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5540" activeTab="5"/>
  </bookViews>
  <sheets>
    <sheet name="Sheet9" sheetId="10" r:id="rId1"/>
    <sheet name="Sheet10" sheetId="11" r:id="rId2"/>
    <sheet name="Sheet11" sheetId="12" r:id="rId3"/>
    <sheet name="Sheet12" sheetId="13" r:id="rId4"/>
    <sheet name="Sheet14" sheetId="15" r:id="rId5"/>
    <sheet name="Sheet1" sheetId="1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9" i="1" l="1"/>
  <c r="E158" i="1"/>
  <c r="E157" i="1"/>
  <c r="E156" i="1"/>
  <c r="E155" i="1"/>
  <c r="E154" i="1"/>
  <c r="E17" i="1"/>
  <c r="E15" i="1"/>
  <c r="E13" i="1"/>
  <c r="E11" i="1"/>
  <c r="E9" i="1"/>
  <c r="E7" i="1"/>
  <c r="E5" i="1"/>
</calcChain>
</file>

<file path=xl/sharedStrings.xml><?xml version="1.0" encoding="utf-8"?>
<sst xmlns="http://schemas.openxmlformats.org/spreadsheetml/2006/main" count="110" uniqueCount="68">
  <si>
    <t>On my honor as a student I have neither given nor received aid on this assignment.</t>
  </si>
  <si>
    <t>A)</t>
  </si>
  <si>
    <t>Engine Cylinder Data</t>
  </si>
  <si>
    <t>Sample</t>
  </si>
  <si>
    <t>Diameter</t>
  </si>
  <si>
    <t>inches</t>
  </si>
  <si>
    <t xml:space="preserve">Mean  = </t>
  </si>
  <si>
    <t xml:space="preserve">Median = </t>
  </si>
  <si>
    <t xml:space="preserve">Mode = </t>
  </si>
  <si>
    <t xml:space="preserve">Min = </t>
  </si>
  <si>
    <t xml:space="preserve">Max = </t>
  </si>
  <si>
    <t xml:space="preserve">Variance = </t>
  </si>
  <si>
    <t xml:space="preserve">Std Dev = </t>
  </si>
  <si>
    <t>in</t>
  </si>
  <si>
    <t>in^2</t>
  </si>
  <si>
    <t>Bin</t>
  </si>
  <si>
    <t>More</t>
  </si>
  <si>
    <t>Frequency</t>
  </si>
  <si>
    <t>Bounds</t>
  </si>
  <si>
    <t>B )</t>
  </si>
  <si>
    <t>C )</t>
  </si>
  <si>
    <t>Exam Scores</t>
  </si>
  <si>
    <t>Student #</t>
  </si>
  <si>
    <t>Exam Score</t>
  </si>
  <si>
    <t xml:space="preserve">Mean = </t>
  </si>
  <si>
    <t>halfway point between the minimum and maximum.</t>
  </si>
  <si>
    <t>Bounds:</t>
  </si>
  <si>
    <t xml:space="preserve"> 5 have scores of 50 or less.</t>
  </si>
  <si>
    <t>11 students have scores between 71 and 80, while 3 have scores above 90, and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</si>
  <si>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</si>
  <si>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</si>
  <si>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</si>
  <si>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</si>
  <si>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</si>
  <si>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</si>
  <si>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</si>
  <si>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</si>
  <si>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</si>
  <si>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</si>
  <si>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</si>
  <si>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</si>
  <si>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</si>
  <si>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 is the average of the data points while the median is the</t>
  </si>
  <si>
    <t>Mean = 70.10</t>
  </si>
  <si>
    <t>Median = 72.50</t>
  </si>
  <si>
    <t>Min = 41.00</t>
  </si>
  <si>
    <t>Max = 96.00</t>
  </si>
  <si>
    <t>D )</t>
  </si>
  <si>
    <t>Resistances</t>
  </si>
  <si>
    <t>Sample #</t>
  </si>
  <si>
    <t>Resistance (ohms)</t>
  </si>
  <si>
    <t>ohms</t>
  </si>
  <si>
    <t xml:space="preserve">Std. Dev = </t>
  </si>
  <si>
    <t>Cumulative %</t>
  </si>
  <si>
    <t>Cumu. %</t>
  </si>
  <si>
    <t>d )</t>
  </si>
  <si>
    <t>c )</t>
  </si>
  <si>
    <t>.98(1000) = 980 ohms</t>
  </si>
  <si>
    <t>1.02(1000) = 1020 ohms</t>
  </si>
  <si>
    <t>The percent distribution below 1020 ohms is .92, so percent distribution above is 1-.92 = .8.</t>
  </si>
  <si>
    <t>e )</t>
  </si>
  <si>
    <t>Therefore, around an 8% chance of deviation above 2% exists.</t>
  </si>
  <si>
    <t>The likelihood of remaining at 957 ohms or below is approximately 8%.</t>
  </si>
  <si>
    <t xml:space="preserve">f ) </t>
  </si>
  <si>
    <t xml:space="preserve">The percent distribution below 1012 ohms is .83, so percent distribution above is 1-.83 = .17 </t>
  </si>
  <si>
    <t>The likelihood of exceeding 1012 ohms is  17%.</t>
  </si>
  <si>
    <t xml:space="preserve">The percent distribution below 980 ohms is .40, so approximately a 40% chance of deviation </t>
  </si>
  <si>
    <t>below exists.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</si>
</sst>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Fill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164" fontId="0" fillId="0" borderId="0" xfId="1" applyFont="1" applyFill="1" applyBorder="1" applyAlignment="1"/>
    <xf numFmtId="164" fontId="0" fillId="0" borderId="0" xfId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Sheet9!$A$2:$A$8</c:f>
              <c:strCache>
                <c:ptCount val="7"/>
                <c:pt idx="0">
                  <c:v>16.7</c:v>
                </c:pt>
                <c:pt idx="1">
                  <c:v>33.4</c:v>
                </c:pt>
                <c:pt idx="2">
                  <c:v>50.1</c:v>
                </c:pt>
                <c:pt idx="3">
                  <c:v>66.8</c:v>
                </c:pt>
                <c:pt idx="4">
                  <c:v>83.5</c:v>
                </c:pt>
                <c:pt idx="5">
                  <c:v>100.2</c:v>
                </c:pt>
                <c:pt idx="6">
                  <c:v>More</c:v>
                </c:pt>
              </c:strCache>
            </c:strRef>
          </c:cat>
          <c:val>
            <c:numRef>
              <c:f>Sheet9!$B$2:$B$8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15.0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370856"/>
        <c:axId val="2116363976"/>
      </c:barChart>
      <c:catAx>
        <c:axId val="211637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363976"/>
        <c:crosses val="autoZero"/>
        <c:auto val="1"/>
        <c:lblAlgn val="ctr"/>
        <c:lblOffset val="100"/>
        <c:noMultiLvlLbl val="0"/>
      </c:catAx>
      <c:valAx>
        <c:axId val="2116363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37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Cumulative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Sheet1!$G$155:$G$165</c:f>
              <c:numCache>
                <c:formatCode>General</c:formatCode>
                <c:ptCount val="11"/>
                <c:pt idx="0">
                  <c:v>935.0</c:v>
                </c:pt>
                <c:pt idx="1">
                  <c:v>946.0</c:v>
                </c:pt>
                <c:pt idx="2">
                  <c:v>957.0</c:v>
                </c:pt>
                <c:pt idx="3">
                  <c:v>968.0</c:v>
                </c:pt>
                <c:pt idx="4">
                  <c:v>979.0</c:v>
                </c:pt>
                <c:pt idx="5">
                  <c:v>990.0</c:v>
                </c:pt>
                <c:pt idx="6">
                  <c:v>1001.0</c:v>
                </c:pt>
                <c:pt idx="7">
                  <c:v>1012.0</c:v>
                </c:pt>
                <c:pt idx="8">
                  <c:v>1023.0</c:v>
                </c:pt>
                <c:pt idx="9">
                  <c:v>1034.0</c:v>
                </c:pt>
                <c:pt idx="10">
                  <c:v>1045.0</c:v>
                </c:pt>
              </c:numCache>
            </c:numRef>
          </c:xVal>
          <c:yVal>
            <c:numRef>
              <c:f>Sheet1!$J$155:$J$165</c:f>
              <c:numCache>
                <c:formatCode>_(* #,##0.00_);_(* \(#,##0.00\);_(* "-"??_);_(@_)</c:formatCode>
                <c:ptCount val="11"/>
                <c:pt idx="0">
                  <c:v>0.0333333333333333</c:v>
                </c:pt>
                <c:pt idx="1">
                  <c:v>0.0333333333333333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0.666666666666667</c:v>
                </c:pt>
                <c:pt idx="7">
                  <c:v>0.833333333333333</c:v>
                </c:pt>
                <c:pt idx="8">
                  <c:v>0.966666666666667</c:v>
                </c:pt>
                <c:pt idx="9">
                  <c:v>0.966666666666667</c:v>
                </c:pt>
                <c:pt idx="1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54440"/>
        <c:axId val="2116248360"/>
      </c:scatterChart>
      <c:valAx>
        <c:axId val="211625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48360"/>
        <c:crosses val="autoZero"/>
        <c:crossBetween val="midCat"/>
      </c:valAx>
      <c:valAx>
        <c:axId val="21162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Sheet10!$A$2:$A$9</c:f>
              <c:strCache>
                <c:ptCount val="8"/>
                <c:pt idx="0">
                  <c:v>0</c:v>
                </c:pt>
                <c:pt idx="1">
                  <c:v>16.7</c:v>
                </c:pt>
                <c:pt idx="2">
                  <c:v>33.4</c:v>
                </c:pt>
                <c:pt idx="3">
                  <c:v>50.1</c:v>
                </c:pt>
                <c:pt idx="4">
                  <c:v>66.8</c:v>
                </c:pt>
                <c:pt idx="5">
                  <c:v>83.5</c:v>
                </c:pt>
                <c:pt idx="6">
                  <c:v>100.2</c:v>
                </c:pt>
                <c:pt idx="7">
                  <c:v>More</c:v>
                </c:pt>
              </c:strCache>
            </c:strRef>
          </c:cat>
          <c:val>
            <c:numRef>
              <c:f>Sheet10!$B$2:$B$9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5.0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54296"/>
        <c:axId val="2115148888"/>
      </c:barChart>
      <c:catAx>
        <c:axId val="211515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148888"/>
        <c:crosses val="autoZero"/>
        <c:auto val="1"/>
        <c:lblAlgn val="ctr"/>
        <c:lblOffset val="100"/>
        <c:noMultiLvlLbl val="0"/>
      </c:catAx>
      <c:valAx>
        <c:axId val="211514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15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Sheet11!$A$2:$A$13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Sheet11!$B$2:$B$13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5.0</c:v>
                </c:pt>
                <c:pt idx="6">
                  <c:v>2.0</c:v>
                </c:pt>
                <c:pt idx="7">
                  <c:v>6.0</c:v>
                </c:pt>
                <c:pt idx="8">
                  <c:v>11.0</c:v>
                </c:pt>
                <c:pt idx="9">
                  <c:v>3.0</c:v>
                </c:pt>
                <c:pt idx="10">
                  <c:v>3.0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19928"/>
        <c:axId val="2115114408"/>
      </c:barChart>
      <c:catAx>
        <c:axId val="211511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114408"/>
        <c:crosses val="autoZero"/>
        <c:auto val="1"/>
        <c:lblAlgn val="ctr"/>
        <c:lblOffset val="100"/>
        <c:noMultiLvlLbl val="0"/>
      </c:catAx>
      <c:valAx>
        <c:axId val="2115114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11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Sheet12!$A$2:$A$13</c:f>
              <c:strCache>
                <c:ptCount val="12"/>
                <c:pt idx="0">
                  <c:v>935</c:v>
                </c:pt>
                <c:pt idx="1">
                  <c:v>946</c:v>
                </c:pt>
                <c:pt idx="2">
                  <c:v>957</c:v>
                </c:pt>
                <c:pt idx="3">
                  <c:v>968</c:v>
                </c:pt>
                <c:pt idx="4">
                  <c:v>979</c:v>
                </c:pt>
                <c:pt idx="5">
                  <c:v>990</c:v>
                </c:pt>
                <c:pt idx="6">
                  <c:v>1001</c:v>
                </c:pt>
                <c:pt idx="7">
                  <c:v>1012</c:v>
                </c:pt>
                <c:pt idx="8">
                  <c:v>1023</c:v>
                </c:pt>
                <c:pt idx="9">
                  <c:v>1034</c:v>
                </c:pt>
                <c:pt idx="10">
                  <c:v>1045</c:v>
                </c:pt>
                <c:pt idx="11">
                  <c:v>More</c:v>
                </c:pt>
              </c:strCache>
            </c:strRef>
          </c:cat>
          <c:val>
            <c:numRef>
              <c:f>Sheet12!$B$2:$B$13</c:f>
              <c:numCache>
                <c:formatCode>General</c:formatCode>
                <c:ptCount val="12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96488"/>
        <c:axId val="2115090968"/>
      </c:barChart>
      <c:catAx>
        <c:axId val="211509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090968"/>
        <c:crosses val="autoZero"/>
        <c:auto val="1"/>
        <c:lblAlgn val="ctr"/>
        <c:lblOffset val="100"/>
        <c:noMultiLvlLbl val="0"/>
      </c:catAx>
      <c:valAx>
        <c:axId val="2115090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09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Sheet14!$A$2:$A$13</c:f>
              <c:strCache>
                <c:ptCount val="12"/>
                <c:pt idx="11">
                  <c:v>More</c:v>
                </c:pt>
              </c:strCache>
            </c:strRef>
          </c:cat>
          <c:val>
            <c:numRef>
              <c:f>Sheet14!$B$2:$B$13</c:f>
              <c:numCache>
                <c:formatCode>General</c:formatCode>
                <c:ptCount val="12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41848"/>
        <c:axId val="21150364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Sheet14!$A$2:$A$13</c:f>
              <c:strCache>
                <c:ptCount val="12"/>
                <c:pt idx="11">
                  <c:v>More</c:v>
                </c:pt>
              </c:strCache>
            </c:strRef>
          </c:cat>
          <c:val>
            <c:numRef>
              <c:f>Sheet14!$C$2:$C$13</c:f>
              <c:numCache>
                <c:formatCode>General</c:formatCode>
                <c:ptCount val="12"/>
                <c:pt idx="11" formatCode="0.00%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27720"/>
        <c:axId val="2115030856"/>
      </c:lineChart>
      <c:catAx>
        <c:axId val="211504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036424"/>
        <c:crosses val="autoZero"/>
        <c:auto val="1"/>
        <c:lblAlgn val="ctr"/>
        <c:lblOffset val="100"/>
        <c:noMultiLvlLbl val="0"/>
      </c:catAx>
      <c:valAx>
        <c:axId val="2115036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041848"/>
        <c:crosses val="autoZero"/>
        <c:crossBetween val="between"/>
      </c:valAx>
      <c:valAx>
        <c:axId val="2115030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5027720"/>
        <c:crosses val="max"/>
        <c:crossBetween val="between"/>
      </c:valAx>
      <c:catAx>
        <c:axId val="2115027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0308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Sheet1!$B$29:$B$39</c:f>
              <c:strCache>
                <c:ptCount val="11"/>
                <c:pt idx="0">
                  <c:v>3.36</c:v>
                </c:pt>
                <c:pt idx="1">
                  <c:v>3.386</c:v>
                </c:pt>
                <c:pt idx="2">
                  <c:v>3.412</c:v>
                </c:pt>
                <c:pt idx="3">
                  <c:v>3.438</c:v>
                </c:pt>
                <c:pt idx="4">
                  <c:v>3.464</c:v>
                </c:pt>
                <c:pt idx="5">
                  <c:v>3.49</c:v>
                </c:pt>
                <c:pt idx="6">
                  <c:v>3.516</c:v>
                </c:pt>
                <c:pt idx="7">
                  <c:v>3.542</c:v>
                </c:pt>
                <c:pt idx="8">
                  <c:v>3.568</c:v>
                </c:pt>
                <c:pt idx="9">
                  <c:v>3.594</c:v>
                </c:pt>
                <c:pt idx="10">
                  <c:v>More</c:v>
                </c:pt>
              </c:strCache>
            </c:strRef>
          </c:cat>
          <c:val>
            <c:numRef>
              <c:f>Sheet1!$C$29:$C$39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18936"/>
        <c:axId val="2115013416"/>
      </c:barChart>
      <c:catAx>
        <c:axId val="211501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013416"/>
        <c:crosses val="autoZero"/>
        <c:auto val="1"/>
        <c:lblAlgn val="ctr"/>
        <c:lblOffset val="100"/>
        <c:noMultiLvlLbl val="0"/>
      </c:catAx>
      <c:valAx>
        <c:axId val="2115013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01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Sheet10!$A$2:$A$9</c:f>
              <c:strCache>
                <c:ptCount val="8"/>
                <c:pt idx="0">
                  <c:v>0</c:v>
                </c:pt>
                <c:pt idx="1">
                  <c:v>16.7</c:v>
                </c:pt>
                <c:pt idx="2">
                  <c:v>33.4</c:v>
                </c:pt>
                <c:pt idx="3">
                  <c:v>50.1</c:v>
                </c:pt>
                <c:pt idx="4">
                  <c:v>66.8</c:v>
                </c:pt>
                <c:pt idx="5">
                  <c:v>83.5</c:v>
                </c:pt>
                <c:pt idx="6">
                  <c:v>100.2</c:v>
                </c:pt>
                <c:pt idx="7">
                  <c:v>More</c:v>
                </c:pt>
              </c:strCache>
            </c:strRef>
          </c:cat>
          <c:val>
            <c:numRef>
              <c:f>Sheet10!$B$2:$B$9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5.0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87736"/>
        <c:axId val="2114982280"/>
      </c:barChart>
      <c:catAx>
        <c:axId val="211498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82280"/>
        <c:crosses val="autoZero"/>
        <c:auto val="1"/>
        <c:lblAlgn val="ctr"/>
        <c:lblOffset val="100"/>
        <c:noMultiLvlLbl val="0"/>
      </c:catAx>
      <c:valAx>
        <c:axId val="211498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8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Sheet11!$A$2:$A$13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Sheet11!$B$2:$B$13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5.0</c:v>
                </c:pt>
                <c:pt idx="6">
                  <c:v>2.0</c:v>
                </c:pt>
                <c:pt idx="7">
                  <c:v>6.0</c:v>
                </c:pt>
                <c:pt idx="8">
                  <c:v>11.0</c:v>
                </c:pt>
                <c:pt idx="9">
                  <c:v>3.0</c:v>
                </c:pt>
                <c:pt idx="10">
                  <c:v>3.0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81928"/>
        <c:axId val="2117587416"/>
      </c:barChart>
      <c:catAx>
        <c:axId val="211758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587416"/>
        <c:crosses val="autoZero"/>
        <c:auto val="1"/>
        <c:lblAlgn val="ctr"/>
        <c:lblOffset val="100"/>
        <c:noMultiLvlLbl val="0"/>
      </c:catAx>
      <c:valAx>
        <c:axId val="211758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58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Sheet12!$A$2:$A$13</c:f>
              <c:strCache>
                <c:ptCount val="12"/>
                <c:pt idx="0">
                  <c:v>935</c:v>
                </c:pt>
                <c:pt idx="1">
                  <c:v>946</c:v>
                </c:pt>
                <c:pt idx="2">
                  <c:v>957</c:v>
                </c:pt>
                <c:pt idx="3">
                  <c:v>968</c:v>
                </c:pt>
                <c:pt idx="4">
                  <c:v>979</c:v>
                </c:pt>
                <c:pt idx="5">
                  <c:v>990</c:v>
                </c:pt>
                <c:pt idx="6">
                  <c:v>1001</c:v>
                </c:pt>
                <c:pt idx="7">
                  <c:v>1012</c:v>
                </c:pt>
                <c:pt idx="8">
                  <c:v>1023</c:v>
                </c:pt>
                <c:pt idx="9">
                  <c:v>1034</c:v>
                </c:pt>
                <c:pt idx="10">
                  <c:v>1045</c:v>
                </c:pt>
                <c:pt idx="11">
                  <c:v>More</c:v>
                </c:pt>
              </c:strCache>
            </c:strRef>
          </c:cat>
          <c:val>
            <c:numRef>
              <c:f>Sheet12!$B$2:$B$13</c:f>
              <c:numCache>
                <c:formatCode>General</c:formatCode>
                <c:ptCount val="12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18008"/>
        <c:axId val="2117623464"/>
      </c:barChart>
      <c:catAx>
        <c:axId val="211761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623464"/>
        <c:crosses val="autoZero"/>
        <c:auto val="1"/>
        <c:lblAlgn val="ctr"/>
        <c:lblOffset val="100"/>
        <c:noMultiLvlLbl val="0"/>
      </c:catAx>
      <c:valAx>
        <c:axId val="211762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61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10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27</xdr:row>
      <xdr:rowOff>152400</xdr:rowOff>
    </xdr:from>
    <xdr:to>
      <xdr:col>8</xdr:col>
      <xdr:colOff>590550</xdr:colOff>
      <xdr:row>37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136</xdr:row>
      <xdr:rowOff>0</xdr:rowOff>
    </xdr:from>
    <xdr:to>
      <xdr:col>9</xdr:col>
      <xdr:colOff>66675</xdr:colOff>
      <xdr:row>146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209549</xdr:colOff>
      <xdr:row>104</xdr:row>
      <xdr:rowOff>114299</xdr:rowOff>
    </xdr:from>
    <xdr:to>
      <xdr:col>9</xdr:col>
      <xdr:colOff>504825</xdr:colOff>
      <xdr:row>118</xdr:row>
      <xdr:rowOff>123824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628649</xdr:colOff>
      <xdr:row>167</xdr:row>
      <xdr:rowOff>9524</xdr:rowOff>
    </xdr:from>
    <xdr:to>
      <xdr:col>9</xdr:col>
      <xdr:colOff>257174</xdr:colOff>
      <xdr:row>179</xdr:row>
      <xdr:rowOff>133349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85724</xdr:colOff>
      <xdr:row>197</xdr:row>
      <xdr:rowOff>19049</xdr:rowOff>
    </xdr:from>
    <xdr:to>
      <xdr:col>9</xdr:col>
      <xdr:colOff>552449</xdr:colOff>
      <xdr:row>217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ColWidth="8.83203125" defaultRowHeight="14" x14ac:dyDescent="0"/>
  <sheetData>
    <row r="1" spans="1:2">
      <c r="A1" t="s">
        <v>15</v>
      </c>
      <c r="B1" t="s">
        <v>17</v>
      </c>
    </row>
    <row r="2" spans="1:2">
      <c r="A2" s="6">
        <v>16.7</v>
      </c>
      <c r="B2">
        <v>0</v>
      </c>
    </row>
    <row r="3" spans="1:2">
      <c r="A3" s="6">
        <v>33.4</v>
      </c>
      <c r="B3">
        <v>0</v>
      </c>
    </row>
    <row r="4" spans="1:2">
      <c r="A4" s="6">
        <v>50.1</v>
      </c>
      <c r="B4">
        <v>5</v>
      </c>
    </row>
    <row r="5" spans="1:2">
      <c r="A5" s="6">
        <v>66.8</v>
      </c>
      <c r="B5">
        <v>5</v>
      </c>
    </row>
    <row r="6" spans="1:2">
      <c r="A6" s="6">
        <v>83.5</v>
      </c>
      <c r="B6">
        <v>15</v>
      </c>
    </row>
    <row r="7" spans="1:2">
      <c r="A7" s="6">
        <v>100.2</v>
      </c>
      <c r="B7">
        <v>5</v>
      </c>
    </row>
    <row r="8" spans="1:2">
      <c r="A8" t="s">
        <v>16</v>
      </c>
      <c r="B8">
        <v>0</v>
      </c>
    </row>
  </sheetData>
  <sortState ref="A2:A7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J4" sqref="J4"/>
    </sheetView>
  </sheetViews>
  <sheetFormatPr baseColWidth="10" defaultColWidth="8.83203125" defaultRowHeight="14" x14ac:dyDescent="0"/>
  <sheetData>
    <row r="1" spans="1:2">
      <c r="A1" s="5" t="s">
        <v>15</v>
      </c>
      <c r="B1" s="5" t="s">
        <v>17</v>
      </c>
    </row>
    <row r="2" spans="1:2">
      <c r="A2" s="2">
        <v>0</v>
      </c>
      <c r="B2" s="3">
        <v>0</v>
      </c>
    </row>
    <row r="3" spans="1:2">
      <c r="A3" s="2">
        <v>16.7</v>
      </c>
      <c r="B3" s="3">
        <v>0</v>
      </c>
    </row>
    <row r="4" spans="1:2">
      <c r="A4" s="2">
        <v>33.4</v>
      </c>
      <c r="B4" s="3">
        <v>0</v>
      </c>
    </row>
    <row r="5" spans="1:2">
      <c r="A5" s="2">
        <v>50.1</v>
      </c>
      <c r="B5" s="3">
        <v>5</v>
      </c>
    </row>
    <row r="6" spans="1:2">
      <c r="A6" s="2">
        <v>66.8</v>
      </c>
      <c r="B6" s="3">
        <v>5</v>
      </c>
    </row>
    <row r="7" spans="1:2">
      <c r="A7" s="2">
        <v>83.5</v>
      </c>
      <c r="B7" s="3">
        <v>15</v>
      </c>
    </row>
    <row r="8" spans="1:2">
      <c r="A8" s="2">
        <v>100.2</v>
      </c>
      <c r="B8" s="3">
        <v>5</v>
      </c>
    </row>
    <row r="9" spans="1:2" ht="15" thickBot="1">
      <c r="A9" s="4" t="s">
        <v>16</v>
      </c>
      <c r="B9" s="4">
        <v>0</v>
      </c>
    </row>
  </sheetData>
  <sortState ref="A2:A8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baseColWidth="10" defaultColWidth="8.83203125" defaultRowHeight="14" x14ac:dyDescent="0"/>
  <sheetData>
    <row r="1" spans="1:2">
      <c r="A1" s="5" t="s">
        <v>15</v>
      </c>
      <c r="B1" s="5" t="s">
        <v>17</v>
      </c>
    </row>
    <row r="2" spans="1:2">
      <c r="A2" s="2">
        <v>0</v>
      </c>
      <c r="B2" s="3">
        <v>0</v>
      </c>
    </row>
    <row r="3" spans="1:2">
      <c r="A3" s="2">
        <v>10</v>
      </c>
      <c r="B3" s="3">
        <v>0</v>
      </c>
    </row>
    <row r="4" spans="1:2">
      <c r="A4" s="2">
        <v>20</v>
      </c>
      <c r="B4" s="3">
        <v>0</v>
      </c>
    </row>
    <row r="5" spans="1:2">
      <c r="A5" s="2">
        <v>30</v>
      </c>
      <c r="B5" s="3">
        <v>0</v>
      </c>
    </row>
    <row r="6" spans="1:2">
      <c r="A6" s="2">
        <v>40</v>
      </c>
      <c r="B6" s="3">
        <v>0</v>
      </c>
    </row>
    <row r="7" spans="1:2">
      <c r="A7" s="2">
        <v>50</v>
      </c>
      <c r="B7" s="3">
        <v>5</v>
      </c>
    </row>
    <row r="8" spans="1:2">
      <c r="A8" s="2">
        <v>60</v>
      </c>
      <c r="B8" s="3">
        <v>2</v>
      </c>
    </row>
    <row r="9" spans="1:2">
      <c r="A9" s="2">
        <v>70</v>
      </c>
      <c r="B9" s="3">
        <v>6</v>
      </c>
    </row>
    <row r="10" spans="1:2">
      <c r="A10" s="2">
        <v>80</v>
      </c>
      <c r="B10" s="3">
        <v>11</v>
      </c>
    </row>
    <row r="11" spans="1:2">
      <c r="A11" s="2">
        <v>90</v>
      </c>
      <c r="B11" s="3">
        <v>3</v>
      </c>
    </row>
    <row r="12" spans="1:2">
      <c r="A12" s="2">
        <v>100</v>
      </c>
      <c r="B12" s="3">
        <v>3</v>
      </c>
    </row>
    <row r="13" spans="1:2" ht="15" thickBot="1">
      <c r="A13" s="4" t="s">
        <v>16</v>
      </c>
      <c r="B13" s="4">
        <v>0</v>
      </c>
    </row>
  </sheetData>
  <sortState ref="A2:A12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baseColWidth="10" defaultColWidth="8.83203125" defaultRowHeight="14" x14ac:dyDescent="0"/>
  <sheetData>
    <row r="1" spans="1:2">
      <c r="A1" s="5" t="s">
        <v>15</v>
      </c>
      <c r="B1" s="5" t="s">
        <v>17</v>
      </c>
    </row>
    <row r="2" spans="1:2">
      <c r="A2" s="2">
        <v>935</v>
      </c>
      <c r="B2" s="3">
        <v>1</v>
      </c>
    </row>
    <row r="3" spans="1:2">
      <c r="A3" s="2">
        <v>946</v>
      </c>
      <c r="B3" s="3">
        <v>0</v>
      </c>
    </row>
    <row r="4" spans="1:2">
      <c r="A4" s="2">
        <v>957</v>
      </c>
      <c r="B4" s="3">
        <v>2</v>
      </c>
    </row>
    <row r="5" spans="1:2">
      <c r="A5" s="2">
        <v>968</v>
      </c>
      <c r="B5" s="3">
        <v>3</v>
      </c>
    </row>
    <row r="6" spans="1:2">
      <c r="A6" s="2">
        <v>979</v>
      </c>
      <c r="B6" s="3">
        <v>6</v>
      </c>
    </row>
    <row r="7" spans="1:2">
      <c r="A7" s="2">
        <v>990</v>
      </c>
      <c r="B7" s="3">
        <v>3</v>
      </c>
    </row>
    <row r="8" spans="1:2">
      <c r="A8" s="2">
        <v>1001</v>
      </c>
      <c r="B8" s="3">
        <v>5</v>
      </c>
    </row>
    <row r="9" spans="1:2">
      <c r="A9" s="2">
        <v>1012</v>
      </c>
      <c r="B9" s="3">
        <v>5</v>
      </c>
    </row>
    <row r="10" spans="1:2">
      <c r="A10" s="2">
        <v>1023</v>
      </c>
      <c r="B10" s="3">
        <v>4</v>
      </c>
    </row>
    <row r="11" spans="1:2">
      <c r="A11" s="2">
        <v>1034</v>
      </c>
      <c r="B11" s="3">
        <v>0</v>
      </c>
    </row>
    <row r="12" spans="1:2">
      <c r="A12" s="2">
        <v>1045</v>
      </c>
      <c r="B12" s="3">
        <v>1</v>
      </c>
    </row>
    <row r="13" spans="1:2" ht="15" thickBot="1">
      <c r="A13" s="4" t="s">
        <v>16</v>
      </c>
      <c r="B13" s="4">
        <v>0</v>
      </c>
    </row>
  </sheetData>
  <sortState ref="A2:A12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2" workbookViewId="0">
      <selection activeCell="B16" sqref="B16:B26"/>
    </sheetView>
  </sheetViews>
  <sheetFormatPr baseColWidth="10" defaultColWidth="8.83203125" defaultRowHeight="14" x14ac:dyDescent="0"/>
  <sheetData>
    <row r="1" spans="1:3">
      <c r="A1" s="5" t="s">
        <v>15</v>
      </c>
      <c r="B1" s="5" t="s">
        <v>17</v>
      </c>
      <c r="C1" s="5" t="s">
        <v>53</v>
      </c>
    </row>
    <row r="2" spans="1:3">
      <c r="B2" s="3">
        <v>1</v>
      </c>
    </row>
    <row r="3" spans="1:3">
      <c r="B3" s="3">
        <v>0</v>
      </c>
    </row>
    <row r="4" spans="1:3">
      <c r="B4" s="3">
        <v>2</v>
      </c>
    </row>
    <row r="5" spans="1:3">
      <c r="B5" s="3">
        <v>3</v>
      </c>
    </row>
    <row r="6" spans="1:3">
      <c r="B6" s="3">
        <v>6</v>
      </c>
    </row>
    <row r="7" spans="1:3">
      <c r="B7" s="3">
        <v>3</v>
      </c>
    </row>
    <row r="8" spans="1:3">
      <c r="B8" s="3">
        <v>5</v>
      </c>
    </row>
    <row r="9" spans="1:3">
      <c r="B9" s="3">
        <v>5</v>
      </c>
    </row>
    <row r="10" spans="1:3">
      <c r="B10" s="3">
        <v>4</v>
      </c>
    </row>
    <row r="11" spans="1:3">
      <c r="B11" s="3">
        <v>0</v>
      </c>
    </row>
    <row r="12" spans="1:3">
      <c r="B12" s="3">
        <v>1</v>
      </c>
    </row>
    <row r="13" spans="1:3" ht="15" thickBot="1">
      <c r="A13" s="4" t="s">
        <v>16</v>
      </c>
      <c r="B13" s="4">
        <v>0</v>
      </c>
      <c r="C13" s="12">
        <v>1</v>
      </c>
    </row>
    <row r="16" spans="1:3">
      <c r="A16" s="2">
        <v>935</v>
      </c>
      <c r="B16" s="11">
        <v>3.3333333333333333E-2</v>
      </c>
    </row>
    <row r="17" spans="1:2">
      <c r="A17" s="2">
        <v>946</v>
      </c>
      <c r="B17" s="11">
        <v>3.3333333333333333E-2</v>
      </c>
    </row>
    <row r="18" spans="1:2">
      <c r="A18" s="2">
        <v>957</v>
      </c>
      <c r="B18" s="11">
        <v>0.1</v>
      </c>
    </row>
    <row r="19" spans="1:2">
      <c r="A19" s="2">
        <v>968</v>
      </c>
      <c r="B19" s="11">
        <v>0.2</v>
      </c>
    </row>
    <row r="20" spans="1:2">
      <c r="A20" s="2">
        <v>979</v>
      </c>
      <c r="B20" s="11">
        <v>0.4</v>
      </c>
    </row>
    <row r="21" spans="1:2">
      <c r="A21" s="2">
        <v>990</v>
      </c>
      <c r="B21" s="11">
        <v>0.5</v>
      </c>
    </row>
    <row r="22" spans="1:2">
      <c r="A22" s="2">
        <v>1001</v>
      </c>
      <c r="B22" s="11">
        <v>0.66666666666666663</v>
      </c>
    </row>
    <row r="23" spans="1:2">
      <c r="A23" s="2">
        <v>1012</v>
      </c>
      <c r="B23" s="11">
        <v>0.83333333333333337</v>
      </c>
    </row>
    <row r="24" spans="1:2">
      <c r="A24" s="2">
        <v>1023</v>
      </c>
      <c r="B24" s="11">
        <v>0.96666666666666667</v>
      </c>
    </row>
    <row r="25" spans="1:2">
      <c r="A25" s="2">
        <v>1034</v>
      </c>
      <c r="B25" s="11">
        <v>0.96666666666666667</v>
      </c>
    </row>
    <row r="26" spans="1:2">
      <c r="A26" s="2">
        <v>1045</v>
      </c>
      <c r="B26" s="11">
        <v>1</v>
      </c>
    </row>
  </sheetData>
  <sortState ref="A16:A26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tabSelected="1" view="pageLayout" topLeftCell="A27" workbookViewId="0">
      <selection activeCell="J56" sqref="J56"/>
    </sheetView>
  </sheetViews>
  <sheetFormatPr baseColWidth="10" defaultColWidth="8.83203125" defaultRowHeight="14" x14ac:dyDescent="0"/>
  <cols>
    <col min="1" max="1" width="8" customWidth="1"/>
    <col min="6" max="6" width="5.1640625" customWidth="1"/>
    <col min="7" max="8" width="9.33203125" customWidth="1"/>
  </cols>
  <sheetData>
    <row r="1" spans="1:7">
      <c r="A1" t="s">
        <v>1</v>
      </c>
      <c r="B1" t="s">
        <v>2</v>
      </c>
    </row>
    <row r="3" spans="1:7">
      <c r="A3" t="s">
        <v>3</v>
      </c>
      <c r="B3" t="s">
        <v>4</v>
      </c>
    </row>
    <row r="4" spans="1:7">
      <c r="A4">
        <v>1</v>
      </c>
      <c r="B4">
        <v>3.56</v>
      </c>
      <c r="C4" t="s">
        <v>5</v>
      </c>
      <c r="G4" t="s">
        <v>18</v>
      </c>
    </row>
    <row r="5" spans="1:7">
      <c r="A5">
        <v>2</v>
      </c>
      <c r="B5">
        <v>3.46</v>
      </c>
      <c r="D5" t="s">
        <v>6</v>
      </c>
      <c r="E5" s="1">
        <f>AVERAGE(B4:B23)</f>
        <v>3.4900000000000007</v>
      </c>
      <c r="F5" t="s">
        <v>13</v>
      </c>
      <c r="G5">
        <v>3.36</v>
      </c>
    </row>
    <row r="6" spans="1:7">
      <c r="A6">
        <v>3</v>
      </c>
      <c r="B6">
        <v>3.49</v>
      </c>
      <c r="G6">
        <v>3.3860000000000001</v>
      </c>
    </row>
    <row r="7" spans="1:7">
      <c r="A7">
        <v>4</v>
      </c>
      <c r="B7">
        <v>3.52</v>
      </c>
      <c r="D7" t="s">
        <v>7</v>
      </c>
      <c r="E7" s="1">
        <f>MEDIAN(B4:B23)</f>
        <v>3.49</v>
      </c>
      <c r="F7" t="s">
        <v>13</v>
      </c>
      <c r="G7">
        <v>3.4119999999999999</v>
      </c>
    </row>
    <row r="8" spans="1:7">
      <c r="A8">
        <v>5</v>
      </c>
      <c r="B8">
        <v>3.59</v>
      </c>
      <c r="G8">
        <v>3.4380000000000002</v>
      </c>
    </row>
    <row r="9" spans="1:7">
      <c r="A9">
        <v>6</v>
      </c>
      <c r="B9">
        <v>3.41</v>
      </c>
      <c r="D9" t="s">
        <v>8</v>
      </c>
      <c r="E9" s="1">
        <f>MODE(B4:B23)</f>
        <v>3.49</v>
      </c>
      <c r="F9" t="s">
        <v>13</v>
      </c>
      <c r="G9">
        <v>3.464</v>
      </c>
    </row>
    <row r="10" spans="1:7">
      <c r="A10">
        <v>7</v>
      </c>
      <c r="B10">
        <v>3.51</v>
      </c>
      <c r="G10">
        <v>3.49</v>
      </c>
    </row>
    <row r="11" spans="1:7">
      <c r="A11">
        <v>8</v>
      </c>
      <c r="B11">
        <v>3.56</v>
      </c>
      <c r="D11" t="s">
        <v>9</v>
      </c>
      <c r="E11" s="1">
        <f>MIN(B4:B23)</f>
        <v>3.37</v>
      </c>
      <c r="F11" t="s">
        <v>13</v>
      </c>
      <c r="G11">
        <v>3.516</v>
      </c>
    </row>
    <row r="12" spans="1:7">
      <c r="A12">
        <v>9</v>
      </c>
      <c r="B12">
        <v>3.37</v>
      </c>
      <c r="G12">
        <v>3.5419999999999998</v>
      </c>
    </row>
    <row r="13" spans="1:7">
      <c r="A13">
        <v>10</v>
      </c>
      <c r="B13">
        <v>3.57</v>
      </c>
      <c r="D13" t="s">
        <v>10</v>
      </c>
      <c r="E13" s="1">
        <f>MAX(B4:B23)</f>
        <v>3.59</v>
      </c>
      <c r="F13" t="s">
        <v>13</v>
      </c>
      <c r="G13">
        <v>3.5680000000000001</v>
      </c>
    </row>
    <row r="14" spans="1:7">
      <c r="A14">
        <v>11</v>
      </c>
      <c r="B14">
        <v>3.46</v>
      </c>
      <c r="G14">
        <v>3.5939999999999999</v>
      </c>
    </row>
    <row r="15" spans="1:7">
      <c r="A15">
        <v>12</v>
      </c>
      <c r="B15">
        <v>3.52</v>
      </c>
      <c r="D15" t="s">
        <v>11</v>
      </c>
      <c r="E15" s="1">
        <f>VAR(B4:B23)</f>
        <v>4.2526315789473612E-3</v>
      </c>
      <c r="F15" t="s">
        <v>14</v>
      </c>
    </row>
    <row r="16" spans="1:7">
      <c r="A16">
        <v>13</v>
      </c>
      <c r="B16">
        <v>3.45</v>
      </c>
    </row>
    <row r="17" spans="1:6">
      <c r="A17">
        <v>14</v>
      </c>
      <c r="B17">
        <v>3.49</v>
      </c>
      <c r="D17" t="s">
        <v>12</v>
      </c>
      <c r="E17" s="1">
        <f>STDEV(B4:B23)</f>
        <v>6.5212204217825365E-2</v>
      </c>
      <c r="F17" t="s">
        <v>13</v>
      </c>
    </row>
    <row r="18" spans="1:6">
      <c r="A18">
        <v>15</v>
      </c>
      <c r="B18">
        <v>3.58</v>
      </c>
    </row>
    <row r="19" spans="1:6">
      <c r="A19">
        <v>16</v>
      </c>
      <c r="B19">
        <v>3.42</v>
      </c>
    </row>
    <row r="20" spans="1:6">
      <c r="A20">
        <v>17</v>
      </c>
      <c r="B20">
        <v>3.43</v>
      </c>
    </row>
    <row r="21" spans="1:6">
      <c r="A21">
        <v>18</v>
      </c>
      <c r="B21">
        <v>3.49</v>
      </c>
    </row>
    <row r="22" spans="1:6">
      <c r="A22">
        <v>19</v>
      </c>
      <c r="B22">
        <v>3.53</v>
      </c>
    </row>
    <row r="23" spans="1:6">
      <c r="A23">
        <v>20</v>
      </c>
      <c r="B23">
        <v>3.39</v>
      </c>
    </row>
    <row r="27" spans="1:6" ht="15" thickBot="1">
      <c r="A27" t="s">
        <v>19</v>
      </c>
    </row>
    <row r="28" spans="1:6">
      <c r="B28" s="5" t="s">
        <v>15</v>
      </c>
      <c r="C28" s="5" t="s">
        <v>17</v>
      </c>
    </row>
    <row r="29" spans="1:6">
      <c r="B29" s="2">
        <v>3.36</v>
      </c>
      <c r="C29" s="3">
        <v>0</v>
      </c>
    </row>
    <row r="30" spans="1:6">
      <c r="B30" s="2">
        <v>3.3860000000000001</v>
      </c>
      <c r="C30" s="3">
        <v>1</v>
      </c>
    </row>
    <row r="31" spans="1:6">
      <c r="B31" s="2">
        <v>3.4119999999999999</v>
      </c>
      <c r="C31" s="3">
        <v>2</v>
      </c>
    </row>
    <row r="32" spans="1:6">
      <c r="B32" s="2">
        <v>3.4380000000000002</v>
      </c>
      <c r="C32" s="3">
        <v>2</v>
      </c>
    </row>
    <row r="33" spans="1:7">
      <c r="B33" s="2">
        <v>3.464</v>
      </c>
      <c r="C33" s="3">
        <v>3</v>
      </c>
    </row>
    <row r="34" spans="1:7">
      <c r="B34" s="2">
        <v>3.49</v>
      </c>
      <c r="C34" s="3">
        <v>3</v>
      </c>
    </row>
    <row r="35" spans="1:7">
      <c r="B35" s="2">
        <v>3.516</v>
      </c>
      <c r="C35" s="3">
        <v>1</v>
      </c>
    </row>
    <row r="36" spans="1:7">
      <c r="B36" s="2">
        <v>3.5419999999999998</v>
      </c>
      <c r="C36" s="3">
        <v>3</v>
      </c>
    </row>
    <row r="37" spans="1:7">
      <c r="B37" s="2">
        <v>3.5680000000000001</v>
      </c>
      <c r="C37" s="3">
        <v>2</v>
      </c>
    </row>
    <row r="38" spans="1:7">
      <c r="B38" s="2">
        <v>3.5939999999999999</v>
      </c>
      <c r="C38" s="3">
        <v>3</v>
      </c>
    </row>
    <row r="39" spans="1:7" ht="15" thickBot="1">
      <c r="B39" s="4" t="s">
        <v>16</v>
      </c>
      <c r="C39" s="4">
        <v>0</v>
      </c>
    </row>
    <row r="46" spans="1:7">
      <c r="A46" s="1" t="s">
        <v>0</v>
      </c>
      <c r="B46" s="1"/>
      <c r="C46" s="1"/>
      <c r="D46" s="1"/>
      <c r="E46" s="1"/>
      <c r="F46" s="1"/>
      <c r="G46" s="1"/>
    </row>
    <row r="52" spans="1:7">
      <c r="A52" t="s">
        <v>20</v>
      </c>
      <c r="B52" t="s">
        <v>21</v>
      </c>
    </row>
    <row r="54" spans="1:7">
      <c r="A54" t="s">
        <v>22</v>
      </c>
      <c r="B54" t="s">
        <v>23</v>
      </c>
      <c r="D54" s="3" t="s">
        <v>29</v>
      </c>
      <c r="E54" s="8">
        <v>70.099999999999994</v>
      </c>
    </row>
    <row r="55" spans="1:7">
      <c r="A55">
        <v>1</v>
      </c>
      <c r="B55">
        <v>87</v>
      </c>
      <c r="D55" s="3" t="s">
        <v>30</v>
      </c>
      <c r="E55" s="7">
        <v>2.7896977960172427</v>
      </c>
      <c r="G55" t="s">
        <v>43</v>
      </c>
    </row>
    <row r="56" spans="1:7">
      <c r="A56">
        <v>2</v>
      </c>
      <c r="B56">
        <v>64</v>
      </c>
      <c r="D56" s="3" t="s">
        <v>31</v>
      </c>
      <c r="E56" s="8">
        <v>72.5</v>
      </c>
    </row>
    <row r="57" spans="1:7">
      <c r="A57">
        <v>3</v>
      </c>
      <c r="B57">
        <v>74</v>
      </c>
      <c r="D57" s="3" t="s">
        <v>32</v>
      </c>
      <c r="E57" s="7">
        <v>74</v>
      </c>
      <c r="G57" t="s">
        <v>44</v>
      </c>
    </row>
    <row r="58" spans="1:7">
      <c r="A58">
        <v>4</v>
      </c>
      <c r="B58">
        <v>56</v>
      </c>
      <c r="D58" s="3" t="s">
        <v>33</v>
      </c>
      <c r="E58" s="7">
        <v>15.279804115010894</v>
      </c>
    </row>
    <row r="59" spans="1:7">
      <c r="A59">
        <v>5</v>
      </c>
      <c r="B59">
        <v>95</v>
      </c>
      <c r="D59" s="3" t="s">
        <v>34</v>
      </c>
      <c r="E59" s="7">
        <v>233.47241379310384</v>
      </c>
      <c r="G59" t="s">
        <v>45</v>
      </c>
    </row>
    <row r="60" spans="1:7">
      <c r="A60">
        <v>6</v>
      </c>
      <c r="B60">
        <v>74</v>
      </c>
      <c r="D60" s="3" t="s">
        <v>35</v>
      </c>
      <c r="E60" s="7">
        <v>-0.43071184345127778</v>
      </c>
    </row>
    <row r="61" spans="1:7">
      <c r="A61">
        <v>7</v>
      </c>
      <c r="B61">
        <v>76</v>
      </c>
      <c r="D61" s="3" t="s">
        <v>36</v>
      </c>
      <c r="E61" s="7">
        <v>-0.35649298944123348</v>
      </c>
      <c r="G61" t="s">
        <v>46</v>
      </c>
    </row>
    <row r="62" spans="1:7">
      <c r="A62">
        <v>8</v>
      </c>
      <c r="B62">
        <v>67</v>
      </c>
      <c r="D62" s="3" t="s">
        <v>37</v>
      </c>
      <c r="E62" s="7">
        <v>55</v>
      </c>
    </row>
    <row r="63" spans="1:7">
      <c r="A63">
        <v>9</v>
      </c>
      <c r="B63">
        <v>82</v>
      </c>
      <c r="D63" s="3" t="s">
        <v>38</v>
      </c>
      <c r="E63" s="8">
        <v>41</v>
      </c>
    </row>
    <row r="64" spans="1:7">
      <c r="A64">
        <v>10</v>
      </c>
      <c r="B64">
        <v>67</v>
      </c>
      <c r="D64" s="3" t="s">
        <v>39</v>
      </c>
      <c r="E64" s="8">
        <v>96</v>
      </c>
    </row>
    <row r="65" spans="1:8">
      <c r="A65">
        <v>11</v>
      </c>
      <c r="B65">
        <v>91</v>
      </c>
      <c r="D65" s="3" t="s">
        <v>40</v>
      </c>
      <c r="E65" s="7">
        <v>2103</v>
      </c>
    </row>
    <row r="66" spans="1:8" ht="15" thickBot="1">
      <c r="A66">
        <v>12</v>
      </c>
      <c r="B66">
        <v>64</v>
      </c>
      <c r="D66" s="4" t="s">
        <v>41</v>
      </c>
      <c r="E66" s="9">
        <v>30</v>
      </c>
    </row>
    <row r="67" spans="1:8">
      <c r="A67">
        <v>13</v>
      </c>
      <c r="B67">
        <v>71</v>
      </c>
    </row>
    <row r="68" spans="1:8">
      <c r="A68">
        <v>14</v>
      </c>
      <c r="B68">
        <v>41</v>
      </c>
    </row>
    <row r="69" spans="1:8">
      <c r="A69">
        <v>15</v>
      </c>
      <c r="B69">
        <v>78</v>
      </c>
      <c r="D69" t="s">
        <v>42</v>
      </c>
      <c r="H69" s="10"/>
    </row>
    <row r="70" spans="1:8">
      <c r="A70">
        <v>16</v>
      </c>
      <c r="B70">
        <v>71</v>
      </c>
      <c r="D70" s="10" t="s">
        <v>25</v>
      </c>
    </row>
    <row r="71" spans="1:8">
      <c r="A71">
        <v>17</v>
      </c>
      <c r="B71">
        <v>41</v>
      </c>
      <c r="G71" s="10"/>
    </row>
    <row r="72" spans="1:8">
      <c r="A72">
        <v>18</v>
      </c>
      <c r="B72">
        <v>77</v>
      </c>
    </row>
    <row r="73" spans="1:8">
      <c r="A73">
        <v>19</v>
      </c>
      <c r="B73">
        <v>74</v>
      </c>
    </row>
    <row r="74" spans="1:8">
      <c r="A74">
        <v>20</v>
      </c>
      <c r="B74">
        <v>56</v>
      </c>
    </row>
    <row r="75" spans="1:8">
      <c r="A75">
        <v>21</v>
      </c>
      <c r="B75">
        <v>79</v>
      </c>
    </row>
    <row r="76" spans="1:8">
      <c r="A76">
        <v>22</v>
      </c>
      <c r="B76">
        <v>90</v>
      </c>
    </row>
    <row r="77" spans="1:8">
      <c r="A77">
        <v>23</v>
      </c>
      <c r="B77">
        <v>47</v>
      </c>
    </row>
    <row r="78" spans="1:8">
      <c r="A78">
        <v>24</v>
      </c>
      <c r="B78">
        <v>44</v>
      </c>
    </row>
    <row r="79" spans="1:8">
      <c r="A79">
        <v>25</v>
      </c>
      <c r="B79">
        <v>79</v>
      </c>
    </row>
    <row r="80" spans="1:8">
      <c r="A80">
        <v>26</v>
      </c>
      <c r="B80">
        <v>96</v>
      </c>
    </row>
    <row r="81" spans="1:2">
      <c r="A81">
        <v>27</v>
      </c>
      <c r="B81">
        <v>69</v>
      </c>
    </row>
    <row r="82" spans="1:2">
      <c r="A82">
        <v>28</v>
      </c>
      <c r="B82">
        <v>66</v>
      </c>
    </row>
    <row r="83" spans="1:2">
      <c r="A83">
        <v>29</v>
      </c>
      <c r="B83">
        <v>50</v>
      </c>
    </row>
    <row r="84" spans="1:2">
      <c r="A84">
        <v>30</v>
      </c>
      <c r="B84">
        <v>77</v>
      </c>
    </row>
    <row r="105" spans="1:3" ht="15" thickBot="1"/>
    <row r="106" spans="1:3">
      <c r="A106" t="s">
        <v>26</v>
      </c>
      <c r="B106" s="5" t="s">
        <v>15</v>
      </c>
      <c r="C106" s="5" t="s">
        <v>17</v>
      </c>
    </row>
    <row r="107" spans="1:3">
      <c r="A107">
        <v>0</v>
      </c>
      <c r="B107" s="2">
        <v>0</v>
      </c>
      <c r="C107" s="3">
        <v>0</v>
      </c>
    </row>
    <row r="108" spans="1:3">
      <c r="A108">
        <v>10</v>
      </c>
      <c r="B108" s="2">
        <v>10</v>
      </c>
      <c r="C108" s="3">
        <v>0</v>
      </c>
    </row>
    <row r="109" spans="1:3">
      <c r="A109">
        <v>20</v>
      </c>
      <c r="B109" s="2">
        <v>20</v>
      </c>
      <c r="C109" s="3">
        <v>0</v>
      </c>
    </row>
    <row r="110" spans="1:3">
      <c r="A110">
        <v>30</v>
      </c>
      <c r="B110" s="2">
        <v>30</v>
      </c>
      <c r="C110" s="3">
        <v>0</v>
      </c>
    </row>
    <row r="111" spans="1:3">
      <c r="A111">
        <v>40</v>
      </c>
      <c r="B111" s="2">
        <v>40</v>
      </c>
      <c r="C111" s="3">
        <v>0</v>
      </c>
    </row>
    <row r="112" spans="1:3">
      <c r="A112">
        <v>50</v>
      </c>
      <c r="B112" s="2">
        <v>50</v>
      </c>
      <c r="C112" s="3">
        <v>5</v>
      </c>
    </row>
    <row r="113" spans="1:4">
      <c r="A113">
        <v>60</v>
      </c>
      <c r="B113" s="2">
        <v>60</v>
      </c>
      <c r="C113" s="3">
        <v>2</v>
      </c>
    </row>
    <row r="114" spans="1:4">
      <c r="A114">
        <v>70</v>
      </c>
      <c r="B114" s="2">
        <v>70</v>
      </c>
      <c r="C114" s="3">
        <v>6</v>
      </c>
    </row>
    <row r="115" spans="1:4">
      <c r="A115">
        <v>80</v>
      </c>
      <c r="B115" s="2">
        <v>80</v>
      </c>
      <c r="C115" s="3">
        <v>11</v>
      </c>
    </row>
    <row r="116" spans="1:4">
      <c r="A116">
        <v>90</v>
      </c>
      <c r="B116" s="2">
        <v>90</v>
      </c>
      <c r="C116" s="3">
        <v>3</v>
      </c>
    </row>
    <row r="117" spans="1:4">
      <c r="A117">
        <v>100</v>
      </c>
      <c r="B117" s="2">
        <v>100</v>
      </c>
      <c r="C117" s="3">
        <v>3</v>
      </c>
    </row>
    <row r="118" spans="1:4" ht="15" thickBot="1">
      <c r="B118" s="4" t="s">
        <v>16</v>
      </c>
      <c r="C118" s="4">
        <v>0</v>
      </c>
    </row>
    <row r="120" spans="1:4">
      <c r="B120" t="s">
        <v>28</v>
      </c>
    </row>
    <row r="121" spans="1:4">
      <c r="B121" t="s">
        <v>27</v>
      </c>
    </row>
    <row r="125" spans="1:4" ht="15" thickBot="1"/>
    <row r="126" spans="1:4">
      <c r="A126" t="s">
        <v>26</v>
      </c>
      <c r="C126" s="5" t="s">
        <v>15</v>
      </c>
      <c r="D126" s="5" t="s">
        <v>17</v>
      </c>
    </row>
    <row r="127" spans="1:4">
      <c r="A127">
        <v>0</v>
      </c>
      <c r="C127" s="2">
        <v>0</v>
      </c>
      <c r="D127" s="3">
        <v>0</v>
      </c>
    </row>
    <row r="128" spans="1:4">
      <c r="A128">
        <v>16.7</v>
      </c>
      <c r="C128" s="2">
        <v>16.7</v>
      </c>
      <c r="D128" s="3">
        <v>0</v>
      </c>
    </row>
    <row r="129" spans="1:4">
      <c r="A129">
        <v>33.4</v>
      </c>
      <c r="C129" s="2">
        <v>33.4</v>
      </c>
      <c r="D129" s="3">
        <v>0</v>
      </c>
    </row>
    <row r="130" spans="1:4">
      <c r="A130">
        <v>50.1</v>
      </c>
      <c r="C130" s="2">
        <v>50.1</v>
      </c>
      <c r="D130" s="3">
        <v>5</v>
      </c>
    </row>
    <row r="131" spans="1:4">
      <c r="A131">
        <v>66.8</v>
      </c>
      <c r="C131" s="2">
        <v>66.8</v>
      </c>
      <c r="D131" s="3">
        <v>5</v>
      </c>
    </row>
    <row r="132" spans="1:4">
      <c r="A132">
        <v>83.5</v>
      </c>
      <c r="C132" s="2">
        <v>83.5</v>
      </c>
      <c r="D132" s="3">
        <v>15</v>
      </c>
    </row>
    <row r="133" spans="1:4">
      <c r="A133">
        <v>100.2</v>
      </c>
      <c r="C133" s="2">
        <v>100.2</v>
      </c>
      <c r="D133" s="3">
        <v>5</v>
      </c>
    </row>
    <row r="134" spans="1:4" ht="15" thickBot="1">
      <c r="C134" s="4" t="s">
        <v>16</v>
      </c>
      <c r="D134" s="4">
        <v>0</v>
      </c>
    </row>
    <row r="151" spans="1:10">
      <c r="A151" t="s">
        <v>47</v>
      </c>
      <c r="B151" t="s">
        <v>48</v>
      </c>
    </row>
    <row r="153" spans="1:10" ht="15" thickBot="1">
      <c r="A153" t="s">
        <v>49</v>
      </c>
      <c r="B153" t="s">
        <v>50</v>
      </c>
    </row>
    <row r="154" spans="1:10">
      <c r="A154">
        <v>1</v>
      </c>
      <c r="B154">
        <v>1006</v>
      </c>
      <c r="D154" t="s">
        <v>24</v>
      </c>
      <c r="E154" s="1">
        <f>AVERAGE(B154:B183)</f>
        <v>988.56666666666672</v>
      </c>
      <c r="F154" s="1" t="s">
        <v>51</v>
      </c>
      <c r="G154" t="s">
        <v>26</v>
      </c>
      <c r="H154" s="5" t="s">
        <v>15</v>
      </c>
      <c r="I154" s="5" t="s">
        <v>17</v>
      </c>
      <c r="J154" t="s">
        <v>54</v>
      </c>
    </row>
    <row r="155" spans="1:10">
      <c r="A155">
        <v>2</v>
      </c>
      <c r="B155">
        <v>1006</v>
      </c>
      <c r="D155" t="s">
        <v>7</v>
      </c>
      <c r="E155" s="1">
        <f>MEDIAN(B154:B183)</f>
        <v>989.5</v>
      </c>
      <c r="F155" s="1" t="s">
        <v>51</v>
      </c>
      <c r="G155">
        <v>935</v>
      </c>
      <c r="H155" s="2">
        <v>935</v>
      </c>
      <c r="I155" s="3">
        <v>1</v>
      </c>
      <c r="J155" s="13">
        <v>3.3333333333333333E-2</v>
      </c>
    </row>
    <row r="156" spans="1:10">
      <c r="A156">
        <v>3</v>
      </c>
      <c r="B156">
        <v>978</v>
      </c>
      <c r="D156" t="s">
        <v>8</v>
      </c>
      <c r="E156" s="1">
        <f>MODE(B154:B183)</f>
        <v>1006</v>
      </c>
      <c r="F156" s="1" t="s">
        <v>51</v>
      </c>
      <c r="G156">
        <v>946</v>
      </c>
      <c r="H156" s="2">
        <v>946</v>
      </c>
      <c r="I156" s="3">
        <v>0</v>
      </c>
      <c r="J156" s="13">
        <v>3.3333333333333333E-2</v>
      </c>
    </row>
    <row r="157" spans="1:10">
      <c r="A157">
        <v>4</v>
      </c>
      <c r="B157">
        <v>965</v>
      </c>
      <c r="D157" t="s">
        <v>9</v>
      </c>
      <c r="E157" s="1">
        <f>MIN(B154:B183)</f>
        <v>935</v>
      </c>
      <c r="F157" s="1" t="s">
        <v>51</v>
      </c>
      <c r="G157">
        <v>957</v>
      </c>
      <c r="H157" s="2">
        <v>957</v>
      </c>
      <c r="I157" s="3">
        <v>2</v>
      </c>
      <c r="J157" s="13">
        <v>0.1</v>
      </c>
    </row>
    <row r="158" spans="1:10">
      <c r="A158">
        <v>5</v>
      </c>
      <c r="B158">
        <v>988</v>
      </c>
      <c r="D158" t="s">
        <v>10</v>
      </c>
      <c r="E158" s="1">
        <f>MAX(B154:B183)</f>
        <v>1045</v>
      </c>
      <c r="F158" s="1" t="s">
        <v>51</v>
      </c>
      <c r="G158">
        <v>968</v>
      </c>
      <c r="H158" s="2">
        <v>968</v>
      </c>
      <c r="I158" s="3">
        <v>3</v>
      </c>
      <c r="J158" s="13">
        <v>0.2</v>
      </c>
    </row>
    <row r="159" spans="1:10">
      <c r="A159">
        <v>6</v>
      </c>
      <c r="B159">
        <v>973</v>
      </c>
      <c r="D159" t="s">
        <v>52</v>
      </c>
      <c r="E159" s="1">
        <f>STDEV(B154:B183)</f>
        <v>23.826504125670112</v>
      </c>
      <c r="F159" s="1" t="s">
        <v>51</v>
      </c>
      <c r="G159">
        <v>979</v>
      </c>
      <c r="H159" s="2">
        <v>979</v>
      </c>
      <c r="I159" s="3">
        <v>6</v>
      </c>
      <c r="J159" s="13">
        <v>0.4</v>
      </c>
    </row>
    <row r="160" spans="1:10">
      <c r="A160">
        <v>7</v>
      </c>
      <c r="B160">
        <v>1011</v>
      </c>
      <c r="G160">
        <v>990</v>
      </c>
      <c r="H160" s="2">
        <v>990</v>
      </c>
      <c r="I160" s="3">
        <v>3</v>
      </c>
      <c r="J160" s="13">
        <v>0.5</v>
      </c>
    </row>
    <row r="161" spans="1:10">
      <c r="A161">
        <v>8</v>
      </c>
      <c r="B161">
        <v>1007</v>
      </c>
      <c r="G161">
        <v>1001</v>
      </c>
      <c r="H161" s="2">
        <v>1001</v>
      </c>
      <c r="I161" s="3">
        <v>5</v>
      </c>
      <c r="J161" s="13">
        <v>0.66666666666666663</v>
      </c>
    </row>
    <row r="162" spans="1:10">
      <c r="A162">
        <v>9</v>
      </c>
      <c r="B162">
        <v>935</v>
      </c>
      <c r="G162">
        <v>1012</v>
      </c>
      <c r="H162" s="2">
        <v>1012</v>
      </c>
      <c r="I162" s="3">
        <v>5</v>
      </c>
      <c r="J162" s="13">
        <v>0.83333333333333337</v>
      </c>
    </row>
    <row r="163" spans="1:10">
      <c r="A163">
        <v>10</v>
      </c>
      <c r="B163">
        <v>1045</v>
      </c>
      <c r="G163">
        <v>1023</v>
      </c>
      <c r="H163" s="2">
        <v>1023</v>
      </c>
      <c r="I163" s="3">
        <v>4</v>
      </c>
      <c r="J163" s="13">
        <v>0.96666666666666667</v>
      </c>
    </row>
    <row r="164" spans="1:10">
      <c r="A164">
        <v>11</v>
      </c>
      <c r="B164">
        <v>1001</v>
      </c>
      <c r="G164">
        <v>1034</v>
      </c>
      <c r="H164" s="2">
        <v>1034</v>
      </c>
      <c r="I164" s="3">
        <v>0</v>
      </c>
      <c r="J164" s="13">
        <v>0.96666666666666667</v>
      </c>
    </row>
    <row r="165" spans="1:10">
      <c r="A165">
        <v>12</v>
      </c>
      <c r="B165">
        <v>974</v>
      </c>
      <c r="G165">
        <v>1045</v>
      </c>
      <c r="H165" s="2">
        <v>1045</v>
      </c>
      <c r="I165" s="3">
        <v>1</v>
      </c>
      <c r="J165" s="13">
        <v>1</v>
      </c>
    </row>
    <row r="166" spans="1:10" ht="15" thickBot="1">
      <c r="A166">
        <v>13</v>
      </c>
      <c r="B166">
        <v>987</v>
      </c>
      <c r="H166" s="4" t="s">
        <v>16</v>
      </c>
      <c r="I166" s="4">
        <v>0</v>
      </c>
      <c r="J166" s="14">
        <v>1</v>
      </c>
    </row>
    <row r="167" spans="1:10">
      <c r="A167">
        <v>14</v>
      </c>
      <c r="B167">
        <v>966</v>
      </c>
    </row>
    <row r="168" spans="1:10">
      <c r="A168">
        <v>15</v>
      </c>
      <c r="B168">
        <v>1013</v>
      </c>
    </row>
    <row r="169" spans="1:10">
      <c r="A169">
        <v>16</v>
      </c>
      <c r="B169">
        <v>960</v>
      </c>
    </row>
    <row r="170" spans="1:10">
      <c r="A170">
        <v>17</v>
      </c>
      <c r="B170">
        <v>976</v>
      </c>
    </row>
    <row r="171" spans="1:10">
      <c r="A171">
        <v>18</v>
      </c>
      <c r="B171">
        <v>954</v>
      </c>
    </row>
    <row r="172" spans="1:10">
      <c r="A172">
        <v>19</v>
      </c>
      <c r="B172">
        <v>1004</v>
      </c>
    </row>
    <row r="173" spans="1:10">
      <c r="A173">
        <v>20</v>
      </c>
      <c r="B173">
        <v>975</v>
      </c>
    </row>
    <row r="174" spans="1:10">
      <c r="A174">
        <v>21</v>
      </c>
      <c r="B174">
        <v>1014</v>
      </c>
    </row>
    <row r="175" spans="1:10">
      <c r="A175">
        <v>22</v>
      </c>
      <c r="B175">
        <v>955</v>
      </c>
    </row>
    <row r="176" spans="1:10">
      <c r="A176">
        <v>23</v>
      </c>
      <c r="B176">
        <v>973</v>
      </c>
    </row>
    <row r="177" spans="1:2">
      <c r="A177">
        <v>24</v>
      </c>
      <c r="B177">
        <v>993</v>
      </c>
    </row>
    <row r="178" spans="1:2">
      <c r="A178">
        <v>25</v>
      </c>
      <c r="B178">
        <v>1023</v>
      </c>
    </row>
    <row r="179" spans="1:2">
      <c r="A179">
        <v>26</v>
      </c>
      <c r="B179">
        <v>992</v>
      </c>
    </row>
    <row r="180" spans="1:2">
      <c r="A180">
        <v>27</v>
      </c>
      <c r="B180">
        <v>981</v>
      </c>
    </row>
    <row r="181" spans="1:2">
      <c r="A181">
        <v>28</v>
      </c>
      <c r="B181">
        <v>991</v>
      </c>
    </row>
    <row r="182" spans="1:2">
      <c r="A182">
        <v>29</v>
      </c>
      <c r="B182">
        <v>1013</v>
      </c>
    </row>
    <row r="183" spans="1:2">
      <c r="A183">
        <v>30</v>
      </c>
      <c r="B183">
        <v>998</v>
      </c>
    </row>
    <row r="197" spans="1:3">
      <c r="A197" t="s">
        <v>56</v>
      </c>
    </row>
    <row r="198" spans="1:3">
      <c r="B198" t="s">
        <v>26</v>
      </c>
      <c r="C198" t="s">
        <v>54</v>
      </c>
    </row>
    <row r="199" spans="1:3">
      <c r="B199">
        <v>935</v>
      </c>
      <c r="C199" s="13">
        <v>3.3333333333333333E-2</v>
      </c>
    </row>
    <row r="200" spans="1:3">
      <c r="B200">
        <v>946</v>
      </c>
      <c r="C200" s="13">
        <v>3.3333333333333333E-2</v>
      </c>
    </row>
    <row r="201" spans="1:3">
      <c r="B201">
        <v>957</v>
      </c>
      <c r="C201" s="13">
        <v>0.1</v>
      </c>
    </row>
    <row r="202" spans="1:3">
      <c r="B202">
        <v>968</v>
      </c>
      <c r="C202" s="13">
        <v>0.2</v>
      </c>
    </row>
    <row r="203" spans="1:3">
      <c r="B203">
        <v>979</v>
      </c>
      <c r="C203" s="13">
        <v>0.4</v>
      </c>
    </row>
    <row r="204" spans="1:3">
      <c r="B204">
        <v>990</v>
      </c>
      <c r="C204" s="13">
        <v>0.5</v>
      </c>
    </row>
    <row r="205" spans="1:3">
      <c r="B205">
        <v>1001</v>
      </c>
      <c r="C205" s="13">
        <v>0.66666666666666663</v>
      </c>
    </row>
    <row r="206" spans="1:3">
      <c r="B206">
        <v>1012</v>
      </c>
      <c r="C206" s="13">
        <v>0.83333333333333337</v>
      </c>
    </row>
    <row r="207" spans="1:3">
      <c r="B207">
        <v>1023</v>
      </c>
      <c r="C207" s="13">
        <v>0.96666666666666667</v>
      </c>
    </row>
    <row r="208" spans="1:3">
      <c r="B208">
        <v>1034</v>
      </c>
      <c r="C208" s="13">
        <v>0.96666666666666667</v>
      </c>
    </row>
    <row r="209" spans="1:8">
      <c r="B209">
        <v>1045</v>
      </c>
      <c r="C209" s="13">
        <v>1</v>
      </c>
    </row>
    <row r="219" spans="1:8">
      <c r="A219" t="s">
        <v>55</v>
      </c>
      <c r="B219" t="s">
        <v>57</v>
      </c>
    </row>
    <row r="220" spans="1:8">
      <c r="B220" t="s">
        <v>66</v>
      </c>
      <c r="G220" s="10"/>
      <c r="H220" s="1"/>
    </row>
    <row r="221" spans="1:8">
      <c r="B221" t="s">
        <v>67</v>
      </c>
    </row>
    <row r="223" spans="1:8">
      <c r="B223" t="s">
        <v>58</v>
      </c>
    </row>
    <row r="224" spans="1:8">
      <c r="B224" t="s">
        <v>59</v>
      </c>
    </row>
    <row r="225" spans="1:4">
      <c r="B225" t="s">
        <v>61</v>
      </c>
      <c r="C225" s="10"/>
      <c r="D225" s="1"/>
    </row>
    <row r="228" spans="1:4">
      <c r="A228" t="s">
        <v>60</v>
      </c>
      <c r="B228" t="s">
        <v>62</v>
      </c>
    </row>
    <row r="231" spans="1:4">
      <c r="A231" t="s">
        <v>63</v>
      </c>
      <c r="B231" t="s">
        <v>64</v>
      </c>
    </row>
    <row r="232" spans="1:4">
      <c r="B232" t="s">
        <v>65</v>
      </c>
    </row>
  </sheetData>
  <phoneticPr fontId="3" type="noConversion"/>
  <pageMargins left="0.5" right="0.2" top="0.75" bottom="0.6" header="0.3" footer="0.3"/>
  <pageSetup orientation="portrait"/>
  <headerFooter>
    <oddHeader>&amp;RMatthew Keitelman
sec. 2, Reimers</oddHead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Sheet9</vt:lpstr>
      <vt:lpstr>Sheet10</vt:lpstr>
      <vt:lpstr>Sheet11</vt:lpstr>
      <vt:lpstr>Sheet12</vt:lpstr>
      <vt:lpstr>Sheet14</vt:lpstr>
      <vt:lpstr>Sheet1</vt:lpstr>
    </vt:vector>
  </TitlesOfParts>
  <Company>University of Virginia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UVaUser</dc:creator>
  <cp:lastModifiedBy>Matthew Keitelman</cp:lastModifiedBy>
  <dcterms:created xsi:type="dcterms:W3CDTF">2015-10-18T21:48:42Z</dcterms:created>
  <dcterms:modified xsi:type="dcterms:W3CDTF">2015-10-19T03:01:35Z</dcterms:modified>
</cp:coreProperties>
</file>