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mak2vr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13" i="1"/>
  <c r="B65" i="1"/>
  <c r="B38" i="1"/>
  <c r="E28" i="1"/>
  <c r="E25" i="1"/>
  <c r="G25" i="1"/>
  <c r="E27" i="1"/>
  <c r="E26" i="1"/>
  <c r="E19" i="1"/>
  <c r="E18" i="1"/>
  <c r="E17" i="1"/>
  <c r="E5" i="1"/>
  <c r="F5" i="1"/>
  <c r="E6" i="1"/>
  <c r="F6" i="1"/>
  <c r="E4" i="1"/>
  <c r="F4" i="1"/>
</calcChain>
</file>

<file path=xl/sharedStrings.xml><?xml version="1.0" encoding="utf-8"?>
<sst xmlns="http://schemas.openxmlformats.org/spreadsheetml/2006/main" count="63" uniqueCount="45">
  <si>
    <t>On my honor as a student I have neither given nor received aid on this assignment.</t>
  </si>
  <si>
    <t>A )</t>
  </si>
  <si>
    <t>yearly, after 20 years: $5,306.60</t>
  </si>
  <si>
    <t xml:space="preserve">P = </t>
  </si>
  <si>
    <t xml:space="preserve">I = </t>
  </si>
  <si>
    <t xml:space="preserve">n = </t>
  </si>
  <si>
    <t>Quarterly:</t>
  </si>
  <si>
    <t>Weekly:</t>
  </si>
  <si>
    <t>a)</t>
  </si>
  <si>
    <t>b)</t>
  </si>
  <si>
    <t>c)</t>
  </si>
  <si>
    <t>Daily:</t>
  </si>
  <si>
    <t>Add'l:</t>
  </si>
  <si>
    <t>B )</t>
  </si>
  <si>
    <t>P =</t>
  </si>
  <si>
    <t>n =</t>
  </si>
  <si>
    <t>I =</t>
  </si>
  <si>
    <t>F =</t>
  </si>
  <si>
    <t>C )</t>
  </si>
  <si>
    <t>i1 =</t>
  </si>
  <si>
    <t>i2 =</t>
  </si>
  <si>
    <t xml:space="preserve">i3 = </t>
  </si>
  <si>
    <t>F @ 4% IR =</t>
  </si>
  <si>
    <t>F @ 5% IR =</t>
  </si>
  <si>
    <t>F @ 8% IR =</t>
  </si>
  <si>
    <t>D )</t>
  </si>
  <si>
    <t xml:space="preserve">n= </t>
  </si>
  <si>
    <t>Annually:</t>
  </si>
  <si>
    <t>Monthly:</t>
  </si>
  <si>
    <t xml:space="preserve">The significance is low, as the daily compounding (365 times a year) only creates about </t>
  </si>
  <si>
    <t>$90 more of interest over ten years as yearly compoundng (only once a year).</t>
  </si>
  <si>
    <t>E )</t>
  </si>
  <si>
    <t>using Goal Seek</t>
  </si>
  <si>
    <t>F )</t>
  </si>
  <si>
    <t>A =</t>
  </si>
  <si>
    <t xml:space="preserve">A = </t>
  </si>
  <si>
    <t>m =</t>
  </si>
  <si>
    <t>G )</t>
  </si>
  <si>
    <t>Each payment is $27,101.16.</t>
  </si>
  <si>
    <t xml:space="preserve">The investment is good because 10 payments of </t>
  </si>
  <si>
    <t xml:space="preserve">$250,000 ($2,500,000 total ) is greater than the initial </t>
  </si>
  <si>
    <t>cost of $1,500,000.</t>
  </si>
  <si>
    <t>years maximum are necessary.</t>
  </si>
  <si>
    <t>P = $8292.82</t>
  </si>
  <si>
    <t>The interest rate is 10.6%.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</si>
</sst>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206"/>
      <name val="Calibri"/>
      <family val="2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2" borderId="0" xfId="0" applyFill="1"/>
    <xf numFmtId="44" fontId="0" fillId="0" borderId="0" xfId="1" applyFont="1"/>
    <xf numFmtId="4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3" fontId="0" fillId="0" borderId="0" xfId="0" applyNumberFormat="1"/>
    <xf numFmtId="44" fontId="0" fillId="2" borderId="0" xfId="1" applyFont="1" applyFill="1"/>
    <xf numFmtId="165" fontId="0" fillId="0" borderId="0" xfId="0" applyNumberFormat="1"/>
    <xf numFmtId="0" fontId="4" fillId="0" borderId="0" xfId="0" applyFont="1"/>
    <xf numFmtId="0" fontId="3" fillId="0" borderId="0" xfId="0" applyFont="1"/>
    <xf numFmtId="4" fontId="0" fillId="0" borderId="0" xfId="0" applyNumberFormat="1"/>
    <xf numFmtId="0" fontId="0" fillId="0" borderId="0" xfId="0" applyFill="1"/>
    <xf numFmtId="164" fontId="3" fillId="0" borderId="0" xfId="0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abSelected="1" view="pageLayout" topLeftCell="A111" workbookViewId="0">
      <selection activeCell="F52" sqref="F52"/>
    </sheetView>
  </sheetViews>
  <sheetFormatPr baseColWidth="10" defaultColWidth="8.83203125" defaultRowHeight="15" x14ac:dyDescent="0.2"/>
  <cols>
    <col min="2" max="2" width="17.33203125" customWidth="1"/>
    <col min="4" max="4" width="10.33203125" customWidth="1"/>
    <col min="5" max="5" width="13.83203125" customWidth="1"/>
  </cols>
  <sheetData>
    <row r="2" spans="1:6" x14ac:dyDescent="0.2">
      <c r="A2" t="s">
        <v>1</v>
      </c>
      <c r="B2" t="s">
        <v>2</v>
      </c>
    </row>
    <row r="3" spans="1:6" x14ac:dyDescent="0.2">
      <c r="F3" s="6" t="s">
        <v>12</v>
      </c>
    </row>
    <row r="4" spans="1:6" x14ac:dyDescent="0.2">
      <c r="A4" s="1" t="s">
        <v>3</v>
      </c>
      <c r="B4">
        <v>2000</v>
      </c>
      <c r="C4" s="1" t="s">
        <v>8</v>
      </c>
      <c r="D4" t="s">
        <v>6</v>
      </c>
      <c r="E4" s="4">
        <f>B4*(1+B5/4)^(B6*4)</f>
        <v>5402.9698815066695</v>
      </c>
      <c r="F4" s="5">
        <f>E4-5306.6</f>
        <v>96.369881506669117</v>
      </c>
    </row>
    <row r="5" spans="1:6" x14ac:dyDescent="0.2">
      <c r="A5" s="1" t="s">
        <v>4</v>
      </c>
      <c r="B5">
        <v>0.05</v>
      </c>
      <c r="C5" s="1" t="s">
        <v>9</v>
      </c>
      <c r="D5" t="s">
        <v>7</v>
      </c>
      <c r="E5" s="4">
        <f>B4*(1+B5/12)^(B6*12)</f>
        <v>5425.2805709640161</v>
      </c>
      <c r="F5" s="5">
        <f t="shared" ref="F5:F6" si="0">E5-5306.6</f>
        <v>118.68057096401571</v>
      </c>
    </row>
    <row r="6" spans="1:6" x14ac:dyDescent="0.2">
      <c r="A6" s="1" t="s">
        <v>5</v>
      </c>
      <c r="B6">
        <v>20</v>
      </c>
      <c r="C6" s="1" t="s">
        <v>10</v>
      </c>
      <c r="D6" s="2" t="s">
        <v>11</v>
      </c>
      <c r="E6" s="4">
        <f>B4*(1+B5/365)^(B6*365)</f>
        <v>5436.1913362925643</v>
      </c>
      <c r="F6" s="5">
        <f t="shared" si="0"/>
        <v>129.59133629256394</v>
      </c>
    </row>
    <row r="8" spans="1:6" x14ac:dyDescent="0.2">
      <c r="A8" s="7" t="s">
        <v>13</v>
      </c>
    </row>
    <row r="10" spans="1:6" x14ac:dyDescent="0.2">
      <c r="A10" t="s">
        <v>14</v>
      </c>
      <c r="B10">
        <v>8292.8159481840958</v>
      </c>
      <c r="D10" s="3" t="s">
        <v>43</v>
      </c>
    </row>
    <row r="11" spans="1:6" x14ac:dyDescent="0.2">
      <c r="A11" t="s">
        <v>16</v>
      </c>
      <c r="B11">
        <v>4.4999999999999998E-2</v>
      </c>
      <c r="E11" s="11" t="s">
        <v>32</v>
      </c>
    </row>
    <row r="12" spans="1:6" x14ac:dyDescent="0.2">
      <c r="A12" t="s">
        <v>15</v>
      </c>
      <c r="B12">
        <v>40</v>
      </c>
    </row>
    <row r="13" spans="1:6" x14ac:dyDescent="0.2">
      <c r="A13" t="s">
        <v>17</v>
      </c>
      <c r="B13" s="8">
        <f>B10*(1+B11/12)^(B12*12)</f>
        <v>50000</v>
      </c>
    </row>
    <row r="15" spans="1:6" x14ac:dyDescent="0.2">
      <c r="A15" t="s">
        <v>18</v>
      </c>
    </row>
    <row r="17" spans="1:7" x14ac:dyDescent="0.2">
      <c r="A17" t="s">
        <v>3</v>
      </c>
      <c r="B17">
        <v>5000</v>
      </c>
      <c r="D17" t="s">
        <v>22</v>
      </c>
      <c r="E17" s="9">
        <f>B17*(1+B19/4)^(B18*4)</f>
        <v>24569.131770702948</v>
      </c>
    </row>
    <row r="18" spans="1:7" x14ac:dyDescent="0.2">
      <c r="A18" t="s">
        <v>15</v>
      </c>
      <c r="B18">
        <v>40</v>
      </c>
      <c r="D18" s="2" t="s">
        <v>23</v>
      </c>
      <c r="E18" s="9">
        <f>B17*(1+B20/4)^(B18*4)</f>
        <v>36490.104425585232</v>
      </c>
    </row>
    <row r="19" spans="1:7" x14ac:dyDescent="0.2">
      <c r="A19" t="s">
        <v>19</v>
      </c>
      <c r="B19">
        <v>0.04</v>
      </c>
      <c r="D19" s="2" t="s">
        <v>24</v>
      </c>
      <c r="E19" s="9">
        <f>B17*(1+B21/4)^(B18*4)</f>
        <v>118849.53482398928</v>
      </c>
    </row>
    <row r="20" spans="1:7" x14ac:dyDescent="0.2">
      <c r="A20" t="s">
        <v>20</v>
      </c>
      <c r="B20">
        <v>0.05</v>
      </c>
    </row>
    <row r="21" spans="1:7" x14ac:dyDescent="0.2">
      <c r="A21" t="s">
        <v>21</v>
      </c>
      <c r="B21">
        <v>0.08</v>
      </c>
    </row>
    <row r="23" spans="1:7" x14ac:dyDescent="0.2">
      <c r="A23" t="s">
        <v>25</v>
      </c>
    </row>
    <row r="25" spans="1:7" x14ac:dyDescent="0.2">
      <c r="A25" t="s">
        <v>14</v>
      </c>
      <c r="B25">
        <v>3000</v>
      </c>
      <c r="D25" t="s">
        <v>27</v>
      </c>
      <c r="E25" s="9">
        <f>B25*(1+B27)^B26</f>
        <v>5372.5430896285634</v>
      </c>
      <c r="G25" s="10">
        <f>E28-E25</f>
        <v>93.543773987462373</v>
      </c>
    </row>
    <row r="26" spans="1:7" x14ac:dyDescent="0.2">
      <c r="A26" t="s">
        <v>26</v>
      </c>
      <c r="B26">
        <v>10</v>
      </c>
      <c r="D26" t="s">
        <v>6</v>
      </c>
      <c r="E26" s="9">
        <f>B25*(1+B27/4)^(40)</f>
        <v>5442.0552260068243</v>
      </c>
    </row>
    <row r="27" spans="1:7" x14ac:dyDescent="0.2">
      <c r="A27" t="s">
        <v>4</v>
      </c>
      <c r="B27">
        <v>0.06</v>
      </c>
      <c r="D27" t="s">
        <v>28</v>
      </c>
      <c r="E27" s="9">
        <f>B25*(1+0.06/12)^120</f>
        <v>5458.1902020968409</v>
      </c>
    </row>
    <row r="28" spans="1:7" x14ac:dyDescent="0.2">
      <c r="D28" t="s">
        <v>11</v>
      </c>
      <c r="E28" s="9">
        <f>3000*(1+0.06/365)^3650</f>
        <v>5466.0868636160258</v>
      </c>
    </row>
    <row r="30" spans="1:7" x14ac:dyDescent="0.2">
      <c r="B30" t="s">
        <v>29</v>
      </c>
    </row>
    <row r="31" spans="1:7" x14ac:dyDescent="0.2">
      <c r="B31" t="s">
        <v>30</v>
      </c>
    </row>
    <row r="33" spans="1:8" x14ac:dyDescent="0.2">
      <c r="A33" t="s">
        <v>31</v>
      </c>
    </row>
    <row r="35" spans="1:8" x14ac:dyDescent="0.2">
      <c r="A35" t="s">
        <v>14</v>
      </c>
      <c r="B35" s="8">
        <v>250000</v>
      </c>
    </row>
    <row r="36" spans="1:8" x14ac:dyDescent="0.2">
      <c r="A36" t="s">
        <v>16</v>
      </c>
      <c r="B36">
        <v>0.08</v>
      </c>
      <c r="D36" s="3">
        <v>3.2904730440000001</v>
      </c>
      <c r="E36" s="3" t="s">
        <v>42</v>
      </c>
    </row>
    <row r="37" spans="1:8" x14ac:dyDescent="0.2">
      <c r="A37" t="s">
        <v>15</v>
      </c>
      <c r="B37">
        <v>3.2904730440211116</v>
      </c>
      <c r="E37" s="11" t="s">
        <v>32</v>
      </c>
    </row>
    <row r="38" spans="1:8" x14ac:dyDescent="0.2">
      <c r="A38" t="s">
        <v>17</v>
      </c>
      <c r="B38">
        <f>B35*(1+B36/12)^(B37*12)</f>
        <v>325000.00000000477</v>
      </c>
      <c r="C38" s="8"/>
    </row>
    <row r="46" spans="1:8" x14ac:dyDescent="0.2">
      <c r="A46" s="3" t="s">
        <v>0</v>
      </c>
      <c r="B46" s="3"/>
      <c r="C46" s="3"/>
      <c r="D46" s="3"/>
      <c r="E46" s="3"/>
      <c r="F46" s="3"/>
      <c r="G46" s="3"/>
      <c r="H46" s="14"/>
    </row>
    <row r="51" spans="1:6" x14ac:dyDescent="0.2">
      <c r="A51" t="s">
        <v>33</v>
      </c>
    </row>
    <row r="53" spans="1:6" x14ac:dyDescent="0.2">
      <c r="A53" t="s">
        <v>3</v>
      </c>
      <c r="B53" s="8">
        <v>1500000</v>
      </c>
    </row>
    <row r="54" spans="1:6" x14ac:dyDescent="0.2">
      <c r="A54" t="s">
        <v>16</v>
      </c>
      <c r="B54">
        <v>0.10557981604807985</v>
      </c>
      <c r="D54" t="s">
        <v>44</v>
      </c>
      <c r="E54" s="3"/>
      <c r="F54" s="11" t="s">
        <v>32</v>
      </c>
    </row>
    <row r="55" spans="1:6" x14ac:dyDescent="0.2">
      <c r="A55" t="s">
        <v>5</v>
      </c>
      <c r="B55">
        <v>10</v>
      </c>
    </row>
    <row r="56" spans="1:6" x14ac:dyDescent="0.2">
      <c r="A56" t="s">
        <v>35</v>
      </c>
      <c r="B56" s="8">
        <v>250000</v>
      </c>
      <c r="D56" t="s">
        <v>39</v>
      </c>
      <c r="E56" s="8"/>
    </row>
    <row r="57" spans="1:6" x14ac:dyDescent="0.2">
      <c r="B57" s="15">
        <f>PV(B54,B55,B56)</f>
        <v>-1500000.0000114988</v>
      </c>
      <c r="D57" t="s">
        <v>40</v>
      </c>
    </row>
    <row r="58" spans="1:6" x14ac:dyDescent="0.2">
      <c r="D58" t="s">
        <v>41</v>
      </c>
    </row>
    <row r="59" spans="1:6" x14ac:dyDescent="0.2">
      <c r="A59" t="s">
        <v>37</v>
      </c>
    </row>
    <row r="61" spans="1:6" x14ac:dyDescent="0.2">
      <c r="A61" t="s">
        <v>14</v>
      </c>
      <c r="B61" s="8">
        <v>150000</v>
      </c>
      <c r="D61" s="13"/>
    </row>
    <row r="62" spans="1:6" x14ac:dyDescent="0.2">
      <c r="A62" t="s">
        <v>16</v>
      </c>
      <c r="B62">
        <v>0.09</v>
      </c>
      <c r="D62" t="s">
        <v>38</v>
      </c>
      <c r="E62" s="3"/>
    </row>
    <row r="63" spans="1:6" x14ac:dyDescent="0.2">
      <c r="A63" t="s">
        <v>15</v>
      </c>
      <c r="B63">
        <v>8</v>
      </c>
      <c r="E63" s="2"/>
    </row>
    <row r="64" spans="1:6" x14ac:dyDescent="0.2">
      <c r="A64" t="s">
        <v>36</v>
      </c>
      <c r="B64">
        <v>1</v>
      </c>
      <c r="E64" s="2"/>
    </row>
    <row r="65" spans="1:5" x14ac:dyDescent="0.2">
      <c r="A65" t="s">
        <v>34</v>
      </c>
      <c r="B65" s="12">
        <f>150000*(0.09*(1.09)^8)/(1.09^8-1)</f>
        <v>27101.156675624443</v>
      </c>
      <c r="E65" s="2"/>
    </row>
    <row r="66" spans="1:5" x14ac:dyDescent="0.2">
      <c r="E66" s="2"/>
    </row>
    <row r="67" spans="1:5" x14ac:dyDescent="0.2">
      <c r="E67" s="2"/>
    </row>
    <row r="68" spans="1:5" x14ac:dyDescent="0.2">
      <c r="E68" s="2"/>
    </row>
    <row r="69" spans="1:5" x14ac:dyDescent="0.2">
      <c r="E69" s="2"/>
    </row>
  </sheetData>
  <phoneticPr fontId="2" type="noConversion"/>
  <pageMargins left="0.7" right="0.7" top="0.75" bottom="0.75" header="0.3" footer="0.3"/>
  <pageSetup orientation="portrait"/>
  <headerFooter>
    <oddHeader>&amp;RMatthew Keitelman
sec. 2, Reimers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UVaUser</dc:creator>
  <cp:lastModifiedBy>Microsoft Office User</cp:lastModifiedBy>
  <cp:lastPrinted>2015-10-28T02:44:16Z</cp:lastPrinted>
  <dcterms:created xsi:type="dcterms:W3CDTF">2015-10-25T19:12:08Z</dcterms:created>
  <dcterms:modified xsi:type="dcterms:W3CDTF">2015-11-05T17:39:45Z</dcterms:modified>
</cp:coreProperties>
</file>