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0" documentId="8_{8A623D01-F2A6-4C8B-9EAA-A7227FCBE8BA}" xr6:coauthVersionLast="47" xr6:coauthVersionMax="47" xr10:uidLastSave="{00000000-0000-0000-0000-000000000000}"/>
  <bookViews>
    <workbookView xWindow="240" yWindow="105" windowWidth="14805" windowHeight="8010" firstSheet="1" activeTab="5" xr2:uid="{00000000-000D-0000-FFFF-FFFF00000000}"/>
  </bookViews>
  <sheets>
    <sheet name="EERR" sheetId="1" r:id="rId1"/>
    <sheet name="Siteminder" sheetId="2" r:id="rId2"/>
    <sheet name="BCI" sheetId="3" r:id="rId3"/>
    <sheet name="BCI FondRendir" sheetId="5" r:id="rId4"/>
    <sheet name="Security" sheetId="6" r:id="rId5"/>
    <sheet name="Transbank" sheetId="7" r:id="rId6"/>
    <sheet name="Lista" sheetId="4" r:id="rId7"/>
  </sheets>
  <definedNames>
    <definedName name="Categorias">Lista!$A$2:$A$29</definedName>
    <definedName name="Resumen_BCI">BCI!$A$27:$B$45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J2" i="2"/>
  <c r="L2" i="2"/>
  <c r="M2" i="2" s="1"/>
</calcChain>
</file>

<file path=xl/sharedStrings.xml><?xml version="1.0" encoding="utf-8"?>
<sst xmlns="http://schemas.openxmlformats.org/spreadsheetml/2006/main" count="129" uniqueCount="85">
  <si>
    <t>ID RESERVA</t>
  </si>
  <si>
    <t>HUESPEDES</t>
  </si>
  <si>
    <t>LLEGADA</t>
  </si>
  <si>
    <t>SALIDA</t>
  </si>
  <si>
    <t>CANAL</t>
  </si>
  <si>
    <t>CANAL AFILIADO</t>
  </si>
  <si>
    <t>FECHA RESERVA</t>
  </si>
  <si>
    <t>ESTADO</t>
  </si>
  <si>
    <t>TOTAL</t>
  </si>
  <si>
    <t>NOCHES</t>
  </si>
  <si>
    <t>HABITACIONES</t>
  </si>
  <si>
    <t>TARIFA</t>
  </si>
  <si>
    <t>OCUPACIÓN</t>
  </si>
  <si>
    <t>Cuenta 85</t>
  </si>
  <si>
    <t>FECHA</t>
  </si>
  <si>
    <t>OFICINA</t>
  </si>
  <si>
    <t>MOVIMIENTO</t>
  </si>
  <si>
    <t>N° DOCUMENTO</t>
  </si>
  <si>
    <t>CARGO</t>
  </si>
  <si>
    <t>ABONO</t>
  </si>
  <si>
    <t>SALDO</t>
  </si>
  <si>
    <t>CLAVE</t>
  </si>
  <si>
    <t>PREDICCIÓN</t>
  </si>
  <si>
    <t>NOMBRE DESTINO</t>
  </si>
  <si>
    <t>MENSAJE</t>
  </si>
  <si>
    <t>Cta Cte USD</t>
  </si>
  <si>
    <t>DESCRIPCION</t>
  </si>
  <si>
    <t>N° DE DOCUMENTO</t>
  </si>
  <si>
    <t>TC Nacional</t>
  </si>
  <si>
    <t>LUGAR OPERACIÓN</t>
  </si>
  <si>
    <t>CÓDIGO REFERENCIA</t>
  </si>
  <si>
    <t>TC Internacional</t>
  </si>
  <si>
    <t>MONTO US$</t>
  </si>
  <si>
    <t>Nº DOCUMENTO</t>
  </si>
  <si>
    <t>FACTURA</t>
  </si>
  <si>
    <t>CLASE</t>
  </si>
  <si>
    <t>PROVEEDOR</t>
  </si>
  <si>
    <t>NUMERO</t>
  </si>
  <si>
    <t>PESOS</t>
  </si>
  <si>
    <t>HORA</t>
  </si>
  <si>
    <t>CODIGO COMERCIO</t>
  </si>
  <si>
    <t>TIPO VENTA</t>
  </si>
  <si>
    <t>TIPO MOVIMIENTO</t>
  </si>
  <si>
    <t>MONTO</t>
  </si>
  <si>
    <t>PROPINA</t>
  </si>
  <si>
    <t>VUELTO</t>
  </si>
  <si>
    <t>TIPO CUOTA</t>
  </si>
  <si>
    <t>MONTO CUOTA</t>
  </si>
  <si>
    <t>NUMERO CUOTAS</t>
  </si>
  <si>
    <t>MONEDA</t>
  </si>
  <si>
    <t>TARJETA</t>
  </si>
  <si>
    <t>NUMERO TARJETA</t>
  </si>
  <si>
    <t>CODIGO EMPLEADO</t>
  </si>
  <si>
    <t>NUMERO BOLETA</t>
  </si>
  <si>
    <t>CODIGO AUTORIZACION</t>
  </si>
  <si>
    <t>NUMERO OPERACION</t>
  </si>
  <si>
    <t>Lista de Clases</t>
  </si>
  <si>
    <t>Comisión Bco</t>
  </si>
  <si>
    <t>Comisión Booking</t>
  </si>
  <si>
    <t>Comisión Expedia</t>
  </si>
  <si>
    <t>Comisión otras</t>
  </si>
  <si>
    <t>Costos Directos</t>
  </si>
  <si>
    <t>Fondos a Rendir</t>
  </si>
  <si>
    <t>Gastos Admininstración</t>
  </si>
  <si>
    <t>Gastos Operación</t>
  </si>
  <si>
    <t>Impuestos</t>
  </si>
  <si>
    <t>Inversión</t>
  </si>
  <si>
    <t>Prestamo</t>
  </si>
  <si>
    <t>Servicos</t>
  </si>
  <si>
    <t>Sueldos</t>
  </si>
  <si>
    <t>Transf Egresos</t>
  </si>
  <si>
    <t>Transf Ingreso</t>
  </si>
  <si>
    <t>Ventas deposito $</t>
  </si>
  <si>
    <t>Ventas deposito USD</t>
  </si>
  <si>
    <t>Retiros</t>
  </si>
  <si>
    <t>Sergio Solor</t>
  </si>
  <si>
    <t>Almuerzo Personal</t>
  </si>
  <si>
    <t>Aseo Hotel</t>
  </si>
  <si>
    <t>Calefaccion</t>
  </si>
  <si>
    <t>Comb. Camioneta</t>
  </si>
  <si>
    <t>Desayuno Pasajeros</t>
  </si>
  <si>
    <t>Mantención</t>
  </si>
  <si>
    <t>Art. Oficina</t>
  </si>
  <si>
    <t>Sueldo</t>
  </si>
  <si>
    <t>Frigobar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</si>
</sst>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4"/>
      <name val="Arial"/>
    </font>
    <font>
      <b/>
      <sz val="11"/>
      <color theme="1"/>
      <name val="Arial"/>
    </font>
    <font>
      <sz val="20"/>
      <color theme="1"/>
      <name val="Calibri"/>
      <charset val="1"/>
    </font>
    <font>
      <sz val="14"/>
      <name val="Arial"/>
    </font>
    <font>
      <sz val="11"/>
      <color theme="1"/>
      <name val="Calibri"/>
      <charset val="1"/>
    </font>
    <font>
      <sz val="10"/>
      <color theme="1"/>
      <name val="Calibri"/>
      <charset val="1"/>
    </font>
    <font>
      <sz val="14"/>
      <color theme="1"/>
      <name val="Calibri"/>
      <charset val="1"/>
    </font>
    <font>
      <sz val="10"/>
      <color rgb="FFFF0000"/>
      <name val="Calibri"/>
      <charset val="1"/>
    </font>
    <font>
      <sz val="11"/>
      <color rgb="FF242424"/>
      <name val="Consolas"/>
      <charset val="1"/>
    </font>
    <font>
      <sz val="10"/>
      <color theme="0"/>
      <name val="Calibri"/>
      <charset val="1"/>
    </font>
    <font>
      <b/>
      <sz val="10"/>
      <color theme="1"/>
      <name val="Arial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wrapText="1"/>
    </xf>
    <xf numFmtId="0" fontId="3" fillId="0" borderId="4" xfId="0" applyFont="1" applyBorder="1" applyAlignment="1">
      <alignment wrapText="1" readingOrder="1"/>
    </xf>
    <xf numFmtId="0" fontId="7" fillId="0" borderId="0" xfId="0" applyFont="1" applyBorder="1" applyAlignment="1">
      <alignment readingOrder="1"/>
    </xf>
    <xf numFmtId="2" fontId="8" fillId="0" borderId="0" xfId="0" applyNumberFormat="1" applyFont="1" applyBorder="1" applyAlignment="1">
      <alignment wrapText="1" readingOrder="1"/>
    </xf>
    <xf numFmtId="0" fontId="0" fillId="0" borderId="0" xfId="0" applyBorder="1"/>
    <xf numFmtId="0" fontId="10" fillId="0" borderId="0" xfId="0" applyFont="1" applyFill="1" applyBorder="1" applyAlignment="1">
      <alignment readingOrder="1"/>
    </xf>
    <xf numFmtId="0" fontId="5" fillId="0" borderId="0" xfId="0" applyFont="1" applyFill="1" applyBorder="1" applyAlignment="1">
      <alignment readingOrder="1"/>
    </xf>
    <xf numFmtId="0" fontId="6" fillId="0" borderId="0" xfId="0" applyFont="1" applyFill="1" applyBorder="1" applyAlignment="1">
      <alignment readingOrder="1"/>
    </xf>
    <xf numFmtId="0" fontId="5" fillId="0" borderId="0" xfId="0" applyFont="1" applyBorder="1" applyAlignment="1">
      <alignment readingOrder="1"/>
    </xf>
    <xf numFmtId="0" fontId="5" fillId="0" borderId="0" xfId="0" quotePrefix="1" applyFont="1" applyBorder="1" applyAlignment="1">
      <alignment horizontal="right" readingOrder="1"/>
    </xf>
    <xf numFmtId="0" fontId="5" fillId="0" borderId="0" xfId="0" applyFont="1" applyBorder="1" applyAlignment="1">
      <alignment horizontal="right" readingOrder="1"/>
    </xf>
    <xf numFmtId="0" fontId="5" fillId="0" borderId="0" xfId="0" applyFont="1" applyFill="1" applyBorder="1" applyAlignment="1">
      <alignment horizontal="right" readingOrder="1"/>
    </xf>
    <xf numFmtId="0" fontId="7" fillId="0" borderId="0" xfId="0" applyFont="1" applyFill="1" applyBorder="1" applyAlignment="1">
      <alignment readingOrder="1"/>
    </xf>
    <xf numFmtId="0" fontId="6" fillId="0" borderId="0" xfId="0" quotePrefix="1" applyFont="1" applyFill="1" applyBorder="1" applyAlignment="1">
      <alignment readingOrder="1"/>
    </xf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12" fillId="0" borderId="0" xfId="0" applyFont="1"/>
    <xf numFmtId="0" fontId="11" fillId="2" borderId="0" xfId="0" applyFont="1" applyFill="1"/>
  </cellXfs>
  <cellStyles count="1">
    <cellStyle name="Normal" xfId="0" builtinId="0"/>
  </cellStyles>
  <dxfs count="12">
    <dxf>
      <numFmt numFmtId="0" formatCode="General"/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  <dxf>
      <alignment wrapText="1"/>
    </dxf>
    <dxf>
      <numFmt numFmtId="0" formatCode="General"/>
    </dxf>
    <dxf>
      <font>
        <b/>
        <sz val="10"/>
        <name val="Arial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AA40C-5AE5-4DBD-9C0C-43736882A3D0}" name="Siteminder" displayName="Siteminder" ref="A1:M2" totalsRowShown="0" headerRowDxfId="11">
  <autoFilter ref="A1:M2" xr:uid="{267AA40C-5AE5-4DBD-9C0C-43736882A3D0}"/>
  <tableColumns count="13">
    <tableColumn id="1" xr3:uid="{223721A2-A60E-4AB3-A83B-6F36BD366CBE}" name="ID RESERVA"/>
    <tableColumn id="2" xr3:uid="{0E26DE70-1D98-49F2-B0CF-2A3F646806E6}" name="HUESPEDES"/>
    <tableColumn id="3" xr3:uid="{CA6A9BDF-B514-4AD6-A097-629C3C4CA296}" name="LLEGADA"/>
    <tableColumn id="4" xr3:uid="{1A9444A4-8DF5-481B-9AC6-AE7E89426929}" name="SALIDA"/>
    <tableColumn id="5" xr3:uid="{44692DD3-E97B-4406-9C2B-BB4362C4A357}" name="CANAL"/>
    <tableColumn id="6" xr3:uid="{C9A63E78-D1F2-41AC-8426-2C1AB51B75DE}" name="CANAL AFILIADO"/>
    <tableColumn id="7" xr3:uid="{E36F4494-C021-4C5F-8F27-BCD20D556108}" name="FECHA RESERVA"/>
    <tableColumn id="8" xr3:uid="{138B83EC-9676-4DB4-9CCB-47AFCB0EDA89}" name="ESTADO"/>
    <tableColumn id="9" xr3:uid="{9C1D1A3E-9AFD-41AA-B045-519069FA218A}" name="TOTAL"/>
    <tableColumn id="10" xr3:uid="{9FDF4775-9D37-4977-ABA5-444072D97CA3}" name="NOCHES" dataDxfId="10">
      <calculatedColumnFormula>Siteminder[[#This Row],[SALIDA]]-Siteminder[[#This Row],[LLEGADA]]</calculatedColumnFormula>
    </tableColumn>
    <tableColumn id="11" xr3:uid="{0739C89C-3B99-4040-B765-1DABA7BA04D9}" name="HABITACIONES"/>
    <tableColumn id="12" xr3:uid="{D64B8813-0BA9-42D4-851F-E81108BA0504}" name="TARIFA">
      <calculatedColumnFormula>Siteminder[[#This Row],[TOTAL]]/(Siteminder[[#This Row],[NOCHES]]*Siteminder[[#This Row],[HABITACIONES]])</calculatedColumnFormula>
    </tableColumn>
    <tableColumn id="13" xr3:uid="{D96A3EB9-25A6-4102-95A2-FDFC9895C142}" name="OCUPACIÓN" dataDxfId="9">
      <calculatedColumnFormula>ROUND(Siteminder[[#This Row],[TOTAL]]/Siteminder[[#This Row],[TARIFA]],0)</calculatedColumn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Siteminde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896A8-150B-43CD-86FA-FAD7A8A86C84}" name="Cuenta_85" displayName="Cuenta_85" ref="A2:K3" totalsRowShown="0" headerRowDxfId="8">
  <autoFilter ref="A2:K3" xr:uid="{B00896A8-150B-43CD-86FA-FAD7A8A86C84}"/>
  <tableColumns count="11">
    <tableColumn id="1" xr3:uid="{23AA1E1A-E6C8-4685-93BF-3B68E0C0B9DD}" name="FECHA"/>
    <tableColumn id="2" xr3:uid="{32A30DC6-BC93-4173-8409-70064FFBF922}" name="OFICINA"/>
    <tableColumn id="3" xr3:uid="{1757D271-C2AE-47C8-BCEF-0D3998C04E28}" name="MOVIMIENTO"/>
    <tableColumn id="4" xr3:uid="{B22BF4DC-2E60-42CB-B581-51FE974C3424}" name="N° DOCUMENTO"/>
    <tableColumn id="5" xr3:uid="{87A6BA31-3CF8-44A1-B3C2-81E8416958F9}" name="CARGO"/>
    <tableColumn id="6" xr3:uid="{C884CF0F-77E2-4CB7-AF8F-7BE8A343B53F}" name="ABONO"/>
    <tableColumn id="7" xr3:uid="{8160A1CE-6DA9-4805-99C5-B7FC26516D99}" name="SALDO"/>
    <tableColumn id="8" xr3:uid="{F375C7FC-CE0F-4400-A249-36962D8B0BE7}" name="CLAVE"/>
    <tableColumn id="9" xr3:uid="{BA04D25F-085F-4F1F-AC45-387BA943390E}" name="PREDICCIÓN"/>
    <tableColumn id="10" xr3:uid="{8471C2BE-F359-45A6-BC69-48111C40B6DC}" name="NOMBRE DESTINO"/>
    <tableColumn id="11" xr3:uid="{F28838C1-9545-429F-85EE-24EAF503B790}" name="MENSAJ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1D9E5-D6F9-4F8E-B215-64FADBE29E28}" name="BCI_Comercio_Exterior" displayName="BCI_Comercio_Exterior" ref="A15:I16" totalsRowShown="0" headerRowDxfId="7">
  <autoFilter ref="A15:I16" xr:uid="{1B01D9E5-D6F9-4F8E-B215-64FADBE29E28}"/>
  <tableColumns count="9">
    <tableColumn id="1" xr3:uid="{6EAFFFC6-120A-4F6C-8527-A16ECBC71FFE}" name="FECHA"/>
    <tableColumn id="2" xr3:uid="{B3A6AA99-CA62-4BE2-8E01-F5A23F5E3257}" name="OFICINA"/>
    <tableColumn id="3" xr3:uid="{CD7F376A-DF68-4F76-A332-047E3CA640B5}" name="DESCRIPCION"/>
    <tableColumn id="4" xr3:uid="{94E65EB0-F52A-4721-9A76-5BF61CD3340D}" name="N° DE DOCUMENTO"/>
    <tableColumn id="5" xr3:uid="{8C46B7CB-0178-46C0-9614-78EE28F1B60E}" name="CARGO"/>
    <tableColumn id="6" xr3:uid="{0EB85622-A8D5-4FD9-9F38-9C4B0BCE10CB}" name="ABONO"/>
    <tableColumn id="7" xr3:uid="{1250C4DF-CA91-40BF-8C88-FDC922E2E153}" name="SALDO"/>
    <tableColumn id="8" xr3:uid="{90081E20-3D3C-4480-BFD4-646834D7947A}" name="CLAVE"/>
    <tableColumn id="9" xr3:uid="{9D7AD8C3-B725-4268-B19B-63F7583BC83F}" name="PREDICCIÓ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1D9CCD-B2F9-4715-95A4-D6BCF6759909}" name="TC_Nacional" displayName="TC_Nacional" ref="A19:I21" totalsRowShown="0" headerRowDxfId="6">
  <autoFilter ref="A19:I21" xr:uid="{361D9CCD-B2F9-4715-95A4-D6BCF6759909}"/>
  <tableColumns count="9">
    <tableColumn id="1" xr3:uid="{7D043751-866B-40B5-B065-5925C07246D4}" name="FECHA"/>
    <tableColumn id="2" xr3:uid="{AD3B56D0-B391-4AE5-9329-4E3B17075A78}" name="LUGAR OPERACIÓN"/>
    <tableColumn id="3" xr3:uid="{337198BD-428F-46DD-8F87-093496576F34}" name="DESCRIPCION"/>
    <tableColumn id="4" xr3:uid="{6BD62FE4-201D-4313-AC79-66F3CD8C0AC6}" name="CÓDIGO REFERENCIA"/>
    <tableColumn id="5" xr3:uid="{62D255CC-D705-4ED9-8225-5F0FDB8B03F5}" name="CARGO"/>
    <tableColumn id="6" xr3:uid="{81708DFE-C4CF-4AB7-B739-C2863652F208}" name="ABONO"/>
    <tableColumn id="7" xr3:uid="{EB85F1B3-CAE6-4D9D-99CA-F1EE3DB47AC1}" name="SALDO"/>
    <tableColumn id="8" xr3:uid="{CC66EAAF-4BED-48A3-B9DD-6F9AA212B91E}" name="CLAVE"/>
    <tableColumn id="9" xr3:uid="{3B262E1D-D084-4ECC-B8B4-ED7962822487}" name="PREDICCIÓ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090BDF-977F-41F8-9EB3-F2EB62B4810F}" name="TC_Internacional" displayName="TC_Internacional" ref="A23:I24" totalsRowShown="0" headerRowDxfId="5">
  <autoFilter ref="A23:I24" xr:uid="{19090BDF-977F-41F8-9EB3-F2EB62B4810F}"/>
  <tableColumns count="9">
    <tableColumn id="1" xr3:uid="{64B72556-9506-4E8F-A666-88B83578CEE5}" name="FECHA"/>
    <tableColumn id="2" xr3:uid="{D85312D7-BB69-4F3D-83C6-C69B08865729}" name="DESCRIPCION"/>
    <tableColumn id="3" xr3:uid="{A0E15112-E9E6-41DF-B434-D9EFFCA73810}" name="CÓDIGO REFERENCIA"/>
    <tableColumn id="4" xr3:uid="{ACF6C627-4906-48AA-8293-88F38D0D9374}" name="MONTO US$"/>
    <tableColumn id="5" xr3:uid="{B2567877-0A6B-4CBD-92C9-560133CBC20A}" name="CARGO"/>
    <tableColumn id="6" xr3:uid="{306BC218-D3FA-4895-AA0C-775C3FC2CC2B}" name="ABONO"/>
    <tableColumn id="7" xr3:uid="{A19C04E2-8DBE-48BE-AA00-ECDC18603F6F}" name="SALDO"/>
    <tableColumn id="8" xr3:uid="{BD40E461-6596-42D8-9827-1426B34862FC}" name="CLAVE"/>
    <tableColumn id="9" xr3:uid="{97A0B39B-07BF-4BEA-8E0A-1FCDC6A1D985}" name="PREDICCIÓN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CF20F7-915C-43E6-A9D0-56BC52655784}" name="Cuenta_18" displayName="Cuenta_18" ref="A2:J3" totalsRowShown="0" headerRowDxfId="4">
  <autoFilter ref="A2:J3" xr:uid="{38CF20F7-915C-43E6-A9D0-56BC52655784}"/>
  <tableColumns count="10">
    <tableColumn id="1" xr3:uid="{D20DE208-F59C-4F16-A56F-DB9D16E1EB0B}" name="FECHA"/>
    <tableColumn id="2" xr3:uid="{20FA1F83-8D20-4135-8365-B51DEB840793}" name="OFICINA"/>
    <tableColumn id="3" xr3:uid="{0D4B0E49-8E45-4BEB-919F-06B88F64A3DC}" name="DESCRIPCION"/>
    <tableColumn id="4" xr3:uid="{BB8AFC45-9D6F-4B11-BADE-178FC9F302D2}" name="Nº DOCUMENTO"/>
    <tableColumn id="5" xr3:uid="{E03307FA-7014-4B85-807C-1BBDE35D4AC7}" name="CARGO"/>
    <tableColumn id="6" xr3:uid="{EAF26C33-F2BC-45EC-A9A5-62C8D39A7768}" name="ABONO"/>
    <tableColumn id="7" xr3:uid="{12D5FB8B-62C4-4A77-B59B-05676AEC4EF2}" name="SALDO"/>
    <tableColumn id="8" xr3:uid="{091FE06D-8D58-4CEE-BF58-4EBD2F9BA9C2}" name="FACTURA"/>
    <tableColumn id="9" xr3:uid="{05839A1F-2168-412D-9022-8B0337679698}" name="CLASE"/>
    <tableColumn id="10" xr3:uid="{873F3DA4-E519-4FF9-BA65-D2B67099034C}" name="PROVEEDOR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7F5ED1-72E8-4B66-AE13-C42F0F5DFB7E}" name="Otros" displayName="Otros" ref="A6:F7" insertRow="1" totalsRowShown="0" headerRowDxfId="3">
  <autoFilter ref="A6:F7" xr:uid="{2D7F5ED1-72E8-4B66-AE13-C42F0F5DFB7E}"/>
  <tableColumns count="6">
    <tableColumn id="1" xr3:uid="{3DAC2DE7-7DCC-4D25-8CDC-1314754AFC83}" name="FECHA"/>
    <tableColumn id="2" xr3:uid="{A95E5BCC-3E8A-43E6-968E-8369D4F595BE}" name="DESCRIPCION"/>
    <tableColumn id="3" xr3:uid="{E400695F-B9A6-4F4F-9745-0A8E2B7628AA}" name="CARGO"/>
    <tableColumn id="4" xr3:uid="{9EFDA364-35E8-40BE-9D96-0896BE8FE70E}" name="FACTURA"/>
    <tableColumn id="5" xr3:uid="{E13946C3-24C0-43C1-B7FD-7337444FF3DD}" name="CLASE"/>
    <tableColumn id="6" xr3:uid="{480DEEA6-50C7-437C-8A20-BF718C58099E}" name="PROVEED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036312-D5A7-4EC4-89BF-32B3F2C9AEAB}" name="Security" displayName="Security" ref="A2:H3" insertRow="1" totalsRowShown="0" headerRowDxfId="2">
  <autoFilter ref="A2:H3" xr:uid="{25036312-D5A7-4EC4-89BF-32B3F2C9AEAB}"/>
  <tableColumns count="8">
    <tableColumn id="1" xr3:uid="{78DAAC34-1FBB-4C3A-9B77-FEC5563E0348}" name="FECHA"/>
    <tableColumn id="2" xr3:uid="{46F53D77-B955-4971-8F6B-AA26822643D7}" name="DESCRIPCION"/>
    <tableColumn id="3" xr3:uid="{9DFF3D39-1DD8-4C69-812A-B3E7D85029E1}" name="Nº DOCUMENTO"/>
    <tableColumn id="4" xr3:uid="{F8227B52-33F8-4E67-B95B-C9D065C6EA68}" name="CARGO"/>
    <tableColumn id="5" xr3:uid="{08BDF647-D0F0-46DD-ADCB-48120A356C23}" name="ABONO"/>
    <tableColumn id="6" xr3:uid="{0054D4B4-EAA8-47E7-A1A1-FD96C6141DEE}" name="SALDO"/>
    <tableColumn id="7" xr3:uid="{42FF5BDD-D52E-479B-AECD-EBEB87BC489E}" name="CLAVE"/>
    <tableColumn id="8" xr3:uid="{C7281A61-5663-4C5F-B42A-9799766DE2ED}" name="PREDICCIÓN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1BCA76-6E6D-44CB-9649-EFD31B97B1B1}" name="Transbank" displayName="Transbank" ref="A1:U3" totalsRowShown="0" headerRowDxfId="1">
  <autoFilter ref="A1:U3" xr:uid="{641BCA76-6E6D-44CB-9649-EFD31B97B1B1}"/>
  <tableColumns count="21">
    <tableColumn id="1" xr3:uid="{961D6A8E-E895-4A81-A607-9FC3DD6A25B2}" name="NUMERO"/>
    <tableColumn id="2" xr3:uid="{DAB21675-3384-4BA4-8FE8-4B90D9CC95D8}" name="PESOS" dataDxfId="0">
      <calculatedColumnFormula>IF(Transbank[[#This Row],[MONEDA]]="PESO", VALUE(Transbank[[#This Row],[TOTAL]]), Transbank[[#This Row],[TOTAL]]*EERR!$D$2)</calculatedColumnFormula>
    </tableColumn>
    <tableColumn id="3" xr3:uid="{945A1D4F-5DA9-4691-9DCA-3475C9B2743E}" name="FECHA"/>
    <tableColumn id="4" xr3:uid="{8E020A7C-9F0B-432F-BFD8-A31AD78C374A}" name="HORA"/>
    <tableColumn id="5" xr3:uid="{C2E31560-21B9-4987-87BD-05C07D5C96D5}" name="CODIGO COMERCIO"/>
    <tableColumn id="6" xr3:uid="{EDD8239D-C7FD-4840-B131-970274D97B30}" name="TIPO VENTA"/>
    <tableColumn id="7" xr3:uid="{FA241856-AE58-4338-85E1-D2D47A83EC8B}" name="TIPO MOVIMIENTO"/>
    <tableColumn id="8" xr3:uid="{285E18AD-B343-4BAE-B54D-E42882ECCFFF}" name="MONTO"/>
    <tableColumn id="9" xr3:uid="{3FDA0ADE-B723-4BBC-9872-5679D73CCC54}" name="PROPINA"/>
    <tableColumn id="10" xr3:uid="{07A3156F-E819-474E-8ED8-673FC941FE3F}" name="VUELTO"/>
    <tableColumn id="11" xr3:uid="{ED2113F0-84C9-4675-B9AC-6BEFEE2D249F}" name="TOTAL"/>
    <tableColumn id="12" xr3:uid="{18EE278F-53B4-4781-8956-A43B4EA9EA89}" name="TIPO CUOTA"/>
    <tableColumn id="13" xr3:uid="{ED086252-30BD-4D26-8B63-60EAE5EBAECF}" name="MONTO CUOTA"/>
    <tableColumn id="14" xr3:uid="{F4C5D7AA-6B54-4F07-B8B4-54B350B83345}" name="NUMERO CUOTAS"/>
    <tableColumn id="15" xr3:uid="{2D8876C6-EA96-4ED0-9C44-79767D4ECD9C}" name="MONEDA"/>
    <tableColumn id="16" xr3:uid="{84A9EF3F-5D30-4750-9A8D-DC400509EF3A}" name="TARJETA"/>
    <tableColumn id="17" xr3:uid="{AB87D9A5-F3D1-4F46-8657-DF6D540907DC}" name="NUMERO TARJETA"/>
    <tableColumn id="18" xr3:uid="{6BB85B04-4FB6-435F-B8E2-278F06FB7220}" name="CODIGO EMPLEADO"/>
    <tableColumn id="19" xr3:uid="{B8B033AB-1369-432B-A57F-1E900F88839A}" name="NUMERO BOLETA"/>
    <tableColumn id="20" xr3:uid="{A87CAE40-0621-4DC7-84B2-14DA260BA45E}" name="CODIGO AUTORIZACION"/>
    <tableColumn id="21" xr3:uid="{9F85E597-A7EC-4A6F-9FB4-59C0F6B71C71}" name="NUMERO OPERAC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26EC-AA5C-4D70-B0B1-B2FC74DFA9A0}">
  <dimension ref="A1:M6"/>
  <sheetViews>
    <sheetView workbookViewId="0">
      <selection activeCell="C27" sqref="C27"/>
    </sheetView>
  </sheetViews>
  <sheetFormatPr defaultRowHeight="15"/>
  <cols>
    <col min="1" max="1" width="16.28515625" bestFit="1" customWidth="1"/>
    <col min="2" max="2" width="16.42578125" bestFit="1" customWidth="1"/>
    <col min="3" max="3" width="13.42578125" bestFit="1" customWidth="1"/>
    <col min="4" max="5" width="11.28515625" bestFit="1" customWidth="1"/>
    <col min="6" max="6" width="21.28515625" bestFit="1" customWidth="1"/>
    <col min="7" max="7" width="21.42578125" bestFit="1" customWidth="1"/>
    <col min="8" max="8" width="12.140625" bestFit="1" customWidth="1"/>
    <col min="9" max="9" width="11.28515625" bestFit="1" customWidth="1"/>
    <col min="10" max="10" width="12.28515625" bestFit="1" customWidth="1"/>
    <col min="11" max="11" width="19.42578125" bestFit="1" customWidth="1"/>
    <col min="12" max="12" width="16.140625" bestFit="1" customWidth="1"/>
    <col min="13" max="13" width="36.5703125" bestFit="1" customWidth="1"/>
    <col min="14" max="15" width="12.28515625" bestFit="1" customWidth="1"/>
  </cols>
  <sheetData>
    <row r="1" spans="1:1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13">
      <c r="J2">
        <f>Siteminder[[#This Row],[SALIDA]]-Siteminder[[#This Row],[LLEGADA]]</f>
        <v>0</v>
      </c>
      <c r="L2" t="e">
        <f>Siteminder[[#This Row],[TOTAL]]/(Siteminder[[#This Row],[NOCHES]]*Siteminder[[#This Row],[HABITACIONES]])</f>
        <v>#DIV/0!</v>
      </c>
      <c r="M2" s="7" t="e">
        <f>ROUND(Siteminder[[#This Row],[TOTAL]]/Siteminder[[#This Row],[TARIFA]],0)</f>
        <v>#DIV/0!</v>
      </c>
    </row>
    <row r="3" spans="1:13">
      <c r="J3" s="23"/>
      <c r="M3" s="7"/>
    </row>
    <row r="4" spans="1:13">
      <c r="J4" s="23"/>
      <c r="M4" s="7"/>
    </row>
    <row r="5" spans="1:13">
      <c r="J5" s="23"/>
      <c r="M5" s="7"/>
    </row>
    <row r="6" spans="1:13">
      <c r="J6" s="23"/>
      <c r="M6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B6F-C2D3-4842-BEC4-14056BC1EFBF}">
  <dimension ref="A1:K45"/>
  <sheetViews>
    <sheetView workbookViewId="0">
      <selection activeCell="C7" sqref="C7"/>
    </sheetView>
  </sheetViews>
  <sheetFormatPr defaultRowHeight="15"/>
  <cols>
    <col min="1" max="1" width="27.140625" bestFit="1" customWidth="1"/>
    <col min="2" max="2" width="24.28515625" bestFit="1" customWidth="1"/>
    <col min="3" max="3" width="36.5703125" bestFit="1" customWidth="1"/>
    <col min="4" max="4" width="26.42578125" bestFit="1" customWidth="1"/>
    <col min="5" max="5" width="36.5703125" bestFit="1" customWidth="1"/>
    <col min="6" max="6" width="11.28515625" bestFit="1" customWidth="1"/>
    <col min="7" max="7" width="12.28515625" bestFit="1" customWidth="1"/>
    <col min="8" max="8" width="16.28515625" bestFit="1" customWidth="1"/>
    <col min="9" max="9" width="36.5703125" bestFit="1" customWidth="1"/>
    <col min="10" max="10" width="19.140625" bestFit="1" customWidth="1"/>
    <col min="11" max="11" width="12.28515625" bestFit="1" customWidth="1"/>
  </cols>
  <sheetData>
    <row r="1" spans="1:11" ht="18">
      <c r="A1" s="1" t="s">
        <v>13</v>
      </c>
      <c r="B1" s="1"/>
      <c r="C1" s="1"/>
      <c r="D1" s="1"/>
      <c r="E1" s="1"/>
      <c r="F1" s="1"/>
      <c r="G1" s="1"/>
      <c r="H1" s="1"/>
      <c r="I1" s="1"/>
    </row>
    <row r="2" spans="1:11">
      <c r="A2" s="27" t="s">
        <v>14</v>
      </c>
      <c r="B2" s="27" t="s">
        <v>15</v>
      </c>
      <c r="C2" s="27" t="s">
        <v>16</v>
      </c>
      <c r="D2" s="27" t="s">
        <v>17</v>
      </c>
      <c r="E2" s="27" t="s">
        <v>18</v>
      </c>
      <c r="F2" s="27" t="s">
        <v>19</v>
      </c>
      <c r="G2" s="27" t="s">
        <v>20</v>
      </c>
      <c r="H2" s="27" t="s">
        <v>21</v>
      </c>
      <c r="I2" s="27" t="s">
        <v>22</v>
      </c>
      <c r="J2" s="27" t="s">
        <v>23</v>
      </c>
      <c r="K2" s="27" t="s">
        <v>24</v>
      </c>
    </row>
    <row r="4" spans="1:11" ht="18">
      <c r="A4" s="5"/>
    </row>
    <row r="14" spans="1:11" ht="18">
      <c r="A14" s="1" t="s">
        <v>25</v>
      </c>
    </row>
    <row r="15" spans="1:11">
      <c r="A15" s="27" t="s">
        <v>14</v>
      </c>
      <c r="B15" s="27" t="s">
        <v>15</v>
      </c>
      <c r="C15" s="27" t="s">
        <v>26</v>
      </c>
      <c r="D15" s="27" t="s">
        <v>27</v>
      </c>
      <c r="E15" s="27" t="s">
        <v>18</v>
      </c>
      <c r="F15" s="27" t="s">
        <v>19</v>
      </c>
      <c r="G15" s="27" t="s">
        <v>20</v>
      </c>
      <c r="H15" s="27" t="s">
        <v>21</v>
      </c>
      <c r="I15" s="27" t="s">
        <v>22</v>
      </c>
    </row>
    <row r="18" spans="1:9" ht="18">
      <c r="A18" s="1" t="s">
        <v>28</v>
      </c>
    </row>
    <row r="19" spans="1:9">
      <c r="A19" s="27" t="s">
        <v>14</v>
      </c>
      <c r="B19" s="27" t="s">
        <v>29</v>
      </c>
      <c r="C19" s="27" t="s">
        <v>26</v>
      </c>
      <c r="D19" s="27" t="s">
        <v>30</v>
      </c>
      <c r="E19" s="27" t="s">
        <v>18</v>
      </c>
      <c r="F19" s="27" t="s">
        <v>19</v>
      </c>
      <c r="G19" s="27" t="s">
        <v>20</v>
      </c>
      <c r="H19" s="27" t="s">
        <v>21</v>
      </c>
      <c r="I19" s="27" t="s">
        <v>22</v>
      </c>
    </row>
    <row r="21" spans="1:9" ht="18">
      <c r="A21" s="1"/>
    </row>
    <row r="22" spans="1:9" ht="18">
      <c r="A22" s="1" t="s">
        <v>31</v>
      </c>
    </row>
    <row r="23" spans="1:9">
      <c r="A23" s="27" t="s">
        <v>14</v>
      </c>
      <c r="B23" s="27" t="s">
        <v>26</v>
      </c>
      <c r="C23" s="27" t="s">
        <v>30</v>
      </c>
      <c r="D23" s="27" t="s">
        <v>32</v>
      </c>
      <c r="E23" s="27" t="s">
        <v>18</v>
      </c>
      <c r="F23" s="27" t="s">
        <v>19</v>
      </c>
      <c r="G23" s="27" t="s">
        <v>20</v>
      </c>
      <c r="H23" s="27" t="s">
        <v>21</v>
      </c>
      <c r="I23" s="27" t="s">
        <v>22</v>
      </c>
    </row>
    <row r="26" spans="1:9">
      <c r="A26" s="13"/>
      <c r="B26" s="13"/>
    </row>
    <row r="27" spans="1:9">
      <c r="A27" s="14"/>
      <c r="B27" s="15"/>
    </row>
    <row r="28" spans="1:9" ht="18.75">
      <c r="A28" s="11"/>
      <c r="B28" s="12"/>
      <c r="C28" s="8"/>
      <c r="E28" s="7"/>
      <c r="I28" s="9"/>
    </row>
    <row r="29" spans="1:9" ht="18.75">
      <c r="A29" s="11"/>
      <c r="B29" s="12"/>
      <c r="C29" s="8"/>
      <c r="E29" s="7"/>
    </row>
    <row r="30" spans="1:9" ht="18.75">
      <c r="A30" s="11"/>
      <c r="B30" s="12"/>
      <c r="C30" s="8"/>
      <c r="E30" s="7"/>
    </row>
    <row r="31" spans="1:9" ht="18.75">
      <c r="A31" s="11"/>
      <c r="B31" s="12"/>
      <c r="C31" s="8"/>
      <c r="E31" s="7"/>
    </row>
    <row r="32" spans="1:9" ht="18.75">
      <c r="A32" s="11"/>
      <c r="B32" s="12"/>
      <c r="C32" s="8"/>
      <c r="E32" s="7"/>
    </row>
    <row r="33" spans="1:5" ht="18.75">
      <c r="A33" s="11"/>
      <c r="B33" s="12"/>
      <c r="C33" s="8"/>
      <c r="E33" s="7"/>
    </row>
    <row r="34" spans="1:5" ht="18.75">
      <c r="A34" s="11"/>
      <c r="B34" s="12"/>
      <c r="C34" s="8"/>
      <c r="E34" s="7"/>
    </row>
    <row r="35" spans="1:5" ht="18.75">
      <c r="A35" s="11"/>
      <c r="B35" s="12"/>
      <c r="C35" s="8"/>
      <c r="E35" s="7"/>
    </row>
    <row r="36" spans="1:5" ht="18.75">
      <c r="A36" s="11"/>
      <c r="B36" s="12"/>
      <c r="C36" s="8"/>
      <c r="E36" s="7"/>
    </row>
    <row r="37" spans="1:5" ht="18.75">
      <c r="A37" s="11"/>
      <c r="B37" s="12"/>
      <c r="C37" s="8"/>
      <c r="E37" s="7"/>
    </row>
    <row r="38" spans="1:5" ht="18.75">
      <c r="A38" s="11"/>
      <c r="B38" s="12"/>
      <c r="C38" s="8"/>
      <c r="E38" s="7"/>
    </row>
    <row r="39" spans="1:5" ht="18.75">
      <c r="A39" s="11"/>
      <c r="B39" s="12"/>
      <c r="C39" s="8"/>
      <c r="E39" s="7"/>
    </row>
    <row r="40" spans="1:5" ht="18.75">
      <c r="A40" s="11"/>
      <c r="B40" s="12"/>
      <c r="C40" s="8"/>
      <c r="E40" s="7"/>
    </row>
    <row r="41" spans="1:5" ht="18.75">
      <c r="A41" s="11"/>
      <c r="B41" s="12"/>
      <c r="C41" s="8"/>
      <c r="E41" s="7"/>
    </row>
    <row r="42" spans="1:5" ht="18.75">
      <c r="A42" s="11"/>
      <c r="B42" s="12"/>
      <c r="C42" s="8"/>
      <c r="E42" s="7"/>
    </row>
    <row r="43" spans="1:5" ht="18.75">
      <c r="A43" s="11"/>
      <c r="B43" s="12"/>
      <c r="C43" s="8"/>
      <c r="E43" s="7"/>
    </row>
    <row r="44" spans="1:5" ht="18.75">
      <c r="A44" s="11"/>
      <c r="B44" s="12"/>
      <c r="C44" s="8"/>
      <c r="E44" s="7"/>
    </row>
    <row r="45" spans="1:5">
      <c r="A45" s="16"/>
      <c r="B45" s="16"/>
    </row>
  </sheetData>
  <dataValidations count="1">
    <dataValidation type="list" allowBlank="1" showInputMessage="1" showErrorMessage="1" sqref="H16 H20:H21 H24 H3" xr:uid="{944593B0-4BA3-4E54-A2B2-D8258CE48F68}">
      <formula1>Categorias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9191-4A9E-4405-A444-4EBA532DB87F}">
  <dimension ref="A2:K28"/>
  <sheetViews>
    <sheetView workbookViewId="0">
      <selection activeCell="C10" sqref="C10"/>
    </sheetView>
  </sheetViews>
  <sheetFormatPr defaultRowHeight="15"/>
  <cols>
    <col min="1" max="1" width="21.42578125" bestFit="1" customWidth="1"/>
    <col min="2" max="3" width="18" bestFit="1" customWidth="1"/>
    <col min="4" max="4" width="20.140625" bestFit="1" customWidth="1"/>
    <col min="5" max="5" width="12.5703125" customWidth="1"/>
    <col min="6" max="6" width="16.85546875" bestFit="1" customWidth="1"/>
    <col min="7" max="7" width="11.28515625" bestFit="1" customWidth="1"/>
    <col min="8" max="8" width="13.42578125" bestFit="1" customWidth="1"/>
    <col min="9" max="9" width="11.28515625" bestFit="1" customWidth="1"/>
    <col min="10" max="10" width="16.85546875" bestFit="1" customWidth="1"/>
  </cols>
  <sheetData>
    <row r="2" spans="1:11">
      <c r="A2" s="27" t="s">
        <v>14</v>
      </c>
      <c r="B2" s="27" t="s">
        <v>15</v>
      </c>
      <c r="C2" s="27" t="s">
        <v>26</v>
      </c>
      <c r="D2" s="27" t="s">
        <v>33</v>
      </c>
      <c r="E2" s="27" t="s">
        <v>18</v>
      </c>
      <c r="F2" s="27" t="s">
        <v>19</v>
      </c>
      <c r="G2" s="27" t="s">
        <v>20</v>
      </c>
      <c r="H2" s="27" t="s">
        <v>34</v>
      </c>
      <c r="I2" s="27" t="s">
        <v>35</v>
      </c>
      <c r="J2" s="27" t="s">
        <v>36</v>
      </c>
      <c r="K2" s="26"/>
    </row>
    <row r="6" spans="1:11">
      <c r="A6" s="27" t="s">
        <v>14</v>
      </c>
      <c r="B6" s="27" t="s">
        <v>26</v>
      </c>
      <c r="C6" s="27" t="s">
        <v>18</v>
      </c>
      <c r="D6" s="27" t="s">
        <v>34</v>
      </c>
      <c r="E6" s="27" t="s">
        <v>35</v>
      </c>
      <c r="F6" s="27" t="s">
        <v>36</v>
      </c>
      <c r="G6" s="6"/>
      <c r="H6" s="6"/>
    </row>
    <row r="10" spans="1:11">
      <c r="A10" s="15"/>
      <c r="B10" s="15"/>
      <c r="C10" s="15"/>
      <c r="D10" s="15"/>
      <c r="E10" s="15"/>
      <c r="F10" s="15"/>
    </row>
    <row r="11" spans="1:11">
      <c r="A11" s="17"/>
      <c r="B11" s="18"/>
      <c r="C11" s="18"/>
      <c r="D11" s="17"/>
      <c r="E11" s="18"/>
      <c r="F11" s="19"/>
    </row>
    <row r="12" spans="1:11">
      <c r="A12" s="17"/>
      <c r="B12" s="19"/>
      <c r="C12" s="18"/>
      <c r="D12" s="17"/>
      <c r="E12" s="19"/>
      <c r="F12" s="19"/>
    </row>
    <row r="13" spans="1:11">
      <c r="A13" s="17"/>
      <c r="B13" s="19"/>
      <c r="C13" s="18"/>
      <c r="D13" s="17"/>
      <c r="E13" s="19"/>
      <c r="F13" s="19"/>
    </row>
    <row r="14" spans="1:11">
      <c r="A14" s="17"/>
      <c r="B14" s="19"/>
      <c r="C14" s="18"/>
      <c r="D14" s="17"/>
      <c r="E14" s="19"/>
      <c r="F14" s="19"/>
    </row>
    <row r="15" spans="1:11">
      <c r="A15" s="17"/>
      <c r="B15" s="19"/>
      <c r="C15" s="18"/>
      <c r="D15" s="17"/>
      <c r="E15" s="19"/>
      <c r="F15" s="19"/>
    </row>
    <row r="16" spans="1:11">
      <c r="A16" s="17"/>
      <c r="B16" s="19"/>
      <c r="C16" s="19"/>
      <c r="D16" s="17"/>
      <c r="E16" s="19"/>
      <c r="F16" s="19"/>
    </row>
    <row r="17" spans="1:6">
      <c r="A17" s="17"/>
      <c r="B17" s="19"/>
      <c r="C17" s="18"/>
      <c r="D17" s="17"/>
      <c r="E17" s="19"/>
      <c r="F17" s="19"/>
    </row>
    <row r="18" spans="1:6">
      <c r="A18" s="17"/>
      <c r="B18" s="19"/>
      <c r="C18" s="18"/>
      <c r="D18" s="17"/>
      <c r="E18" s="19"/>
      <c r="F18" s="19"/>
    </row>
    <row r="19" spans="1:6">
      <c r="A19" s="17"/>
      <c r="B19" s="19"/>
      <c r="C19" s="19"/>
      <c r="D19" s="17"/>
      <c r="E19" s="19"/>
      <c r="F19" s="19"/>
    </row>
    <row r="20" spans="1:6">
      <c r="A20" s="17"/>
      <c r="B20" s="18"/>
      <c r="C20" s="18"/>
      <c r="D20" s="17"/>
      <c r="E20" s="18"/>
      <c r="F20" s="18"/>
    </row>
    <row r="21" spans="1:6">
      <c r="A21" s="17"/>
      <c r="B21" s="19"/>
      <c r="C21" s="18"/>
      <c r="D21" s="17"/>
      <c r="E21" s="19"/>
      <c r="F21" s="19"/>
    </row>
    <row r="22" spans="1:6">
      <c r="A22" s="17"/>
      <c r="B22" s="19"/>
      <c r="C22" s="18"/>
      <c r="D22" s="17"/>
      <c r="E22" s="19"/>
      <c r="F22" s="19"/>
    </row>
    <row r="23" spans="1:6">
      <c r="A23" s="17"/>
      <c r="B23" s="19"/>
      <c r="C23" s="19"/>
      <c r="D23" s="17"/>
      <c r="E23" s="19"/>
      <c r="F23" s="19"/>
    </row>
    <row r="24" spans="1:6">
      <c r="A24" s="17"/>
      <c r="B24" s="19"/>
      <c r="C24" s="18"/>
      <c r="D24" s="17"/>
      <c r="E24" s="19"/>
      <c r="F24" s="19"/>
    </row>
    <row r="25" spans="1:6">
      <c r="A25" s="17"/>
      <c r="B25" s="19"/>
      <c r="C25" s="18"/>
      <c r="D25" s="17"/>
      <c r="E25" s="19"/>
      <c r="F25" s="19"/>
    </row>
    <row r="26" spans="1:6">
      <c r="A26" s="17"/>
      <c r="B26" s="19"/>
      <c r="C26" s="19"/>
      <c r="D26" s="17"/>
      <c r="E26" s="19"/>
      <c r="F26" s="19"/>
    </row>
    <row r="27" spans="1:6">
      <c r="A27" s="17"/>
      <c r="B27" s="18"/>
      <c r="C27" s="18"/>
      <c r="D27" s="17"/>
      <c r="E27" s="18"/>
      <c r="F27" s="19"/>
    </row>
    <row r="28" spans="1:6">
      <c r="A28" s="15"/>
      <c r="B28" s="20"/>
      <c r="C28" s="20"/>
      <c r="D28" s="15"/>
      <c r="E28" s="20"/>
      <c r="F28" s="20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4049-66E7-40B0-853C-FEDC13A5CAB9}">
  <dimension ref="A2:H25"/>
  <sheetViews>
    <sheetView workbookViewId="0">
      <selection activeCell="D8" sqref="D8"/>
    </sheetView>
  </sheetViews>
  <sheetFormatPr defaultRowHeight="15"/>
  <cols>
    <col min="1" max="1" width="27.140625" bestFit="1" customWidth="1"/>
    <col min="2" max="2" width="18" bestFit="1" customWidth="1"/>
    <col min="3" max="3" width="18.140625" bestFit="1" customWidth="1"/>
    <col min="4" max="7" width="11.28515625" bestFit="1" customWidth="1"/>
    <col min="8" max="8" width="16.5703125" bestFit="1" customWidth="1"/>
  </cols>
  <sheetData>
    <row r="2" spans="1:8">
      <c r="A2" s="27" t="s">
        <v>14</v>
      </c>
      <c r="B2" s="27" t="s">
        <v>26</v>
      </c>
      <c r="C2" s="27" t="s">
        <v>33</v>
      </c>
      <c r="D2" s="27" t="s">
        <v>18</v>
      </c>
      <c r="E2" s="27" t="s">
        <v>19</v>
      </c>
      <c r="F2" s="27" t="s">
        <v>20</v>
      </c>
      <c r="G2" s="27" t="s">
        <v>21</v>
      </c>
      <c r="H2" s="27" t="s">
        <v>22</v>
      </c>
    </row>
    <row r="6" spans="1:8">
      <c r="A6" s="16"/>
      <c r="B6" s="15"/>
    </row>
    <row r="7" spans="1:8" ht="18.75">
      <c r="A7" s="21"/>
      <c r="B7" s="22"/>
    </row>
    <row r="8" spans="1:8" ht="18.75">
      <c r="A8" s="21"/>
      <c r="B8" s="22"/>
    </row>
    <row r="9" spans="1:8" ht="18.75">
      <c r="A9" s="21"/>
      <c r="B9" s="22"/>
    </row>
    <row r="10" spans="1:8" ht="18.75">
      <c r="A10" s="21"/>
      <c r="B10" s="22"/>
    </row>
    <row r="11" spans="1:8" ht="18.75">
      <c r="A11" s="21"/>
      <c r="B11" s="22"/>
    </row>
    <row r="12" spans="1:8" ht="18.75">
      <c r="A12" s="21"/>
      <c r="B12" s="22"/>
    </row>
    <row r="13" spans="1:8" ht="18.75">
      <c r="A13" s="21"/>
      <c r="B13" s="22"/>
    </row>
    <row r="14" spans="1:8" ht="18.75">
      <c r="A14" s="21"/>
      <c r="B14" s="22"/>
    </row>
    <row r="15" spans="1:8" ht="18.75">
      <c r="A15" s="21"/>
      <c r="B15" s="16"/>
    </row>
    <row r="16" spans="1:8" ht="18.75">
      <c r="A16" s="21"/>
      <c r="B16" s="22"/>
    </row>
    <row r="17" spans="1:2" ht="18.75">
      <c r="A17" s="21"/>
      <c r="B17" s="22"/>
    </row>
    <row r="18" spans="1:2" ht="18.75">
      <c r="A18" s="21"/>
      <c r="B18" s="22"/>
    </row>
    <row r="19" spans="1:2" ht="18.75">
      <c r="A19" s="21"/>
      <c r="B19" s="16"/>
    </row>
    <row r="20" spans="1:2" ht="18.75">
      <c r="A20" s="21"/>
      <c r="B20" s="22"/>
    </row>
    <row r="21" spans="1:2" ht="18.75">
      <c r="A21" s="21"/>
      <c r="B21" s="22"/>
    </row>
    <row r="22" spans="1:2" ht="18.75">
      <c r="A22" s="21"/>
      <c r="B22" s="16"/>
    </row>
    <row r="23" spans="1:2" ht="18.75">
      <c r="A23" s="21"/>
      <c r="B23" s="22"/>
    </row>
    <row r="24" spans="1:2" ht="18.75">
      <c r="A24" s="21"/>
      <c r="B24" s="22"/>
    </row>
    <row r="25" spans="1:2">
      <c r="A25" s="16"/>
      <c r="B25" s="15"/>
    </row>
  </sheetData>
  <dataValidations count="1">
    <dataValidation type="list" allowBlank="1" showInputMessage="1" showErrorMessage="1" sqref="G3" xr:uid="{B79999E8-0106-41D7-ACFC-F33AA94094E3}">
      <formula1>Categorias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E860-9453-44FF-9440-33851A795091}">
  <dimension ref="A1:Z3"/>
  <sheetViews>
    <sheetView tabSelected="1" topLeftCell="L1" workbookViewId="0">
      <selection sqref="A1:U1"/>
    </sheetView>
  </sheetViews>
  <sheetFormatPr defaultRowHeight="15"/>
  <cols>
    <col min="1" max="1" width="12.7109375" bestFit="1" customWidth="1"/>
    <col min="2" max="2" width="11.28515625" bestFit="1" customWidth="1"/>
    <col min="3" max="3" width="24.28515625" bestFit="1" customWidth="1"/>
    <col min="4" max="4" width="11.28515625" bestFit="1" customWidth="1"/>
    <col min="5" max="5" width="24.28515625" bestFit="1" customWidth="1"/>
    <col min="6" max="6" width="22.5703125" bestFit="1" customWidth="1"/>
    <col min="7" max="7" width="23.140625" bestFit="1" customWidth="1"/>
    <col min="8" max="8" width="28.85546875" bestFit="1" customWidth="1"/>
    <col min="9" max="9" width="23.140625" bestFit="1" customWidth="1"/>
    <col min="10" max="10" width="26.28515625" bestFit="1" customWidth="1"/>
    <col min="11" max="11" width="16.140625" bestFit="1" customWidth="1"/>
    <col min="12" max="12" width="16.28515625" bestFit="1" customWidth="1"/>
    <col min="13" max="13" width="19.28515625" bestFit="1" customWidth="1"/>
    <col min="14" max="15" width="22.28515625" bestFit="1" customWidth="1"/>
    <col min="16" max="16" width="20.7109375" bestFit="1" customWidth="1"/>
    <col min="17" max="17" width="23.140625" bestFit="1" customWidth="1"/>
    <col min="18" max="18" width="24.5703125" bestFit="1" customWidth="1"/>
    <col min="19" max="19" width="22" bestFit="1" customWidth="1"/>
    <col min="20" max="20" width="28.85546875" bestFit="1" customWidth="1"/>
    <col min="21" max="21" width="26.28515625" bestFit="1" customWidth="1"/>
    <col min="22" max="22" width="12.85546875" bestFit="1" customWidth="1"/>
  </cols>
  <sheetData>
    <row r="1" spans="1:26">
      <c r="A1" s="27" t="s">
        <v>37</v>
      </c>
      <c r="B1" s="27" t="s">
        <v>38</v>
      </c>
      <c r="C1" s="27" t="s">
        <v>14</v>
      </c>
      <c r="D1" s="27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27" t="s">
        <v>44</v>
      </c>
      <c r="J1" s="27" t="s">
        <v>45</v>
      </c>
      <c r="K1" s="27" t="s">
        <v>8</v>
      </c>
      <c r="L1" s="27" t="s">
        <v>46</v>
      </c>
      <c r="M1" s="27" t="s">
        <v>47</v>
      </c>
      <c r="N1" s="27" t="s">
        <v>48</v>
      </c>
      <c r="O1" s="27" t="s">
        <v>49</v>
      </c>
      <c r="P1" s="27" t="s">
        <v>50</v>
      </c>
      <c r="Q1" s="27" t="s">
        <v>51</v>
      </c>
      <c r="R1" s="27" t="s">
        <v>52</v>
      </c>
      <c r="S1" s="27" t="s">
        <v>53</v>
      </c>
      <c r="T1" s="27" t="s">
        <v>54</v>
      </c>
      <c r="U1" s="27" t="s">
        <v>55</v>
      </c>
      <c r="V1" s="24"/>
      <c r="W1" s="24"/>
      <c r="X1" s="24"/>
      <c r="Y1" s="24"/>
      <c r="Z1" s="25"/>
    </row>
    <row r="2" spans="1:26">
      <c r="B2">
        <f>IF(Transbank[[#This Row],[MONEDA]]="PESO", VALUE(Transbank[[#This Row],[TOTAL]]), Transbank[[#This Row],[TOTAL]]*EERR!$D$2)</f>
        <v>0</v>
      </c>
    </row>
    <row r="3" spans="1:26">
      <c r="B3">
        <f>IF(Transbank[[#This Row],[MONEDA]]="PESO", VALUE(Transbank[[#This Row],[TOTAL]]), Transbank[[#This Row],[TOTAL]]*EERR!$D$2)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85D8-898C-4976-98F5-F57E18E99F73}">
  <dimension ref="A1:A29"/>
  <sheetViews>
    <sheetView topLeftCell="A26" workbookViewId="0">
      <selection activeCell="A2" sqref="A2:A8"/>
    </sheetView>
  </sheetViews>
  <sheetFormatPr defaultRowHeight="15"/>
  <cols>
    <col min="1" max="1" width="36.5703125" bestFit="1" customWidth="1"/>
  </cols>
  <sheetData>
    <row r="1" spans="1:1" ht="26.25">
      <c r="A1" s="2" t="s">
        <v>56</v>
      </c>
    </row>
    <row r="2" spans="1:1" ht="26.25">
      <c r="A2" s="10" t="s">
        <v>57</v>
      </c>
    </row>
    <row r="3" spans="1:1" ht="26.25">
      <c r="A3" s="3" t="s">
        <v>58</v>
      </c>
    </row>
    <row r="4" spans="1:1" ht="26.25">
      <c r="A4" s="3" t="s">
        <v>59</v>
      </c>
    </row>
    <row r="5" spans="1:1" ht="26.25">
      <c r="A5" s="3" t="s">
        <v>60</v>
      </c>
    </row>
    <row r="6" spans="1:1" ht="26.25">
      <c r="A6" s="3" t="s">
        <v>61</v>
      </c>
    </row>
    <row r="7" spans="1:1" ht="26.25">
      <c r="A7" s="3" t="s">
        <v>62</v>
      </c>
    </row>
    <row r="8" spans="1:1" ht="52.5">
      <c r="A8" s="3" t="s">
        <v>63</v>
      </c>
    </row>
    <row r="9" spans="1:1" ht="26.25">
      <c r="A9" s="3" t="s">
        <v>64</v>
      </c>
    </row>
    <row r="10" spans="1:1" ht="26.25">
      <c r="A10" s="3" t="s">
        <v>65</v>
      </c>
    </row>
    <row r="11" spans="1:1" ht="26.25">
      <c r="A11" s="3" t="s">
        <v>66</v>
      </c>
    </row>
    <row r="12" spans="1:1" ht="26.25">
      <c r="A12" s="3" t="s">
        <v>67</v>
      </c>
    </row>
    <row r="13" spans="1:1" ht="26.25">
      <c r="A13" s="3" t="s">
        <v>68</v>
      </c>
    </row>
    <row r="14" spans="1:1" ht="26.25">
      <c r="A14" s="3" t="s">
        <v>69</v>
      </c>
    </row>
    <row r="15" spans="1:1" ht="26.25">
      <c r="A15" s="3" t="s">
        <v>70</v>
      </c>
    </row>
    <row r="16" spans="1:1" ht="26.25">
      <c r="A16" s="3" t="s">
        <v>71</v>
      </c>
    </row>
    <row r="17" spans="1:1" ht="26.25">
      <c r="A17" s="3" t="s">
        <v>72</v>
      </c>
    </row>
    <row r="18" spans="1:1" ht="26.25">
      <c r="A18" s="3" t="s">
        <v>73</v>
      </c>
    </row>
    <row r="19" spans="1:1" ht="26.25">
      <c r="A19" s="4" t="s">
        <v>74</v>
      </c>
    </row>
    <row r="20" spans="1:1" ht="26.25">
      <c r="A20" s="4" t="s">
        <v>75</v>
      </c>
    </row>
    <row r="21" spans="1:1" ht="26.25">
      <c r="A21" s="3" t="s">
        <v>76</v>
      </c>
    </row>
    <row r="22" spans="1:1" ht="26.25">
      <c r="A22" s="3" t="s">
        <v>77</v>
      </c>
    </row>
    <row r="23" spans="1:1" ht="26.25">
      <c r="A23" s="3" t="s">
        <v>78</v>
      </c>
    </row>
    <row r="24" spans="1:1" ht="26.25">
      <c r="A24" s="3" t="s">
        <v>79</v>
      </c>
    </row>
    <row r="25" spans="1:1" ht="26.25">
      <c r="A25" s="3" t="s">
        <v>80</v>
      </c>
    </row>
    <row r="26" spans="1:1" ht="26.25">
      <c r="A26" s="3" t="s">
        <v>81</v>
      </c>
    </row>
    <row r="27" spans="1:1" ht="26.25">
      <c r="A27" s="3" t="s">
        <v>82</v>
      </c>
    </row>
    <row r="28" spans="1:1" ht="26.25">
      <c r="A28" s="3" t="s">
        <v>83</v>
      </c>
    </row>
    <row r="29" spans="1:1" ht="26.25">
      <c r="A29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2025-07-01T15:39:57Z</dcterms:created>
  <dcterms:modified xsi:type="dcterms:W3CDTF">2025-07-21T04:53:23Z</dcterms:modified>
  <cp:category/>
  <cp:contentStatus/>
</cp:coreProperties>
</file>