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14"/>
  <workbookPr/>
  <mc:AlternateContent xmlns:mc="http://schemas.openxmlformats.org/markup-compatibility/2006">
    <mc:Choice Requires="x15">
      <x15ac:absPath xmlns:x15ac="http://schemas.microsoft.com/office/spreadsheetml/2010/11/ac" url="/Users/christophermagennis/Documents/Hardman/Hardman Ongoing/Tax Enhanced Services/VCT's/VCT Database/Amati/"/>
    </mc:Choice>
  </mc:AlternateContent>
  <bookViews>
    <workbookView xWindow="480" yWindow="460" windowWidth="12580" windowHeight="17540" tabRatio="500" firstSheet="1" xr2:uid="{00000000-000D-0000-FFFF-FFFF00000000}"/>
  </bookViews>
  <sheets>
    <sheet name="VCT" sheetId="1" r:id="rId1"/>
    <sheet name="VCT 2" sheetId="4" r:id="rId2"/>
    <sheet name="Options" sheetId="2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9" i="1" l="1"/>
  <c r="B36" i="4"/>
  <c r="B35" i="4"/>
  <c r="B34" i="4"/>
  <c r="B37" i="4"/>
  <c r="B33" i="4"/>
  <c r="B32" i="4"/>
  <c r="B30" i="4"/>
  <c r="B29" i="4"/>
  <c r="B28" i="4"/>
  <c r="B27" i="4"/>
  <c r="B26" i="4"/>
  <c r="B25" i="4"/>
  <c r="B23" i="4"/>
  <c r="B22" i="4"/>
  <c r="B24" i="4"/>
  <c r="B32" i="1"/>
  <c r="B31" i="1"/>
  <c r="B22" i="1"/>
  <c r="B23" i="1"/>
  <c r="B29" i="1"/>
  <c r="B28" i="1"/>
  <c r="C93" i="4"/>
  <c r="J2" i="4"/>
  <c r="B39" i="1"/>
  <c r="B38" i="1"/>
  <c r="B37" i="1"/>
  <c r="B36" i="1"/>
  <c r="B35" i="1"/>
  <c r="B34" i="1"/>
  <c r="B33" i="1"/>
  <c r="B30" i="1"/>
  <c r="B27" i="1"/>
  <c r="B26" i="1"/>
  <c r="B25" i="1"/>
  <c r="B24" i="1"/>
  <c r="B40" i="4"/>
  <c r="B39" i="4"/>
  <c r="B38" i="4"/>
  <c r="B31" i="4"/>
  <c r="L27" i="4"/>
  <c r="L26" i="4"/>
  <c r="L25" i="4"/>
  <c r="L24" i="4"/>
  <c r="L23" i="4"/>
  <c r="L22" i="4"/>
  <c r="L27" i="1"/>
  <c r="L26" i="1"/>
  <c r="L25" i="1"/>
  <c r="L24" i="1"/>
  <c r="L23" i="1"/>
  <c r="L22" i="1"/>
  <c r="J3" i="4"/>
  <c r="I26" i="4"/>
  <c r="I25" i="4"/>
  <c r="F24" i="4"/>
  <c r="F23" i="4"/>
  <c r="C95" i="4"/>
  <c r="I24" i="4"/>
  <c r="I23" i="4"/>
  <c r="I22" i="4"/>
  <c r="F22" i="4"/>
  <c r="I26" i="1"/>
  <c r="I25" i="1"/>
  <c r="I24" i="1"/>
  <c r="I23" i="1"/>
  <c r="I22" i="1"/>
  <c r="F24" i="1"/>
  <c r="F23" i="1"/>
  <c r="F22" i="1"/>
  <c r="C91" i="1"/>
  <c r="J2" i="1"/>
  <c r="J3" i="1"/>
</calcChain>
</file>

<file path=xl/sharedStrings.xml><?xml version="1.0" encoding="utf-8"?>
<sst xmlns="http://schemas.openxmlformats.org/spreadsheetml/2006/main" count="761" uniqueCount="270">
  <si>
    <t>EPIC</t>
  </si>
  <si>
    <t>AT1</t>
  </si>
  <si>
    <t>Fees</t>
  </si>
  <si>
    <t>Calculated Figures</t>
  </si>
  <si>
    <t>Fund</t>
  </si>
  <si>
    <t>Amati VCT</t>
  </si>
  <si>
    <t>Fixed</t>
  </si>
  <si>
    <t>1.75 (excl VAT) of NAV</t>
  </si>
  <si>
    <t>Gini</t>
  </si>
  <si>
    <t>Manager</t>
  </si>
  <si>
    <t>Amati Global Investors Limited</t>
  </si>
  <si>
    <t>Performance</t>
  </si>
  <si>
    <t>Sector</t>
  </si>
  <si>
    <t>Other</t>
  </si>
  <si>
    <t>Administration Services Fee</t>
  </si>
  <si>
    <t>Holdings</t>
  </si>
  <si>
    <t>Last Checked</t>
  </si>
  <si>
    <t>Directors’ remuneration</t>
  </si>
  <si>
    <t>Status</t>
  </si>
  <si>
    <t>Closed</t>
  </si>
  <si>
    <t>Auditor’s remuneration</t>
  </si>
  <si>
    <t xml:space="preserve">Legal and professional services and other expenses </t>
  </si>
  <si>
    <t>Data Date</t>
  </si>
  <si>
    <t>Total Assets</t>
  </si>
  <si>
    <t>£37.9m</t>
  </si>
  <si>
    <t>NAV</t>
  </si>
  <si>
    <t>Gearing</t>
  </si>
  <si>
    <t>AIC Expense ratio</t>
  </si>
  <si>
    <t>AIC w perf fee</t>
  </si>
  <si>
    <t>Portfolio Date</t>
  </si>
  <si>
    <t>Summaries</t>
  </si>
  <si>
    <t>Calc/Manual</t>
  </si>
  <si>
    <t>Sectors</t>
  </si>
  <si>
    <t>Weight</t>
  </si>
  <si>
    <t>Qualifying</t>
  </si>
  <si>
    <t>Listed</t>
  </si>
  <si>
    <t>Type</t>
  </si>
  <si>
    <t>Advertising</t>
  </si>
  <si>
    <t>Yes</t>
  </si>
  <si>
    <t>Unquoted</t>
  </si>
  <si>
    <t>Equity</t>
  </si>
  <si>
    <t xml:space="preserve">Basic Materials </t>
  </si>
  <si>
    <t>No</t>
  </si>
  <si>
    <t>AIM</t>
  </si>
  <si>
    <t>Eq / Conv</t>
  </si>
  <si>
    <t>Business &amp; Professional Services</t>
  </si>
  <si>
    <t>Part</t>
  </si>
  <si>
    <t>ISDX</t>
  </si>
  <si>
    <t>Bond</t>
  </si>
  <si>
    <t>Chemicals</t>
  </si>
  <si>
    <t>Main</t>
  </si>
  <si>
    <t>Convertible</t>
  </si>
  <si>
    <t>Consumer Services</t>
  </si>
  <si>
    <t>OEIC</t>
  </si>
  <si>
    <t>Preference</t>
  </si>
  <si>
    <t>Electronic &amp; Electrical Equipment</t>
  </si>
  <si>
    <t>Cash</t>
  </si>
  <si>
    <t>Financial Services</t>
  </si>
  <si>
    <t>Food Producers &amp; Processors</t>
  </si>
  <si>
    <t>Health Care Equipment &amp; Services</t>
  </si>
  <si>
    <t>Industrial Engineering</t>
  </si>
  <si>
    <t>Media &amp; Television</t>
  </si>
  <si>
    <t>Oil &amp; Gas</t>
  </si>
  <si>
    <t>Pharmaceuticals &amp; Bio-technology</t>
  </si>
  <si>
    <t>Real Estate Investment &amp; Services</t>
  </si>
  <si>
    <t>Software &amp; Computer Services</t>
  </si>
  <si>
    <t>Support Services</t>
  </si>
  <si>
    <t>Technology Hardware &amp; Equipment</t>
  </si>
  <si>
    <t>Travel &amp; Leisure</t>
  </si>
  <si>
    <t xml:space="preserve"> </t>
  </si>
  <si>
    <t>Portfolio</t>
  </si>
  <si>
    <t>Stock</t>
  </si>
  <si>
    <t>Divi Yield</t>
  </si>
  <si>
    <t xml:space="preserve">TB Amati UK Smaller Companies Fund </t>
  </si>
  <si>
    <t>IDOX plc</t>
  </si>
  <si>
    <t>IDOX</t>
  </si>
  <si>
    <t>Craneware plc</t>
  </si>
  <si>
    <t>CRW</t>
  </si>
  <si>
    <t>Quixant plc</t>
  </si>
  <si>
    <t>QXT</t>
  </si>
  <si>
    <t>GB Group plc</t>
  </si>
  <si>
    <t>GBG</t>
  </si>
  <si>
    <t>AB Dynamics plc</t>
  </si>
  <si>
    <t>ABDP</t>
  </si>
  <si>
    <t xml:space="preserve">Keywords Studios plc </t>
  </si>
  <si>
    <t>KWS</t>
  </si>
  <si>
    <t>Ideagen plc</t>
  </si>
  <si>
    <t>IDEA</t>
  </si>
  <si>
    <t>Universe Group plc</t>
  </si>
  <si>
    <t>UNG</t>
  </si>
  <si>
    <t>Bilby plc</t>
  </si>
  <si>
    <t>BILB</t>
  </si>
  <si>
    <t>Learning Technologies Group plc</t>
  </si>
  <si>
    <t>LTG</t>
  </si>
  <si>
    <t>Tristel plc</t>
  </si>
  <si>
    <t>TSTL</t>
  </si>
  <si>
    <t>Science in Sport plc</t>
  </si>
  <si>
    <t>SIS</t>
  </si>
  <si>
    <t>Sprue Aegis plc</t>
  </si>
  <si>
    <t>SPRP</t>
  </si>
  <si>
    <t>TLA Worldwide plc</t>
  </si>
  <si>
    <t>TLA</t>
  </si>
  <si>
    <t>Frontier Developments plc</t>
  </si>
  <si>
    <t>Consumer Goods</t>
  </si>
  <si>
    <t>FDEV</t>
  </si>
  <si>
    <t>Fox Marble Holdings plc Ordinary Shares</t>
  </si>
  <si>
    <t>FOX</t>
  </si>
  <si>
    <t>SRT Marine Systems</t>
  </si>
  <si>
    <t>SRT</t>
  </si>
  <si>
    <t>Anpario plc</t>
  </si>
  <si>
    <t>ANP</t>
  </si>
  <si>
    <t>Hardide plc</t>
  </si>
  <si>
    <t>HDD</t>
  </si>
  <si>
    <t>Crawshaw Group plc</t>
  </si>
  <si>
    <t>CRAW</t>
  </si>
  <si>
    <t>Premier Technical Services Group plc</t>
  </si>
  <si>
    <t>PTSG</t>
  </si>
  <si>
    <t>Hiscox Limited plc</t>
  </si>
  <si>
    <t>HSX</t>
  </si>
  <si>
    <t>Belvoir Lettings plc</t>
  </si>
  <si>
    <t>BLV</t>
  </si>
  <si>
    <t>LoopUp Group plc</t>
  </si>
  <si>
    <t>LOOP</t>
  </si>
  <si>
    <t>Brady plc</t>
  </si>
  <si>
    <t>BRY</t>
  </si>
  <si>
    <t>Solid State plc</t>
  </si>
  <si>
    <t>SOLI</t>
  </si>
  <si>
    <t>Venn Life Sciences Holdings plc</t>
  </si>
  <si>
    <t>VENN</t>
  </si>
  <si>
    <t>Brooks Macdonald Group plc</t>
  </si>
  <si>
    <t>BRK</t>
  </si>
  <si>
    <t>Water Intelligence plc</t>
  </si>
  <si>
    <t>WATR</t>
  </si>
  <si>
    <t>FairFX Group plc</t>
  </si>
  <si>
    <t>FFX</t>
  </si>
  <si>
    <t>Kalibrate Technologies plc</t>
  </si>
  <si>
    <t>KLBT</t>
  </si>
  <si>
    <t>Genedrive plc</t>
  </si>
  <si>
    <t>GDR</t>
  </si>
  <si>
    <t>Eclectic Bar Group plc - now called The Brighton Pier Group PLC</t>
  </si>
  <si>
    <t>PIER</t>
  </si>
  <si>
    <t>MartinCo plc</t>
  </si>
  <si>
    <t>MCO</t>
  </si>
  <si>
    <t>Mirada plc</t>
  </si>
  <si>
    <t>MIRA</t>
  </si>
  <si>
    <t>Ilika plc</t>
  </si>
  <si>
    <t>Alternative Energy</t>
  </si>
  <si>
    <t>IKA</t>
  </si>
  <si>
    <t>Mirriad Advertising Limited</t>
  </si>
  <si>
    <t>Sabien Technology Group plc</t>
  </si>
  <si>
    <t>SNT</t>
  </si>
  <si>
    <t>EU Supply plc</t>
  </si>
  <si>
    <t>EUSP</t>
  </si>
  <si>
    <t>Rosslyn Data Technologies plc</t>
  </si>
  <si>
    <t>RDT</t>
  </si>
  <si>
    <t>Microsaic Systems plc</t>
  </si>
  <si>
    <t>MSYS</t>
  </si>
  <si>
    <t>MyCelx Technologies Corporation</t>
  </si>
  <si>
    <t>Oil Equipment &amp; Services</t>
  </si>
  <si>
    <t>MYX</t>
  </si>
  <si>
    <t>Invocas Group plc</t>
  </si>
  <si>
    <t>Nujira Limited</t>
  </si>
  <si>
    <t>Fox Marble Holdings plc 8% Convertible Loan Series</t>
  </si>
  <si>
    <t xml:space="preserve">Convertible </t>
  </si>
  <si>
    <t>Total Investments</t>
  </si>
  <si>
    <t xml:space="preserve">Net current assets </t>
  </si>
  <si>
    <t>Total</t>
  </si>
  <si>
    <t>AT2</t>
  </si>
  <si>
    <t>Amati VCT 2</t>
  </si>
  <si>
    <t>Next Update</t>
  </si>
  <si>
    <t>Ongoing Expenses Fee</t>
  </si>
  <si>
    <t>£36.8m</t>
  </si>
  <si>
    <t>Manufacturing</t>
  </si>
  <si>
    <t>Column1</t>
  </si>
  <si>
    <t>Column2</t>
  </si>
  <si>
    <t>Column3</t>
  </si>
  <si>
    <t>Column4</t>
  </si>
  <si>
    <t>Column5</t>
  </si>
  <si>
    <t>Accesso Technology Group plc</t>
  </si>
  <si>
    <t>ACSO</t>
  </si>
  <si>
    <t>Tasty plc</t>
  </si>
  <si>
    <t>TAST</t>
  </si>
  <si>
    <t>Netcall plc</t>
  </si>
  <si>
    <t>NET</t>
  </si>
  <si>
    <t>Sportsweb.com</t>
  </si>
  <si>
    <t xml:space="preserve">Synectics PLC (formerly Quadnetics Group PLC) </t>
  </si>
  <si>
    <t>SNX</t>
  </si>
  <si>
    <t>Dods Group plc</t>
  </si>
  <si>
    <t>DODS</t>
  </si>
  <si>
    <t>The Brighton Pier Group plc</t>
  </si>
  <si>
    <t>Antenova Limited</t>
  </si>
  <si>
    <t>Allergy Therapeutics plc</t>
  </si>
  <si>
    <t>AGY</t>
  </si>
  <si>
    <t>Antenova Limited A Preference Shares</t>
  </si>
  <si>
    <t>Net current assets</t>
  </si>
  <si>
    <t>Aerospace &amp; Defence</t>
  </si>
  <si>
    <t>Anaerobic Digestion Electricity Generation</t>
  </si>
  <si>
    <t>Asset-Backed</t>
  </si>
  <si>
    <t>Automobiles &amp; Parts</t>
  </si>
  <si>
    <t>Aviation</t>
  </si>
  <si>
    <t>Banks</t>
  </si>
  <si>
    <t>Building Services</t>
  </si>
  <si>
    <t>Care Services</t>
  </si>
  <si>
    <t>Childcare</t>
  </si>
  <si>
    <t xml:space="preserve">Cinema Digitisation </t>
  </si>
  <si>
    <t>Construction &amp; Materials</t>
  </si>
  <si>
    <t>Crematorium Management</t>
  </si>
  <si>
    <t>Data Analytics</t>
  </si>
  <si>
    <t>Disco's &amp; Nightclubs</t>
  </si>
  <si>
    <t>Education</t>
  </si>
  <si>
    <t>Emergency Services</t>
  </si>
  <si>
    <t>Energy Equipment &amp; Services</t>
  </si>
  <si>
    <t>Energy Generation and Infrastructure</t>
  </si>
  <si>
    <t>Engineering</t>
  </si>
  <si>
    <t>Equity Investment Instruments</t>
  </si>
  <si>
    <t xml:space="preserve">Events &amp; Planning </t>
  </si>
  <si>
    <t>Fixed Line Telecommunications</t>
  </si>
  <si>
    <t>Food &amp; Beveridges</t>
  </si>
  <si>
    <t>Food &amp; Drug Retailers</t>
  </si>
  <si>
    <t>Gambling</t>
  </si>
  <si>
    <t>Gas, Water &amp; Multiutilities</t>
  </si>
  <si>
    <t>General Industrials</t>
  </si>
  <si>
    <t>General Mining</t>
  </si>
  <si>
    <t>General Retailers</t>
  </si>
  <si>
    <t>Ground Source Heat</t>
  </si>
  <si>
    <t>Health &amp; Wellbeing</t>
  </si>
  <si>
    <t>Hospitality</t>
  </si>
  <si>
    <t>Hotels</t>
  </si>
  <si>
    <t>Household Goods &amp; Home Construction</t>
  </si>
  <si>
    <t>Hydro Electric Power Electricity Generation</t>
  </si>
  <si>
    <t>Hydro Project Management</t>
  </si>
  <si>
    <t>Import &amp; Export</t>
  </si>
  <si>
    <t>Industrial Services</t>
  </si>
  <si>
    <t>Industrial Transportation</t>
  </si>
  <si>
    <t>Information Technology</t>
  </si>
  <si>
    <t>Infrastructure</t>
  </si>
  <si>
    <t>Insurance</t>
  </si>
  <si>
    <t>Investment Company</t>
  </si>
  <si>
    <t>IT Hardware &amp; Equipment</t>
  </si>
  <si>
    <t>Landfill Gas Electricity Generation</t>
  </si>
  <si>
    <t>Leisure Goods</t>
  </si>
  <si>
    <t>Life Insurance</t>
  </si>
  <si>
    <t>Live Events</t>
  </si>
  <si>
    <t xml:space="preserve">Maritime </t>
  </si>
  <si>
    <t>Marketing</t>
  </si>
  <si>
    <t>Mobile Telecommunications</t>
  </si>
  <si>
    <t>Non-Trading</t>
  </si>
  <si>
    <t>Operational companies in the wind sector</t>
  </si>
  <si>
    <t>Operational Landfill Gas</t>
  </si>
  <si>
    <t xml:space="preserve">Operational Small Hydro </t>
  </si>
  <si>
    <t>Operational Wind</t>
  </si>
  <si>
    <t>Personal Goods</t>
  </si>
  <si>
    <t>Pest Control</t>
  </si>
  <si>
    <t>Photography</t>
  </si>
  <si>
    <t>Public houses and bars</t>
  </si>
  <si>
    <t>Publishing</t>
  </si>
  <si>
    <t>Recycling</t>
  </si>
  <si>
    <t>Renewable Energy</t>
  </si>
  <si>
    <t>Research</t>
  </si>
  <si>
    <t>Retail &amp; Brands</t>
  </si>
  <si>
    <t xml:space="preserve">Retail &amp; Brands / Manufacturing &amp; Industrial Services </t>
  </si>
  <si>
    <t>Security</t>
  </si>
  <si>
    <t>Solar Electricity Generation</t>
  </si>
  <si>
    <t>Sports, Travel &amp; Leisure</t>
  </si>
  <si>
    <t>Telecommunications</t>
  </si>
  <si>
    <t>TMT</t>
  </si>
  <si>
    <t>Tobacco</t>
  </si>
  <si>
    <t>Traditional Energy</t>
  </si>
  <si>
    <t xml:space="preserve">Waste Management 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</si>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</sst>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_);[Red]\(&quot;£&quot;#,##0.00\)"/>
    <numFmt numFmtId="165" formatCode="0.0"/>
    <numFmt numFmtId="166" formatCode="&quot;£&quot;#,##0"/>
    <numFmt numFmtId="167" formatCode="0.0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11E1E"/>
      <name val="Calibri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rgb="FF211E1E"/>
      <name val="Calibri"/>
    </font>
    <font>
      <sz val="12"/>
      <color rgb="FF191919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91919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165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165" fontId="0" fillId="0" borderId="0" xfId="0" applyNumberFormat="1" applyBorder="1"/>
    <xf numFmtId="0" fontId="0" fillId="0" borderId="0" xfId="0" applyFill="1" applyBorder="1"/>
    <xf numFmtId="165" fontId="0" fillId="0" borderId="0" xfId="0" applyNumberFormat="1" applyFill="1" applyBorder="1"/>
    <xf numFmtId="1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5" fontId="0" fillId="0" borderId="0" xfId="0" applyNumberFormat="1" applyFont="1"/>
    <xf numFmtId="166" fontId="0" fillId="0" borderId="0" xfId="0" applyNumberFormat="1"/>
    <xf numFmtId="0" fontId="0" fillId="0" borderId="1" xfId="0" applyBorder="1"/>
    <xf numFmtId="0" fontId="0" fillId="0" borderId="0" xfId="0" applyFont="1"/>
    <xf numFmtId="0" fontId="3" fillId="0" borderId="0" xfId="0" applyFont="1"/>
    <xf numFmtId="165" fontId="0" fillId="0" borderId="0" xfId="0" applyNumberFormat="1" applyBorder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0" fontId="7" fillId="0" borderId="0" xfId="0" applyFont="1"/>
    <xf numFmtId="0" fontId="2" fillId="0" borderId="0" xfId="0" applyFont="1" applyBorder="1"/>
    <xf numFmtId="0" fontId="4" fillId="0" borderId="0" xfId="0" applyFont="1" applyBorder="1"/>
    <xf numFmtId="165" fontId="5" fillId="0" borderId="0" xfId="0" applyNumberFormat="1" applyFont="1"/>
    <xf numFmtId="0" fontId="8" fillId="0" borderId="0" xfId="0" applyFont="1"/>
    <xf numFmtId="0" fontId="0" fillId="0" borderId="1" xfId="0" applyFill="1" applyBorder="1"/>
    <xf numFmtId="165" fontId="0" fillId="0" borderId="1" xfId="0" applyNumberFormat="1" applyBorder="1"/>
    <xf numFmtId="0" fontId="0" fillId="0" borderId="1" xfId="0" applyFont="1" applyFill="1" applyBorder="1"/>
    <xf numFmtId="165" fontId="0" fillId="0" borderId="1" xfId="0" applyNumberFormat="1" applyFill="1" applyBorder="1"/>
    <xf numFmtId="166" fontId="3" fillId="0" borderId="0" xfId="0" applyNumberFormat="1" applyFont="1"/>
    <xf numFmtId="167" fontId="0" fillId="0" borderId="0" xfId="0" applyNumberFormat="1"/>
    <xf numFmtId="0" fontId="0" fillId="0" borderId="0" xfId="0" applyFont="1" applyFill="1"/>
    <xf numFmtId="17" fontId="0" fillId="0" borderId="0" xfId="0" applyNumberFormat="1"/>
    <xf numFmtId="165" fontId="5" fillId="0" borderId="0" xfId="0" applyNumberFormat="1" applyFont="1" applyAlignment="1">
      <alignment horizontal="right"/>
    </xf>
    <xf numFmtId="0" fontId="11" fillId="0" borderId="0" xfId="0" applyFont="1"/>
    <xf numFmtId="165" fontId="0" fillId="0" borderId="0" xfId="0" applyNumberFormat="1" applyFont="1"/>
    <xf numFmtId="165" fontId="0" fillId="0" borderId="0" xfId="0" applyNumberFormat="1" applyFont="1" applyFill="1"/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right"/>
    </xf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65" formatCode="0.0"/>
      <fill>
        <patternFill patternType="none">
          <fgColor indexed="64"/>
          <bgColor indexed="65"/>
        </patternFill>
      </fill>
    </dxf>
    <dxf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65" formatCode="0.0"/>
    </dxf>
    <dxf>
      <numFmt numFmtId="165" formatCode="0.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65" formatCode="0.0"/>
      <fill>
        <patternFill patternType="none">
          <fgColor indexed="64"/>
          <bgColor indexed="65"/>
        </patternFill>
      </fill>
    </dxf>
    <dxf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 outline="0">
        <left/>
        <right/>
        <top style="thin">
          <color auto="1"/>
        </top>
        <bottom/>
      </border>
    </dxf>
    <dxf>
      <numFmt numFmtId="165" formatCode="0.0"/>
    </dxf>
    <dxf>
      <numFmt numFmtId="165" formatCode="0.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2:H88" totalsRowShown="0">
  <autoFilter ref="A42:H88" xr:uid="{00000000-0009-0000-0100-000001000000}"/>
  <tableColumns count="8">
    <tableColumn id="1" xr3:uid="{00000000-0010-0000-0000-000001000000}" name="Stock"/>
    <tableColumn id="2" xr3:uid="{00000000-0010-0000-0000-000002000000}" name="Sectors" dataDxfId="19" totalsRowDxfId="20"/>
    <tableColumn id="3" xr3:uid="{00000000-0010-0000-0000-000003000000}" name="Weight" dataDxfId="17" totalsRowDxfId="18"/>
    <tableColumn id="4" xr3:uid="{00000000-0010-0000-0000-000004000000}" name="Qualifying" totalsRowDxfId="16"/>
    <tableColumn id="5" xr3:uid="{00000000-0010-0000-0000-000005000000}" name="Listed"/>
    <tableColumn id="8" xr3:uid="{00000000-0010-0000-0000-000008000000}" name="Type" dataDxfId="14" totalsRowDxfId="15"/>
    <tableColumn id="6" xr3:uid="{00000000-0010-0000-0000-000006000000}" name="Divi Yield" dataDxfId="12" totalsRowDxfId="13"/>
    <tableColumn id="7" xr3:uid="{00000000-0010-0000-0000-000007000000}" name="EPIC" dataDxfId="10" totalsRow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43:M92" totalsRowShown="0">
  <autoFilter ref="A43:M92" xr:uid="{00000000-0009-0000-0100-000002000000}"/>
  <sortState ref="A44:M92">
    <sortCondition descending="1" ref="C44:C92"/>
  </sortState>
  <tableColumns count="13">
    <tableColumn id="1" xr3:uid="{00000000-0010-0000-0100-000001000000}" name="Stock"/>
    <tableColumn id="2" xr3:uid="{00000000-0010-0000-0100-000002000000}" name="Sectors" dataDxfId="8" totalsRowDxfId="9"/>
    <tableColumn id="3" xr3:uid="{00000000-0010-0000-0100-000003000000}" name="Weight" dataDxfId="6" totalsRowDxfId="7"/>
    <tableColumn id="4" xr3:uid="{00000000-0010-0000-0100-000004000000}" name="Qualifying"/>
    <tableColumn id="5" xr3:uid="{00000000-0010-0000-0100-000005000000}" name="Listed"/>
    <tableColumn id="8" xr3:uid="{00000000-0010-0000-0100-000008000000}" name="Type" dataDxfId="4" totalsRowDxfId="5"/>
    <tableColumn id="6" xr3:uid="{00000000-0010-0000-0100-000006000000}" name="Divi Yield" dataDxfId="2" totalsRowDxfId="3"/>
    <tableColumn id="7" xr3:uid="{00000000-0010-0000-0100-000007000000}" name="EPIC" dataDxfId="0" totalsRowDxfId="1"/>
    <tableColumn id="9" xr3:uid="{00000000-0010-0000-0100-000009000000}" name="Column1"/>
    <tableColumn id="10" xr3:uid="{00000000-0010-0000-0100-00000A000000}" name="Column2"/>
    <tableColumn id="11" xr3:uid="{00000000-0010-0000-0100-00000B000000}" name="Column3"/>
    <tableColumn id="12" xr3:uid="{00000000-0010-0000-0100-00000C000000}" name="Column4"/>
    <tableColumn id="13" xr3:uid="{00000000-0010-0000-0100-00000D000000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34" workbookViewId="0" xr3:uid="{AEA406A1-0E4B-5B11-9CD5-51D6E497D94C}">
      <selection activeCell="C44" sqref="C44"/>
    </sheetView>
  </sheetViews>
  <sheetFormatPr defaultColWidth="11" defaultRowHeight="15.95"/>
  <cols>
    <col min="1" max="1" width="32.5" customWidth="1"/>
    <col min="2" max="2" width="34.875" customWidth="1"/>
    <col min="4" max="4" width="12.125" customWidth="1"/>
    <col min="5" max="6" width="14.875" customWidth="1"/>
    <col min="7" max="7" width="11.375" customWidth="1"/>
    <col min="8" max="8" width="25.125" customWidth="1"/>
  </cols>
  <sheetData>
    <row r="1" spans="1:10">
      <c r="A1" t="s">
        <v>0</v>
      </c>
      <c r="B1" t="s">
        <v>1</v>
      </c>
      <c r="E1" s="1" t="s">
        <v>2</v>
      </c>
      <c r="F1" s="1"/>
      <c r="G1" s="2"/>
      <c r="H1" s="1"/>
      <c r="I1" s="1" t="s">
        <v>3</v>
      </c>
    </row>
    <row r="2" spans="1:10">
      <c r="A2" t="s">
        <v>4</v>
      </c>
      <c r="B2" t="s">
        <v>5</v>
      </c>
      <c r="E2" t="s">
        <v>6</v>
      </c>
      <c r="F2" s="39">
        <v>698000</v>
      </c>
      <c r="G2" t="s">
        <v>7</v>
      </c>
      <c r="I2" t="s">
        <v>8</v>
      </c>
      <c r="J2" s="40">
        <f>SUMSQ(C43:C88)/100000</f>
        <v>3.9107999999999999E-3</v>
      </c>
    </row>
    <row r="3" spans="1:10">
      <c r="A3" t="s">
        <v>9</v>
      </c>
      <c r="B3" t="s">
        <v>10</v>
      </c>
      <c r="E3" t="s">
        <v>11</v>
      </c>
      <c r="F3" s="3"/>
      <c r="I3" t="s">
        <v>12</v>
      </c>
      <c r="J3" s="40">
        <f>SUMSQ(B23:B39)/100000</f>
        <v>0.44803900000000019</v>
      </c>
    </row>
    <row r="4" spans="1:10">
      <c r="E4" t="s">
        <v>13</v>
      </c>
      <c r="F4" s="19">
        <v>68000</v>
      </c>
      <c r="G4" t="s">
        <v>14</v>
      </c>
      <c r="I4" t="s">
        <v>15</v>
      </c>
    </row>
    <row r="5" spans="1:10">
      <c r="A5" t="s">
        <v>16</v>
      </c>
      <c r="B5" s="14">
        <v>42705</v>
      </c>
      <c r="F5" s="19">
        <v>87000</v>
      </c>
      <c r="G5" s="22" t="s">
        <v>17</v>
      </c>
    </row>
    <row r="6" spans="1:10">
      <c r="A6" t="s">
        <v>18</v>
      </c>
      <c r="B6" t="s">
        <v>19</v>
      </c>
      <c r="F6" s="19">
        <v>18000</v>
      </c>
      <c r="G6" s="22" t="s">
        <v>20</v>
      </c>
    </row>
    <row r="7" spans="1:10">
      <c r="F7" s="19">
        <v>101000</v>
      </c>
      <c r="G7" s="22" t="s">
        <v>21</v>
      </c>
    </row>
    <row r="10" spans="1:10">
      <c r="A10" t="s">
        <v>22</v>
      </c>
      <c r="B10" s="14">
        <v>42705</v>
      </c>
    </row>
    <row r="11" spans="1:10">
      <c r="A11" t="s">
        <v>23</v>
      </c>
      <c r="B11" s="15" t="s">
        <v>24</v>
      </c>
    </row>
    <row r="12" spans="1:10">
      <c r="A12" t="s">
        <v>25</v>
      </c>
      <c r="B12" s="16">
        <v>66.61</v>
      </c>
    </row>
    <row r="13" spans="1:10">
      <c r="A13" t="s">
        <v>26</v>
      </c>
      <c r="B13" s="17">
        <v>0</v>
      </c>
    </row>
    <row r="16" spans="1:10">
      <c r="E16" t="s">
        <v>27</v>
      </c>
      <c r="F16" s="3">
        <v>2.4199999999999999E-2</v>
      </c>
    </row>
    <row r="17" spans="1:14">
      <c r="A17" s="1"/>
      <c r="B17" s="1"/>
      <c r="C17" s="1"/>
      <c r="D17" s="1"/>
      <c r="E17" t="s">
        <v>28</v>
      </c>
      <c r="F17" s="3">
        <v>2.4199999999999999E-2</v>
      </c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29</v>
      </c>
      <c r="B18" s="18">
        <v>42429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31</v>
      </c>
      <c r="B20" s="1"/>
      <c r="C20" s="1"/>
      <c r="D20" s="1"/>
      <c r="E20" s="1" t="s">
        <v>31</v>
      </c>
      <c r="F20" s="1"/>
      <c r="G20" s="1"/>
      <c r="H20" s="1" t="s">
        <v>31</v>
      </c>
      <c r="I20" s="1"/>
      <c r="J20" s="1"/>
      <c r="K20" s="1" t="s">
        <v>31</v>
      </c>
      <c r="L20" s="1"/>
      <c r="N20" s="1"/>
    </row>
    <row r="21" spans="1:14">
      <c r="A21" s="1" t="s">
        <v>32</v>
      </c>
      <c r="B21" s="1" t="s">
        <v>33</v>
      </c>
      <c r="C21" s="1"/>
      <c r="D21" s="1"/>
      <c r="E21" s="1" t="s">
        <v>34</v>
      </c>
      <c r="F21" s="1" t="s">
        <v>33</v>
      </c>
      <c r="G21" s="1"/>
      <c r="H21" s="1" t="s">
        <v>35</v>
      </c>
      <c r="I21" s="1" t="s">
        <v>33</v>
      </c>
      <c r="J21" s="1"/>
      <c r="K21" s="1" t="s">
        <v>36</v>
      </c>
      <c r="L21" s="1" t="s">
        <v>33</v>
      </c>
      <c r="N21" s="1"/>
    </row>
    <row r="22" spans="1:14">
      <c r="A22" s="21" t="s">
        <v>37</v>
      </c>
      <c r="B22">
        <f>DSUM(A42:H90, "Weight",Options!A1:A2)</f>
        <v>0.4</v>
      </c>
      <c r="E22" t="s">
        <v>38</v>
      </c>
      <c r="F22">
        <f>DSUM(A42:H88, "Weight",Options!B1:B2)</f>
        <v>29.299999999999997</v>
      </c>
      <c r="H22" t="s">
        <v>39</v>
      </c>
      <c r="I22">
        <f>DSUM(A42:H88, "Weight",Options!C1:C2)</f>
        <v>0.5</v>
      </c>
      <c r="K22" t="s">
        <v>40</v>
      </c>
      <c r="L22">
        <f>DSUM(A42:H88, "Weight",Options!D1:D2)</f>
        <v>0</v>
      </c>
    </row>
    <row r="23" spans="1:14">
      <c r="A23" s="6" t="s">
        <v>41</v>
      </c>
      <c r="B23">
        <f>DSUM(A42:H90, "Weight",Options!A1:A10)</f>
        <v>3.1999999999999997</v>
      </c>
      <c r="E23" t="s">
        <v>42</v>
      </c>
      <c r="F23">
        <f>DSUM(A42:H88, "Weight",Options!B1:B3)</f>
        <v>41.29999999999999</v>
      </c>
      <c r="H23" t="s">
        <v>43</v>
      </c>
      <c r="I23">
        <f>DSUM(A42:H88, "Weight",Options!C1:C3)</f>
        <v>86.100000000000009</v>
      </c>
      <c r="K23" s="1" t="s">
        <v>44</v>
      </c>
      <c r="L23">
        <f>DSUM(A42:H88, "Weight",Options!D1:D4)</f>
        <v>0</v>
      </c>
    </row>
    <row r="24" spans="1:14">
      <c r="A24" s="21" t="s">
        <v>45</v>
      </c>
      <c r="B24">
        <f>DSUM(A42:H88, "Weight",Options!A1:A12)</f>
        <v>3.1999999999999997</v>
      </c>
      <c r="E24" s="21" t="s">
        <v>46</v>
      </c>
      <c r="F24">
        <f>DSUM(A42:H88, "Weight",Options!B1:B4)</f>
        <v>96.400000000000034</v>
      </c>
      <c r="H24" t="s">
        <v>47</v>
      </c>
      <c r="I24">
        <f>DSUM(A42:H88, "Weight",Options!C1:C4)</f>
        <v>86.100000000000009</v>
      </c>
      <c r="K24" t="s">
        <v>48</v>
      </c>
      <c r="L24">
        <f>DSUM(A42:H88, "Weight",Options!D1:D5)</f>
        <v>0</v>
      </c>
    </row>
    <row r="25" spans="1:14">
      <c r="A25" s="21" t="s">
        <v>49</v>
      </c>
      <c r="B25">
        <f>DSUM(A42:H88, "Weight",Options!A1:A14)</f>
        <v>5.4</v>
      </c>
      <c r="H25" t="s">
        <v>50</v>
      </c>
      <c r="I25">
        <f>DSUM(A42:H88, "Weight",Options!C1:C5)</f>
        <v>86.100000000000009</v>
      </c>
      <c r="K25" t="s">
        <v>51</v>
      </c>
      <c r="L25">
        <f>DSUM(A42:H88, "Weight",Options!D1:D6)</f>
        <v>0</v>
      </c>
    </row>
    <row r="26" spans="1:14">
      <c r="A26" s="12" t="s">
        <v>52</v>
      </c>
      <c r="B26">
        <f>DSUM(A42:H88, "Weight",Options!A1:A19)</f>
        <v>9.9</v>
      </c>
      <c r="H26" t="s">
        <v>53</v>
      </c>
      <c r="I26">
        <f>DSUM(A42:H88, "Weight",Options!C1:C6)</f>
        <v>96.400000000000034</v>
      </c>
      <c r="K26" t="s">
        <v>54</v>
      </c>
      <c r="L26">
        <f>DSUM(A42:H88, "Weight",Options!D1:D7)</f>
        <v>0</v>
      </c>
    </row>
    <row r="27" spans="1:14">
      <c r="A27" s="21" t="s">
        <v>55</v>
      </c>
      <c r="B27">
        <f>DSUM(A42:H88, "Weight",Options!A1:A24)</f>
        <v>14.100000000000001</v>
      </c>
      <c r="K27" t="s">
        <v>56</v>
      </c>
      <c r="L27">
        <f>DSUM(A42:H88, "Weight",Options!D1:D7)</f>
        <v>0</v>
      </c>
    </row>
    <row r="28" spans="1:14">
      <c r="A28" s="21" t="s">
        <v>57</v>
      </c>
      <c r="B28">
        <f>DSUM(A42:H88, "Weight",Options!A1:A31)</f>
        <v>27.999999999999993</v>
      </c>
    </row>
    <row r="29" spans="1:14">
      <c r="A29" s="6" t="s">
        <v>58</v>
      </c>
      <c r="B29">
        <f>DSUM(A42:H88, "Weight",Options!A1:A35)</f>
        <v>30.799999999999994</v>
      </c>
    </row>
    <row r="30" spans="1:14">
      <c r="A30" s="21" t="s">
        <v>59</v>
      </c>
      <c r="B30">
        <f>DSUM(A42:H88, "Weight",Options!A1:A43)</f>
        <v>37.299999999999997</v>
      </c>
    </row>
    <row r="31" spans="1:14">
      <c r="A31" s="21" t="s">
        <v>60</v>
      </c>
      <c r="B31">
        <f>DSUM(A42:H88, "Weight",Options!A1:A50)</f>
        <v>41.400000000000006</v>
      </c>
    </row>
    <row r="32" spans="1:14">
      <c r="A32" s="21" t="s">
        <v>61</v>
      </c>
      <c r="B32">
        <f>DSUM(A42:H88, "Weight",Options!A1:A65)</f>
        <v>44.400000000000006</v>
      </c>
    </row>
    <row r="33" spans="1:8">
      <c r="A33" s="12" t="s">
        <v>62</v>
      </c>
      <c r="B33">
        <f>DSUM(A42:H88, "Weight",Options!A1:A68)</f>
        <v>44.400000000000006</v>
      </c>
    </row>
    <row r="34" spans="1:8">
      <c r="A34" s="21" t="s">
        <v>63</v>
      </c>
      <c r="B34">
        <f>DSUM(A42:H88, "Weight",Options!A1:A77)</f>
        <v>45.300000000000004</v>
      </c>
    </row>
    <row r="35" spans="1:8">
      <c r="A35" s="6" t="s">
        <v>64</v>
      </c>
      <c r="B35">
        <f>DSUM(A42:H88, "Weight",Options!A1:A81)</f>
        <v>47.300000000000004</v>
      </c>
    </row>
    <row r="36" spans="1:8">
      <c r="A36" s="21" t="s">
        <v>65</v>
      </c>
      <c r="B36">
        <f>DSUM(A42:H88, "Weight",Options!A1:A88)</f>
        <v>71.800000000000011</v>
      </c>
    </row>
    <row r="37" spans="1:8">
      <c r="A37" s="21" t="s">
        <v>66</v>
      </c>
      <c r="B37">
        <f>DSUM(A42:H88, "Weight",Options!A1:A91)</f>
        <v>88.100000000000009</v>
      </c>
    </row>
    <row r="38" spans="1:8">
      <c r="A38" s="12" t="s">
        <v>67</v>
      </c>
      <c r="B38">
        <f>DSUM(A42:H88, "Weight",Options!A1:A92)</f>
        <v>95.80000000000004</v>
      </c>
    </row>
    <row r="39" spans="1:8">
      <c r="A39" s="12" t="s">
        <v>68</v>
      </c>
      <c r="B39">
        <f>DSUM(A42:H88, "Weight",Options!A1:A97)</f>
        <v>96.400000000000034</v>
      </c>
    </row>
    <row r="40" spans="1:8">
      <c r="A40" s="12" t="s">
        <v>69</v>
      </c>
    </row>
    <row r="41" spans="1:8">
      <c r="A41" s="1" t="s">
        <v>70</v>
      </c>
      <c r="B41" s="1"/>
      <c r="C41" s="1"/>
      <c r="D41" s="1"/>
      <c r="E41" s="1"/>
      <c r="F41" s="1"/>
      <c r="G41" s="1"/>
      <c r="H41" s="1"/>
    </row>
    <row r="42" spans="1:8">
      <c r="A42" s="1" t="s">
        <v>71</v>
      </c>
      <c r="B42" s="1" t="s">
        <v>32</v>
      </c>
      <c r="C42" s="1" t="s">
        <v>33</v>
      </c>
      <c r="D42" s="1" t="s">
        <v>34</v>
      </c>
      <c r="E42" s="1" t="s">
        <v>35</v>
      </c>
      <c r="F42" s="1" t="s">
        <v>36</v>
      </c>
      <c r="G42" s="1" t="s">
        <v>72</v>
      </c>
      <c r="H42" s="1" t="s">
        <v>0</v>
      </c>
    </row>
    <row r="43" spans="1:8">
      <c r="A43" s="21" t="s">
        <v>73</v>
      </c>
      <c r="B43" s="4" t="s">
        <v>57</v>
      </c>
      <c r="C43" s="5">
        <v>10.3</v>
      </c>
      <c r="D43" t="s">
        <v>42</v>
      </c>
      <c r="E43" t="s">
        <v>53</v>
      </c>
      <c r="G43" s="5">
        <v>1.5</v>
      </c>
    </row>
    <row r="44" spans="1:8">
      <c r="A44" s="21" t="s">
        <v>74</v>
      </c>
      <c r="B44" s="21" t="s">
        <v>65</v>
      </c>
      <c r="C44" s="5">
        <v>7</v>
      </c>
      <c r="D44" t="s">
        <v>38</v>
      </c>
      <c r="E44" t="s">
        <v>43</v>
      </c>
      <c r="G44">
        <v>1.4</v>
      </c>
      <c r="H44" t="s">
        <v>75</v>
      </c>
    </row>
    <row r="45" spans="1:8">
      <c r="A45" s="6" t="s">
        <v>76</v>
      </c>
      <c r="B45" s="21" t="s">
        <v>65</v>
      </c>
      <c r="C45" s="23">
        <v>5.5</v>
      </c>
      <c r="D45" t="s">
        <v>46</v>
      </c>
      <c r="E45" s="8" t="s">
        <v>43</v>
      </c>
      <c r="F45" s="41"/>
      <c r="G45" s="13">
        <v>1.9</v>
      </c>
      <c r="H45" s="7" t="s">
        <v>77</v>
      </c>
    </row>
    <row r="46" spans="1:8">
      <c r="A46" s="6" t="s">
        <v>78</v>
      </c>
      <c r="B46" s="12" t="s">
        <v>67</v>
      </c>
      <c r="C46" s="11">
        <v>5.3</v>
      </c>
      <c r="D46" s="8" t="s">
        <v>46</v>
      </c>
      <c r="E46" s="8" t="s">
        <v>43</v>
      </c>
      <c r="G46" s="8">
        <v>0.8</v>
      </c>
      <c r="H46" s="8" t="s">
        <v>79</v>
      </c>
    </row>
    <row r="47" spans="1:8">
      <c r="A47" s="21" t="s">
        <v>80</v>
      </c>
      <c r="B47" s="21" t="s">
        <v>65</v>
      </c>
      <c r="C47" s="5">
        <v>4.5999999999999996</v>
      </c>
      <c r="D47" t="s">
        <v>46</v>
      </c>
      <c r="E47" t="s">
        <v>43</v>
      </c>
      <c r="G47">
        <v>0.7</v>
      </c>
      <c r="H47" t="s">
        <v>81</v>
      </c>
    </row>
    <row r="48" spans="1:8">
      <c r="A48" s="21" t="s">
        <v>82</v>
      </c>
      <c r="B48" s="21" t="s">
        <v>60</v>
      </c>
      <c r="C48" s="7">
        <v>4.0999999999999996</v>
      </c>
      <c r="D48" s="7" t="s">
        <v>46</v>
      </c>
      <c r="E48" s="6" t="s">
        <v>43</v>
      </c>
      <c r="G48" s="7">
        <v>0.7</v>
      </c>
      <c r="H48" s="7" t="s">
        <v>83</v>
      </c>
    </row>
    <row r="49" spans="1:8">
      <c r="A49" s="6" t="s">
        <v>84</v>
      </c>
      <c r="B49" t="s">
        <v>66</v>
      </c>
      <c r="C49" s="8">
        <v>3.6</v>
      </c>
      <c r="D49" s="7" t="s">
        <v>46</v>
      </c>
      <c r="E49" s="8" t="s">
        <v>43</v>
      </c>
      <c r="G49" s="8">
        <v>0.4</v>
      </c>
      <c r="H49" s="7" t="s">
        <v>85</v>
      </c>
    </row>
    <row r="50" spans="1:8">
      <c r="A50" s="6" t="s">
        <v>86</v>
      </c>
      <c r="B50" s="21" t="s">
        <v>65</v>
      </c>
      <c r="C50" s="6">
        <v>3.4</v>
      </c>
      <c r="D50" s="6" t="s">
        <v>46</v>
      </c>
      <c r="E50" s="6" t="s">
        <v>43</v>
      </c>
      <c r="G50" s="9">
        <v>0.4</v>
      </c>
      <c r="H50" s="7" t="s">
        <v>87</v>
      </c>
    </row>
    <row r="51" spans="1:8">
      <c r="A51" s="21" t="s">
        <v>88</v>
      </c>
      <c r="B51" s="21" t="s">
        <v>66</v>
      </c>
      <c r="C51" s="7">
        <v>3.4</v>
      </c>
      <c r="D51" s="7" t="s">
        <v>46</v>
      </c>
      <c r="E51" s="6" t="s">
        <v>43</v>
      </c>
      <c r="G51" s="5">
        <v>0</v>
      </c>
      <c r="H51" s="7" t="s">
        <v>89</v>
      </c>
    </row>
    <row r="52" spans="1:8">
      <c r="A52" s="21" t="s">
        <v>90</v>
      </c>
      <c r="B52" s="21" t="s">
        <v>66</v>
      </c>
      <c r="C52" s="5">
        <v>3.3</v>
      </c>
      <c r="D52" t="s">
        <v>46</v>
      </c>
      <c r="E52" t="s">
        <v>43</v>
      </c>
      <c r="G52">
        <v>2.2999999999999998</v>
      </c>
      <c r="H52" t="s">
        <v>91</v>
      </c>
    </row>
    <row r="53" spans="1:8">
      <c r="A53" s="6" t="s">
        <v>92</v>
      </c>
      <c r="B53" s="21" t="s">
        <v>66</v>
      </c>
      <c r="C53" s="8">
        <v>3.3</v>
      </c>
      <c r="D53" t="s">
        <v>38</v>
      </c>
      <c r="E53" s="8" t="s">
        <v>43</v>
      </c>
      <c r="G53" s="11">
        <v>0.7</v>
      </c>
      <c r="H53" s="8" t="s">
        <v>93</v>
      </c>
    </row>
    <row r="54" spans="1:8">
      <c r="A54" s="6" t="s">
        <v>94</v>
      </c>
      <c r="B54" s="21" t="s">
        <v>59</v>
      </c>
      <c r="C54" s="9">
        <v>3.2</v>
      </c>
      <c r="D54" s="7" t="s">
        <v>46</v>
      </c>
      <c r="E54" s="6" t="s">
        <v>43</v>
      </c>
      <c r="G54" s="7">
        <v>3.5</v>
      </c>
      <c r="H54" s="7" t="s">
        <v>95</v>
      </c>
    </row>
    <row r="55" spans="1:8">
      <c r="A55" s="6" t="s">
        <v>96</v>
      </c>
      <c r="B55" s="6" t="s">
        <v>58</v>
      </c>
      <c r="C55" s="8">
        <v>2.8</v>
      </c>
      <c r="D55" s="7" t="s">
        <v>46</v>
      </c>
      <c r="E55" s="8" t="s">
        <v>43</v>
      </c>
      <c r="G55" s="11">
        <v>0</v>
      </c>
      <c r="H55" s="7" t="s">
        <v>97</v>
      </c>
    </row>
    <row r="56" spans="1:8">
      <c r="A56" s="6" t="s">
        <v>98</v>
      </c>
      <c r="B56" s="21" t="s">
        <v>55</v>
      </c>
      <c r="C56" s="23">
        <v>2.6</v>
      </c>
      <c r="D56" t="s">
        <v>38</v>
      </c>
      <c r="E56" s="8" t="s">
        <v>43</v>
      </c>
      <c r="F56" s="41"/>
      <c r="G56" s="13">
        <v>4.9000000000000004</v>
      </c>
      <c r="H56" s="7" t="s">
        <v>99</v>
      </c>
    </row>
    <row r="57" spans="1:8">
      <c r="A57" s="6" t="s">
        <v>100</v>
      </c>
      <c r="B57" s="7" t="s">
        <v>61</v>
      </c>
      <c r="C57" s="9">
        <v>2.5</v>
      </c>
      <c r="D57" s="7" t="s">
        <v>46</v>
      </c>
      <c r="E57" s="6" t="s">
        <v>43</v>
      </c>
      <c r="G57" s="7">
        <v>0</v>
      </c>
      <c r="H57" s="7" t="s">
        <v>101</v>
      </c>
    </row>
    <row r="58" spans="1:8">
      <c r="A58" s="6" t="s">
        <v>102</v>
      </c>
      <c r="B58" s="8" t="s">
        <v>103</v>
      </c>
      <c r="C58" s="8">
        <v>2.4</v>
      </c>
      <c r="D58" s="8" t="s">
        <v>46</v>
      </c>
      <c r="E58" s="8" t="s">
        <v>43</v>
      </c>
      <c r="G58" s="11">
        <v>0</v>
      </c>
      <c r="H58" s="8" t="s">
        <v>104</v>
      </c>
    </row>
    <row r="59" spans="1:8" ht="15.95" customHeight="1">
      <c r="A59" s="21" t="s">
        <v>105</v>
      </c>
      <c r="B59" s="6" t="s">
        <v>41</v>
      </c>
      <c r="C59" s="7">
        <v>2.4</v>
      </c>
      <c r="D59" t="s">
        <v>38</v>
      </c>
      <c r="E59" s="7" t="s">
        <v>43</v>
      </c>
      <c r="G59" s="5">
        <v>0</v>
      </c>
      <c r="H59" s="7" t="s">
        <v>106</v>
      </c>
    </row>
    <row r="60" spans="1:8">
      <c r="A60" s="6" t="s">
        <v>107</v>
      </c>
      <c r="B60" s="41" t="s">
        <v>67</v>
      </c>
      <c r="C60" s="23">
        <v>2.4</v>
      </c>
      <c r="D60" t="s">
        <v>38</v>
      </c>
      <c r="E60" s="8" t="s">
        <v>43</v>
      </c>
      <c r="F60" s="41"/>
      <c r="G60" s="13">
        <v>0</v>
      </c>
      <c r="H60" s="7" t="s">
        <v>108</v>
      </c>
    </row>
    <row r="61" spans="1:8">
      <c r="A61" s="21" t="s">
        <v>109</v>
      </c>
      <c r="B61" s="21" t="s">
        <v>59</v>
      </c>
      <c r="C61" s="7">
        <v>2.2999999999999998</v>
      </c>
      <c r="D61" s="7" t="s">
        <v>46</v>
      </c>
      <c r="E61" s="6" t="s">
        <v>43</v>
      </c>
      <c r="G61">
        <v>2.1</v>
      </c>
      <c r="H61" s="7" t="s">
        <v>110</v>
      </c>
    </row>
    <row r="62" spans="1:8">
      <c r="A62" s="6" t="s">
        <v>111</v>
      </c>
      <c r="B62" s="21" t="s">
        <v>49</v>
      </c>
      <c r="C62" s="23">
        <v>2.2000000000000002</v>
      </c>
      <c r="D62" t="s">
        <v>38</v>
      </c>
      <c r="E62" s="8" t="s">
        <v>43</v>
      </c>
      <c r="F62" s="41"/>
      <c r="G62" s="13">
        <v>0</v>
      </c>
      <c r="H62" s="7" t="s">
        <v>112</v>
      </c>
    </row>
    <row r="63" spans="1:8">
      <c r="A63" s="6" t="s">
        <v>113</v>
      </c>
      <c r="B63" s="8" t="s">
        <v>52</v>
      </c>
      <c r="C63" s="11">
        <v>2.1</v>
      </c>
      <c r="D63" s="7" t="s">
        <v>46</v>
      </c>
      <c r="E63" s="8" t="s">
        <v>43</v>
      </c>
      <c r="G63" s="11">
        <v>0.7</v>
      </c>
      <c r="H63" s="7" t="s">
        <v>114</v>
      </c>
    </row>
    <row r="64" spans="1:8">
      <c r="A64" s="7" t="s">
        <v>115</v>
      </c>
      <c r="B64" s="21" t="s">
        <v>66</v>
      </c>
      <c r="C64" s="8">
        <v>1.8</v>
      </c>
      <c r="D64" s="7" t="s">
        <v>46</v>
      </c>
      <c r="E64" s="7" t="s">
        <v>43</v>
      </c>
      <c r="G64" s="11">
        <v>1.8</v>
      </c>
      <c r="H64" s="7" t="s">
        <v>116</v>
      </c>
    </row>
    <row r="65" spans="1:8">
      <c r="A65" s="21" t="s">
        <v>117</v>
      </c>
      <c r="B65" s="4" t="s">
        <v>57</v>
      </c>
      <c r="C65">
        <v>1.7</v>
      </c>
      <c r="D65" s="7" t="s">
        <v>42</v>
      </c>
      <c r="E65" t="s">
        <v>43</v>
      </c>
      <c r="G65" s="13">
        <v>2.5</v>
      </c>
      <c r="H65" s="7" t="s">
        <v>118</v>
      </c>
    </row>
    <row r="66" spans="1:8">
      <c r="A66" s="21" t="s">
        <v>119</v>
      </c>
      <c r="B66" s="6" t="s">
        <v>64</v>
      </c>
      <c r="C66" s="5">
        <v>1.5</v>
      </c>
      <c r="D66" t="s">
        <v>38</v>
      </c>
      <c r="E66" t="s">
        <v>43</v>
      </c>
      <c r="G66" s="13">
        <v>0</v>
      </c>
      <c r="H66" s="7" t="s">
        <v>120</v>
      </c>
    </row>
    <row r="67" spans="1:8">
      <c r="A67" s="21" t="s">
        <v>121</v>
      </c>
      <c r="B67" s="21" t="s">
        <v>65</v>
      </c>
      <c r="C67" s="5">
        <v>1.4</v>
      </c>
      <c r="D67" t="s">
        <v>38</v>
      </c>
      <c r="E67" t="s">
        <v>43</v>
      </c>
      <c r="F67" s="41"/>
      <c r="G67" s="13">
        <v>0</v>
      </c>
      <c r="H67" s="7" t="s">
        <v>122</v>
      </c>
    </row>
    <row r="68" spans="1:8">
      <c r="A68" s="6" t="s">
        <v>123</v>
      </c>
      <c r="B68" s="7" t="s">
        <v>65</v>
      </c>
      <c r="C68" s="23">
        <v>1.1000000000000001</v>
      </c>
      <c r="E68" s="8" t="s">
        <v>43</v>
      </c>
      <c r="F68" s="41"/>
      <c r="G68" s="13">
        <v>0</v>
      </c>
      <c r="H68" s="7" t="s">
        <v>124</v>
      </c>
    </row>
    <row r="69" spans="1:8">
      <c r="A69" s="21" t="s">
        <v>125</v>
      </c>
      <c r="B69" s="21" t="s">
        <v>55</v>
      </c>
      <c r="C69" s="5">
        <v>1</v>
      </c>
      <c r="D69" s="7" t="s">
        <v>46</v>
      </c>
      <c r="E69" t="s">
        <v>43</v>
      </c>
      <c r="G69" s="13">
        <v>3.4</v>
      </c>
      <c r="H69" s="7" t="s">
        <v>126</v>
      </c>
    </row>
    <row r="70" spans="1:8">
      <c r="A70" s="21" t="s">
        <v>127</v>
      </c>
      <c r="B70" s="21" t="s">
        <v>59</v>
      </c>
      <c r="C70" s="5">
        <v>1</v>
      </c>
      <c r="D70" t="s">
        <v>38</v>
      </c>
      <c r="E70" t="s">
        <v>43</v>
      </c>
      <c r="G70" s="13">
        <v>0</v>
      </c>
      <c r="H70" s="7" t="s">
        <v>128</v>
      </c>
    </row>
    <row r="71" spans="1:8">
      <c r="A71" s="21" t="s">
        <v>129</v>
      </c>
      <c r="B71" s="4" t="s">
        <v>57</v>
      </c>
      <c r="C71">
        <v>0.9</v>
      </c>
      <c r="D71" s="7" t="s">
        <v>46</v>
      </c>
      <c r="E71" t="s">
        <v>43</v>
      </c>
      <c r="G71" s="13">
        <v>1.7</v>
      </c>
      <c r="H71" s="7" t="s">
        <v>130</v>
      </c>
    </row>
    <row r="72" spans="1:8">
      <c r="A72" s="21" t="s">
        <v>131</v>
      </c>
      <c r="B72" s="21" t="s">
        <v>66</v>
      </c>
      <c r="C72" s="5">
        <v>0.9</v>
      </c>
      <c r="D72" s="7" t="s">
        <v>46</v>
      </c>
      <c r="E72" t="s">
        <v>43</v>
      </c>
      <c r="G72" s="13">
        <v>0</v>
      </c>
      <c r="H72" s="7" t="s">
        <v>132</v>
      </c>
    </row>
    <row r="73" spans="1:8">
      <c r="A73" s="21" t="s">
        <v>133</v>
      </c>
      <c r="B73" s="4" t="s">
        <v>57</v>
      </c>
      <c r="C73" s="5">
        <v>0.9</v>
      </c>
      <c r="D73" t="s">
        <v>38</v>
      </c>
      <c r="E73" t="s">
        <v>43</v>
      </c>
      <c r="G73" s="13">
        <v>0</v>
      </c>
      <c r="H73" s="7" t="s">
        <v>134</v>
      </c>
    </row>
    <row r="74" spans="1:8">
      <c r="A74" s="21" t="s">
        <v>135</v>
      </c>
      <c r="B74" s="21" t="s">
        <v>65</v>
      </c>
      <c r="C74">
        <v>0.8</v>
      </c>
      <c r="D74" t="s">
        <v>38</v>
      </c>
      <c r="E74" t="s">
        <v>43</v>
      </c>
      <c r="G74" s="13">
        <v>0</v>
      </c>
      <c r="H74" s="7" t="s">
        <v>136</v>
      </c>
    </row>
    <row r="75" spans="1:8">
      <c r="A75" s="21" t="s">
        <v>137</v>
      </c>
      <c r="B75" s="21" t="s">
        <v>63</v>
      </c>
      <c r="C75" s="5">
        <v>0.8</v>
      </c>
      <c r="D75" s="7" t="s">
        <v>38</v>
      </c>
      <c r="E75" t="s">
        <v>43</v>
      </c>
      <c r="F75" s="41"/>
      <c r="G75" s="13">
        <v>0</v>
      </c>
      <c r="H75" s="7" t="s">
        <v>138</v>
      </c>
    </row>
    <row r="76" spans="1:8">
      <c r="A76" s="21" t="s">
        <v>139</v>
      </c>
      <c r="B76" s="12" t="s">
        <v>68</v>
      </c>
      <c r="C76" s="5">
        <v>0.6</v>
      </c>
      <c r="D76" t="s">
        <v>38</v>
      </c>
      <c r="E76" t="s">
        <v>43</v>
      </c>
      <c r="G76" s="13">
        <v>0</v>
      </c>
      <c r="H76" s="7" t="s">
        <v>140</v>
      </c>
    </row>
    <row r="77" spans="1:8">
      <c r="A77" s="21" t="s">
        <v>141</v>
      </c>
      <c r="B77" s="21" t="s">
        <v>64</v>
      </c>
      <c r="C77" s="5">
        <v>0.5</v>
      </c>
      <c r="D77" s="7" t="s">
        <v>46</v>
      </c>
      <c r="E77" t="s">
        <v>43</v>
      </c>
      <c r="G77" s="13">
        <v>5.2</v>
      </c>
      <c r="H77" s="7" t="s">
        <v>142</v>
      </c>
    </row>
    <row r="78" spans="1:8">
      <c r="A78" s="21" t="s">
        <v>143</v>
      </c>
      <c r="B78" s="21" t="s">
        <v>61</v>
      </c>
      <c r="C78" s="5">
        <v>0.5</v>
      </c>
      <c r="D78" t="s">
        <v>38</v>
      </c>
      <c r="E78" t="s">
        <v>43</v>
      </c>
      <c r="G78" s="13">
        <v>0</v>
      </c>
      <c r="H78" s="7" t="s">
        <v>144</v>
      </c>
    </row>
    <row r="79" spans="1:8">
      <c r="A79" s="21" t="s">
        <v>145</v>
      </c>
      <c r="B79" s="21" t="s">
        <v>146</v>
      </c>
      <c r="C79" s="5">
        <v>0.4</v>
      </c>
      <c r="D79" t="s">
        <v>38</v>
      </c>
      <c r="E79" t="s">
        <v>43</v>
      </c>
      <c r="G79" s="13">
        <v>0</v>
      </c>
      <c r="H79" s="7" t="s">
        <v>147</v>
      </c>
    </row>
    <row r="80" spans="1:8">
      <c r="A80" s="21" t="s">
        <v>148</v>
      </c>
      <c r="B80" s="21" t="s">
        <v>37</v>
      </c>
      <c r="C80" s="5">
        <v>0.4</v>
      </c>
      <c r="D80" t="s">
        <v>38</v>
      </c>
      <c r="E80" t="s">
        <v>39</v>
      </c>
      <c r="G80" s="13">
        <v>0</v>
      </c>
    </row>
    <row r="81" spans="1:8">
      <c r="A81" s="21" t="s">
        <v>149</v>
      </c>
      <c r="B81" s="21" t="s">
        <v>55</v>
      </c>
      <c r="C81" s="5">
        <v>0.4</v>
      </c>
      <c r="D81" s="7" t="s">
        <v>46</v>
      </c>
      <c r="E81" t="s">
        <v>43</v>
      </c>
      <c r="G81" s="13">
        <v>0</v>
      </c>
      <c r="H81" s="7" t="s">
        <v>150</v>
      </c>
    </row>
    <row r="82" spans="1:8">
      <c r="A82" s="21" t="s">
        <v>151</v>
      </c>
      <c r="B82" s="21" t="s">
        <v>65</v>
      </c>
      <c r="C82" s="5">
        <v>0.4</v>
      </c>
      <c r="D82" t="s">
        <v>38</v>
      </c>
      <c r="E82" t="s">
        <v>43</v>
      </c>
      <c r="G82" s="13">
        <v>0</v>
      </c>
      <c r="H82" s="7" t="s">
        <v>152</v>
      </c>
    </row>
    <row r="83" spans="1:8">
      <c r="A83" s="21" t="s">
        <v>153</v>
      </c>
      <c r="B83" s="21" t="s">
        <v>65</v>
      </c>
      <c r="C83" s="5">
        <v>0.3</v>
      </c>
      <c r="D83" t="s">
        <v>38</v>
      </c>
      <c r="E83" t="s">
        <v>43</v>
      </c>
      <c r="G83" s="13">
        <v>0</v>
      </c>
      <c r="H83" s="7" t="s">
        <v>154</v>
      </c>
    </row>
    <row r="84" spans="1:8">
      <c r="A84" s="21" t="s">
        <v>155</v>
      </c>
      <c r="B84" s="21" t="s">
        <v>55</v>
      </c>
      <c r="C84" s="5">
        <v>0.2</v>
      </c>
      <c r="D84" t="s">
        <v>38</v>
      </c>
      <c r="E84" t="s">
        <v>43</v>
      </c>
      <c r="G84" s="13">
        <v>0</v>
      </c>
      <c r="H84" s="7" t="s">
        <v>156</v>
      </c>
    </row>
    <row r="85" spans="1:8">
      <c r="A85" s="21" t="s">
        <v>157</v>
      </c>
      <c r="B85" s="6" t="s">
        <v>158</v>
      </c>
      <c r="C85" s="5">
        <v>0.1</v>
      </c>
      <c r="D85" t="s">
        <v>38</v>
      </c>
      <c r="E85" t="s">
        <v>43</v>
      </c>
      <c r="G85" s="13">
        <v>0</v>
      </c>
      <c r="H85" s="7" t="s">
        <v>159</v>
      </c>
    </row>
    <row r="86" spans="1:8">
      <c r="A86" s="6" t="s">
        <v>160</v>
      </c>
      <c r="B86" s="21" t="s">
        <v>57</v>
      </c>
      <c r="C86" s="23">
        <v>0.1</v>
      </c>
      <c r="D86" t="s">
        <v>38</v>
      </c>
      <c r="E86" s="8" t="s">
        <v>39</v>
      </c>
      <c r="F86" s="41"/>
      <c r="G86" s="13">
        <v>0</v>
      </c>
      <c r="H86" s="7"/>
    </row>
    <row r="87" spans="1:8">
      <c r="A87" s="6" t="s">
        <v>161</v>
      </c>
      <c r="B87" s="12" t="s">
        <v>67</v>
      </c>
      <c r="C87" s="23">
        <v>0</v>
      </c>
      <c r="D87" t="s">
        <v>38</v>
      </c>
      <c r="E87" s="8" t="s">
        <v>39</v>
      </c>
      <c r="G87" s="13">
        <v>0</v>
      </c>
      <c r="H87" s="8"/>
    </row>
    <row r="88" spans="1:8">
      <c r="A88" s="21" t="s">
        <v>162</v>
      </c>
      <c r="B88" s="6" t="s">
        <v>41</v>
      </c>
      <c r="C88" s="7"/>
      <c r="D88" t="s">
        <v>38</v>
      </c>
      <c r="E88" s="7" t="s">
        <v>39</v>
      </c>
      <c r="F88" s="10" t="s">
        <v>163</v>
      </c>
      <c r="G88" s="5">
        <v>0</v>
      </c>
      <c r="H88" s="7"/>
    </row>
    <row r="89" spans="1:8">
      <c r="A89" s="20" t="s">
        <v>164</v>
      </c>
      <c r="B89" s="20"/>
      <c r="C89" s="20">
        <f>SUM(Table1[Weight])</f>
        <v>96.400000000000034</v>
      </c>
      <c r="D89" s="20"/>
      <c r="E89" s="20"/>
      <c r="F89" s="20"/>
      <c r="G89" s="20"/>
      <c r="H89" s="20"/>
    </row>
    <row r="90" spans="1:8">
      <c r="A90" t="s">
        <v>165</v>
      </c>
      <c r="C90">
        <v>3.6</v>
      </c>
    </row>
    <row r="91" spans="1:8">
      <c r="A91" s="20" t="s">
        <v>166</v>
      </c>
      <c r="B91" s="20"/>
      <c r="C91" s="20">
        <f>SUM(C89:C90)</f>
        <v>100.00000000000003</v>
      </c>
    </row>
  </sheetData>
  <sortState ref="A22:B37">
    <sortCondition ref="A34"/>
  </sortState>
  <dataValidations count="1">
    <dataValidation type="list" allowBlank="1" showInputMessage="1" showErrorMessage="1" sqref="B2" xr:uid="{00000000-0002-0000-0000-000000000000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5"/>
  <sheetViews>
    <sheetView topLeftCell="A49" workbookViewId="0" xr3:uid="{958C4451-9541-5A59-BF78-D2F731DF1C81}">
      <selection activeCell="B64" sqref="B64"/>
    </sheetView>
  </sheetViews>
  <sheetFormatPr defaultColWidth="11" defaultRowHeight="15.95"/>
  <cols>
    <col min="1" max="1" width="32.5" customWidth="1"/>
    <col min="2" max="2" width="34.875" customWidth="1"/>
    <col min="4" max="4" width="12.125" customWidth="1"/>
    <col min="5" max="6" width="14.875" customWidth="1"/>
    <col min="7" max="7" width="11.375" customWidth="1"/>
    <col min="8" max="8" width="25.125" customWidth="1"/>
  </cols>
  <sheetData>
    <row r="1" spans="1:10">
      <c r="A1" t="s">
        <v>0</v>
      </c>
      <c r="B1" t="s">
        <v>167</v>
      </c>
      <c r="E1" s="1" t="s">
        <v>2</v>
      </c>
      <c r="F1" s="1"/>
      <c r="G1" s="2"/>
      <c r="H1" s="1"/>
      <c r="I1" s="1" t="s">
        <v>3</v>
      </c>
    </row>
    <row r="2" spans="1:10">
      <c r="A2" t="s">
        <v>4</v>
      </c>
      <c r="B2" t="s">
        <v>168</v>
      </c>
      <c r="E2" t="s">
        <v>6</v>
      </c>
      <c r="F2" s="39">
        <v>687000</v>
      </c>
      <c r="G2" t="s">
        <v>7</v>
      </c>
      <c r="I2" t="s">
        <v>8</v>
      </c>
      <c r="J2" s="40">
        <f>SUMSQ(C44:C92)/100000</f>
        <v>4.2465000000000011E-3</v>
      </c>
    </row>
    <row r="3" spans="1:10">
      <c r="A3" t="s">
        <v>9</v>
      </c>
      <c r="B3" t="s">
        <v>10</v>
      </c>
      <c r="E3" t="s">
        <v>11</v>
      </c>
      <c r="F3" s="3"/>
      <c r="I3" t="s">
        <v>12</v>
      </c>
      <c r="J3" s="40">
        <f>SUMSQ(B22:B38)/100000</f>
        <v>0.25256949999999995</v>
      </c>
    </row>
    <row r="4" spans="1:10">
      <c r="E4" t="s">
        <v>13</v>
      </c>
      <c r="F4" s="19">
        <v>75000</v>
      </c>
      <c r="G4" t="s">
        <v>14</v>
      </c>
      <c r="I4" t="s">
        <v>15</v>
      </c>
    </row>
    <row r="5" spans="1:10">
      <c r="A5" t="s">
        <v>16</v>
      </c>
      <c r="B5" s="14">
        <v>42705</v>
      </c>
      <c r="F5" s="19">
        <v>76000</v>
      </c>
      <c r="G5" s="22" t="s">
        <v>17</v>
      </c>
    </row>
    <row r="6" spans="1:10">
      <c r="A6" t="s">
        <v>169</v>
      </c>
      <c r="B6" s="42">
        <v>42767</v>
      </c>
      <c r="F6" s="19">
        <v>22000</v>
      </c>
      <c r="G6" s="22" t="s">
        <v>20</v>
      </c>
    </row>
    <row r="7" spans="1:10">
      <c r="F7" s="19">
        <v>121000</v>
      </c>
      <c r="G7" s="22" t="s">
        <v>170</v>
      </c>
    </row>
    <row r="10" spans="1:10">
      <c r="A10" t="s">
        <v>22</v>
      </c>
      <c r="B10" s="14">
        <v>42705</v>
      </c>
    </row>
    <row r="11" spans="1:10">
      <c r="A11" t="s">
        <v>23</v>
      </c>
      <c r="B11" s="15" t="s">
        <v>171</v>
      </c>
    </row>
    <row r="12" spans="1:10">
      <c r="A12" t="s">
        <v>25</v>
      </c>
      <c r="B12" s="16">
        <v>115.27</v>
      </c>
    </row>
    <row r="13" spans="1:10">
      <c r="A13" t="s">
        <v>26</v>
      </c>
      <c r="B13" s="17">
        <v>0</v>
      </c>
    </row>
    <row r="14" spans="1:10">
      <c r="E14" t="s">
        <v>27</v>
      </c>
      <c r="F14" s="3">
        <v>2.5999999999999999E-2</v>
      </c>
    </row>
    <row r="15" spans="1:10">
      <c r="E15" t="s">
        <v>28</v>
      </c>
      <c r="F15" s="3">
        <v>2.5999999999999999E-2</v>
      </c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29</v>
      </c>
      <c r="B18" s="18">
        <v>42613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31</v>
      </c>
      <c r="B20" s="1"/>
      <c r="C20" s="1"/>
      <c r="D20" s="1"/>
      <c r="E20" s="1" t="s">
        <v>31</v>
      </c>
      <c r="F20" s="1"/>
      <c r="G20" s="1"/>
      <c r="H20" s="1" t="s">
        <v>31</v>
      </c>
      <c r="I20" s="1"/>
      <c r="J20" s="1"/>
      <c r="K20" s="1" t="s">
        <v>31</v>
      </c>
      <c r="L20" s="1"/>
      <c r="N20" s="1"/>
    </row>
    <row r="21" spans="1:14">
      <c r="A21" s="1" t="s">
        <v>32</v>
      </c>
      <c r="B21" s="1" t="s">
        <v>33</v>
      </c>
      <c r="C21" s="1"/>
      <c r="D21" s="1"/>
      <c r="E21" s="1" t="s">
        <v>34</v>
      </c>
      <c r="F21" s="1" t="s">
        <v>33</v>
      </c>
      <c r="G21" s="1"/>
      <c r="H21" s="1" t="s">
        <v>35</v>
      </c>
      <c r="I21" s="1" t="s">
        <v>33</v>
      </c>
      <c r="J21" s="1"/>
      <c r="K21" s="1" t="s">
        <v>36</v>
      </c>
      <c r="L21" s="1" t="s">
        <v>33</v>
      </c>
      <c r="N21" s="1"/>
    </row>
    <row r="22" spans="1:14">
      <c r="A22" s="21" t="s">
        <v>37</v>
      </c>
      <c r="B22">
        <f>DSUM(A43:H92, "Weight",Options!A1:A2)</f>
        <v>0.4</v>
      </c>
      <c r="E22" t="s">
        <v>38</v>
      </c>
      <c r="F22">
        <f>DSUM(A43:H92, "Weight",Options!B1:B2)</f>
        <v>22.300000000000004</v>
      </c>
      <c r="H22" t="s">
        <v>39</v>
      </c>
      <c r="I22">
        <f>DSUM(A43:H92, "Weight",Options!C1:C2)</f>
        <v>1.5</v>
      </c>
      <c r="K22" t="s">
        <v>40</v>
      </c>
      <c r="L22">
        <f>DSUM(A43:H92, "Weight",Options!D1:D2)</f>
        <v>0</v>
      </c>
    </row>
    <row r="23" spans="1:14">
      <c r="A23" s="6" t="s">
        <v>41</v>
      </c>
      <c r="B23">
        <f>DSUM(A43:H92, "Weight",Options!A1:A10)</f>
        <v>3.0999999999999996</v>
      </c>
      <c r="E23" t="s">
        <v>42</v>
      </c>
      <c r="F23">
        <f>DSUM(A43:H92, "Weight",Options!B1:B3)</f>
        <v>33.299999999999997</v>
      </c>
      <c r="H23" t="s">
        <v>43</v>
      </c>
      <c r="I23">
        <f>DSUM(A43:H92, "Weight",Options!C1:C3)</f>
        <v>86.600000000000009</v>
      </c>
      <c r="K23" s="21" t="s">
        <v>44</v>
      </c>
      <c r="L23">
        <f>DSUM(A43:H92, "Weight",Options!D1:D4)</f>
        <v>0</v>
      </c>
    </row>
    <row r="24" spans="1:14">
      <c r="A24" s="21" t="s">
        <v>45</v>
      </c>
      <c r="B24">
        <f>DSUM(A43:H92, "Weight",Options!A1:A12)</f>
        <v>3.9999999999999996</v>
      </c>
      <c r="E24" s="21" t="s">
        <v>46</v>
      </c>
      <c r="F24">
        <f>DSUM(A43:H92, "Weight",Options!B1:B4)</f>
        <v>95.90000000000002</v>
      </c>
      <c r="H24" t="s">
        <v>47</v>
      </c>
      <c r="I24">
        <f>DSUM(A43:H92, "Weight",Options!C1:C4)</f>
        <v>86.600000000000009</v>
      </c>
      <c r="K24" t="s">
        <v>48</v>
      </c>
      <c r="L24">
        <f>DSUM(A43:H92, "Weight",Options!D1:D5)</f>
        <v>0</v>
      </c>
    </row>
    <row r="25" spans="1:14">
      <c r="A25" s="8" t="s">
        <v>103</v>
      </c>
      <c r="B25">
        <f>DSUM(A43:H92, "Weight",Options!A1:A18)</f>
        <v>6.5000000000000009</v>
      </c>
      <c r="H25" t="s">
        <v>50</v>
      </c>
      <c r="I25">
        <f>DSUM(A43:H92, "Weight",Options!C1:C5)</f>
        <v>86.600000000000009</v>
      </c>
      <c r="K25" t="s">
        <v>51</v>
      </c>
      <c r="L25">
        <f>DSUM(A43:H92, "Weight",Options!D1:D6)</f>
        <v>0</v>
      </c>
    </row>
    <row r="26" spans="1:14">
      <c r="A26" s="7" t="s">
        <v>52</v>
      </c>
      <c r="B26">
        <f>DSUM(A43:H92, "Weight",Options!A1:A19)</f>
        <v>8.4000000000000021</v>
      </c>
      <c r="C26" t="s">
        <v>69</v>
      </c>
      <c r="H26" t="s">
        <v>53</v>
      </c>
      <c r="I26">
        <f>DSUM(A43:H92, "Weight",Options!C1:C6)</f>
        <v>95.90000000000002</v>
      </c>
      <c r="K26" t="s">
        <v>54</v>
      </c>
      <c r="L26">
        <f>DSUM(A43:H92, "Weight",Options!D1:D7)</f>
        <v>0</v>
      </c>
    </row>
    <row r="27" spans="1:14">
      <c r="A27" s="21" t="s">
        <v>55</v>
      </c>
      <c r="B27">
        <f>DSUM(A43:H92, "Weight",Options!A1:A24)</f>
        <v>9.7000000000000028</v>
      </c>
      <c r="K27" t="s">
        <v>56</v>
      </c>
      <c r="L27">
        <f>DSUM(A43:H92, "Weight",Options!D1:D7)</f>
        <v>0</v>
      </c>
    </row>
    <row r="28" spans="1:14">
      <c r="A28" s="4" t="s">
        <v>57</v>
      </c>
      <c r="B28">
        <f>DSUM(A43:H92, "Weight",Options!A1:A31)</f>
        <v>25.9</v>
      </c>
    </row>
    <row r="29" spans="1:14">
      <c r="A29" s="6" t="s">
        <v>58</v>
      </c>
      <c r="B29">
        <f>DSUM(A43:H92, "Weight",Options!A1:A35)</f>
        <v>28</v>
      </c>
    </row>
    <row r="30" spans="1:14">
      <c r="A30" s="21" t="s">
        <v>59</v>
      </c>
      <c r="B30">
        <f>DSUM(A43:H92, "Weight",Options!A1:A43)</f>
        <v>33.899999999999991</v>
      </c>
    </row>
    <row r="31" spans="1:14">
      <c r="A31" s="21" t="s">
        <v>60</v>
      </c>
      <c r="B31">
        <f>DSUM(A43:H92, "Weight",Options!A1:A50)</f>
        <v>37.79999999999999</v>
      </c>
    </row>
    <row r="32" spans="1:14">
      <c r="A32" s="21" t="s">
        <v>172</v>
      </c>
      <c r="B32">
        <f>DSUM(A43:H92, "Weight",Options!A1:A62)</f>
        <v>37.999999999999993</v>
      </c>
    </row>
    <row r="33" spans="1:13">
      <c r="A33" s="21" t="s">
        <v>61</v>
      </c>
      <c r="B33">
        <f>DSUM(A43:H92, "Weight",Options!A1:A65)</f>
        <v>41.699999999999996</v>
      </c>
    </row>
    <row r="34" spans="1:13">
      <c r="A34" s="12" t="s">
        <v>62</v>
      </c>
      <c r="B34">
        <f>DSUM(A43:H92, "Weight",Options!A1:A68)</f>
        <v>41.699999999999996</v>
      </c>
    </row>
    <row r="35" spans="1:13">
      <c r="A35" s="21" t="s">
        <v>63</v>
      </c>
      <c r="B35" s="5">
        <f>DSUM(A43:H92, "Weight",Options!A1:A77)</f>
        <v>42.599999999999994</v>
      </c>
    </row>
    <row r="36" spans="1:13">
      <c r="A36" s="6" t="s">
        <v>64</v>
      </c>
      <c r="B36">
        <f>DSUM(A43:H92, "Weight",Options!A1:A81)</f>
        <v>44.399999999999991</v>
      </c>
    </row>
    <row r="37" spans="1:13">
      <c r="A37" s="21" t="s">
        <v>65</v>
      </c>
      <c r="B37">
        <f>DSUM(A43:H92, "Weight",Options!A1:A88)</f>
        <v>70.399999999999977</v>
      </c>
    </row>
    <row r="38" spans="1:13">
      <c r="A38" s="21" t="s">
        <v>66</v>
      </c>
      <c r="B38">
        <f>DSUM(A43:H92, "Weight",Options!A1:A91)</f>
        <v>85.600000000000009</v>
      </c>
    </row>
    <row r="39" spans="1:13">
      <c r="A39" s="12" t="s">
        <v>67</v>
      </c>
      <c r="B39">
        <f>DSUM(A43:H92, "Weight",Options!A1:A92)</f>
        <v>93.500000000000014</v>
      </c>
    </row>
    <row r="40" spans="1:13">
      <c r="A40" s="12" t="s">
        <v>68</v>
      </c>
      <c r="B40">
        <f>DSUM(A43:H92, "Weight",Options!A1:A97)</f>
        <v>95.90000000000002</v>
      </c>
    </row>
    <row r="41" spans="1:13">
      <c r="A41" s="6"/>
    </row>
    <row r="42" spans="1:13">
      <c r="A42" s="1" t="s">
        <v>70</v>
      </c>
      <c r="B42" s="1"/>
      <c r="C42" s="1"/>
      <c r="D42" s="1"/>
      <c r="E42" s="1"/>
      <c r="F42" s="1"/>
      <c r="G42" s="1"/>
      <c r="H42" s="1"/>
    </row>
    <row r="43" spans="1:13">
      <c r="A43" s="1" t="s">
        <v>71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72</v>
      </c>
      <c r="H43" s="1" t="s">
        <v>0</v>
      </c>
      <c r="I43" t="s">
        <v>173</v>
      </c>
      <c r="J43" t="s">
        <v>174</v>
      </c>
      <c r="K43" t="s">
        <v>175</v>
      </c>
      <c r="L43" t="s">
        <v>176</v>
      </c>
      <c r="M43" t="s">
        <v>177</v>
      </c>
    </row>
    <row r="44" spans="1:13">
      <c r="A44" s="21" t="s">
        <v>178</v>
      </c>
      <c r="B44" s="21" t="s">
        <v>65</v>
      </c>
      <c r="C44" s="45">
        <v>10.7</v>
      </c>
      <c r="D44" s="21" t="s">
        <v>46</v>
      </c>
      <c r="E44" s="21" t="s">
        <v>43</v>
      </c>
      <c r="F44" s="41"/>
      <c r="G44" s="46"/>
      <c r="H44" s="41" t="s">
        <v>179</v>
      </c>
      <c r="I44" s="21"/>
      <c r="J44" s="21"/>
      <c r="K44" s="21"/>
      <c r="L44" s="21"/>
      <c r="M44" s="21"/>
    </row>
    <row r="45" spans="1:13">
      <c r="A45" s="21" t="s">
        <v>73</v>
      </c>
      <c r="B45" s="4" t="s">
        <v>57</v>
      </c>
      <c r="C45" s="45">
        <v>9.3000000000000007</v>
      </c>
      <c r="D45" s="21" t="s">
        <v>42</v>
      </c>
      <c r="E45" s="21" t="s">
        <v>53</v>
      </c>
      <c r="F45" s="21"/>
      <c r="G45" s="45">
        <v>1.5</v>
      </c>
      <c r="H45" s="21"/>
      <c r="I45" s="21"/>
      <c r="J45" s="21"/>
      <c r="K45" s="21"/>
      <c r="L45" s="21"/>
      <c r="M45" s="21"/>
    </row>
    <row r="46" spans="1:13">
      <c r="A46" s="21" t="s">
        <v>74</v>
      </c>
      <c r="B46" s="21" t="s">
        <v>65</v>
      </c>
      <c r="C46" s="45">
        <v>5.5</v>
      </c>
      <c r="D46" s="21" t="s">
        <v>38</v>
      </c>
      <c r="E46" s="21" t="s">
        <v>43</v>
      </c>
      <c r="F46" s="21"/>
      <c r="G46" s="21">
        <v>1.6</v>
      </c>
      <c r="H46" s="21" t="s">
        <v>75</v>
      </c>
      <c r="I46" s="21"/>
      <c r="J46" s="21"/>
      <c r="K46" s="21"/>
      <c r="L46" s="21"/>
      <c r="M46" s="21"/>
    </row>
    <row r="47" spans="1:13">
      <c r="A47" s="6" t="s">
        <v>78</v>
      </c>
      <c r="B47" s="7" t="s">
        <v>67</v>
      </c>
      <c r="C47" s="47">
        <v>5.2</v>
      </c>
      <c r="D47" s="6" t="s">
        <v>46</v>
      </c>
      <c r="E47" s="6" t="s">
        <v>43</v>
      </c>
      <c r="F47" s="21"/>
      <c r="G47" s="6">
        <v>0.8</v>
      </c>
      <c r="H47" s="6" t="s">
        <v>79</v>
      </c>
      <c r="I47" s="21"/>
      <c r="J47" s="21"/>
      <c r="K47" s="21"/>
      <c r="L47" s="21"/>
      <c r="M47" s="21"/>
    </row>
    <row r="48" spans="1:13">
      <c r="A48" s="21" t="s">
        <v>129</v>
      </c>
      <c r="B48" s="4" t="s">
        <v>57</v>
      </c>
      <c r="C48" s="21">
        <v>4.4000000000000004</v>
      </c>
      <c r="D48" s="7" t="s">
        <v>46</v>
      </c>
      <c r="E48" s="21" t="s">
        <v>43</v>
      </c>
      <c r="F48" s="21"/>
      <c r="G48" s="9">
        <v>1.9</v>
      </c>
      <c r="H48" s="7" t="s">
        <v>130</v>
      </c>
      <c r="I48" s="21"/>
      <c r="J48" s="21"/>
      <c r="K48" s="21"/>
      <c r="L48" s="21"/>
      <c r="M48" s="21"/>
    </row>
    <row r="49" spans="1:13">
      <c r="A49" s="21" t="s">
        <v>80</v>
      </c>
      <c r="B49" s="21" t="s">
        <v>65</v>
      </c>
      <c r="C49" s="45">
        <v>4.4000000000000004</v>
      </c>
      <c r="D49" s="21" t="s">
        <v>46</v>
      </c>
      <c r="E49" s="21" t="s">
        <v>43</v>
      </c>
      <c r="F49" s="21"/>
      <c r="G49" s="21">
        <v>0.8</v>
      </c>
      <c r="H49" s="21" t="s">
        <v>81</v>
      </c>
      <c r="I49" s="21"/>
      <c r="J49" s="21"/>
      <c r="K49" s="21"/>
      <c r="L49" s="21"/>
      <c r="M49" s="21"/>
    </row>
    <row r="50" spans="1:13">
      <c r="A50" s="21" t="s">
        <v>82</v>
      </c>
      <c r="B50" s="21" t="s">
        <v>60</v>
      </c>
      <c r="C50" s="7">
        <v>3.9</v>
      </c>
      <c r="D50" s="7" t="s">
        <v>46</v>
      </c>
      <c r="E50" s="6" t="s">
        <v>43</v>
      </c>
      <c r="F50" s="21"/>
      <c r="G50" s="7">
        <v>0.6</v>
      </c>
      <c r="H50" s="7" t="s">
        <v>83</v>
      </c>
      <c r="I50" s="21"/>
      <c r="J50" s="21"/>
      <c r="K50" s="21"/>
      <c r="L50" s="21"/>
      <c r="M50" s="21"/>
    </row>
    <row r="51" spans="1:13">
      <c r="A51" s="21" t="s">
        <v>88</v>
      </c>
      <c r="B51" s="21" t="s">
        <v>66</v>
      </c>
      <c r="C51" s="7">
        <v>3.2</v>
      </c>
      <c r="D51" s="7" t="s">
        <v>46</v>
      </c>
      <c r="E51" s="6" t="s">
        <v>43</v>
      </c>
      <c r="F51" s="21"/>
      <c r="G51" s="45">
        <v>0</v>
      </c>
      <c r="H51" s="7" t="s">
        <v>89</v>
      </c>
      <c r="I51" s="21"/>
      <c r="J51" s="21"/>
      <c r="K51" s="21"/>
      <c r="L51" s="21"/>
      <c r="M51" s="21"/>
    </row>
    <row r="52" spans="1:13">
      <c r="A52" s="6" t="s">
        <v>86</v>
      </c>
      <c r="B52" s="21" t="s">
        <v>65</v>
      </c>
      <c r="C52" s="6">
        <v>3.2</v>
      </c>
      <c r="D52" s="6" t="s">
        <v>46</v>
      </c>
      <c r="E52" s="6" t="s">
        <v>43</v>
      </c>
      <c r="F52" s="21"/>
      <c r="G52" s="9">
        <v>0.4</v>
      </c>
      <c r="H52" s="7" t="s">
        <v>87</v>
      </c>
      <c r="I52" s="21"/>
      <c r="J52" s="21"/>
      <c r="K52" s="21"/>
      <c r="L52" s="21"/>
      <c r="M52" s="21"/>
    </row>
    <row r="53" spans="1:13">
      <c r="A53" s="6" t="s">
        <v>84</v>
      </c>
      <c r="B53" s="21" t="s">
        <v>66</v>
      </c>
      <c r="C53" s="6">
        <v>3.1</v>
      </c>
      <c r="D53" s="7" t="s">
        <v>46</v>
      </c>
      <c r="E53" s="6" t="s">
        <v>43</v>
      </c>
      <c r="F53" s="21"/>
      <c r="G53" s="6">
        <v>0.4</v>
      </c>
      <c r="H53" s="7" t="s">
        <v>85</v>
      </c>
      <c r="I53" s="21"/>
      <c r="J53" s="21"/>
      <c r="K53" s="21"/>
      <c r="L53" s="21"/>
      <c r="M53" s="21"/>
    </row>
    <row r="54" spans="1:13">
      <c r="A54" s="21" t="s">
        <v>90</v>
      </c>
      <c r="B54" s="21" t="s">
        <v>66</v>
      </c>
      <c r="C54" s="45">
        <v>3</v>
      </c>
      <c r="D54" s="21" t="s">
        <v>46</v>
      </c>
      <c r="E54" s="21" t="s">
        <v>43</v>
      </c>
      <c r="F54" s="21"/>
      <c r="G54" s="21">
        <v>2.2999999999999998</v>
      </c>
      <c r="H54" s="21" t="s">
        <v>91</v>
      </c>
      <c r="I54" s="21"/>
      <c r="J54" s="21"/>
      <c r="K54" s="21"/>
      <c r="L54" s="21"/>
      <c r="M54" s="21"/>
    </row>
    <row r="55" spans="1:13">
      <c r="A55" s="6" t="s">
        <v>92</v>
      </c>
      <c r="B55" s="21" t="s">
        <v>66</v>
      </c>
      <c r="C55" s="6">
        <v>2.9</v>
      </c>
      <c r="D55" s="21" t="s">
        <v>38</v>
      </c>
      <c r="E55" s="6" t="s">
        <v>43</v>
      </c>
      <c r="F55" s="21"/>
      <c r="G55" s="47">
        <v>0.6</v>
      </c>
      <c r="H55" s="6" t="s">
        <v>93</v>
      </c>
      <c r="I55" s="21"/>
      <c r="J55" s="21"/>
      <c r="K55" s="21"/>
      <c r="L55" s="21"/>
      <c r="M55" s="21"/>
    </row>
    <row r="56" spans="1:13">
      <c r="A56" s="6" t="s">
        <v>94</v>
      </c>
      <c r="B56" s="21" t="s">
        <v>59</v>
      </c>
      <c r="C56" s="9">
        <v>2.9</v>
      </c>
      <c r="D56" s="7" t="s">
        <v>46</v>
      </c>
      <c r="E56" s="6" t="s">
        <v>43</v>
      </c>
      <c r="F56" s="21"/>
      <c r="G56" s="7">
        <v>3.8</v>
      </c>
      <c r="H56" s="7" t="s">
        <v>95</v>
      </c>
      <c r="I56" s="21"/>
      <c r="J56" s="21"/>
      <c r="K56" s="21"/>
      <c r="L56" s="21"/>
      <c r="M56" s="21"/>
    </row>
    <row r="57" spans="1:13">
      <c r="A57" s="26" t="s">
        <v>107</v>
      </c>
      <c r="B57" s="26" t="s">
        <v>67</v>
      </c>
      <c r="C57" s="43">
        <v>2.7</v>
      </c>
      <c r="D57" s="26" t="s">
        <v>38</v>
      </c>
      <c r="E57" s="26" t="s">
        <v>43</v>
      </c>
      <c r="F57" s="26"/>
      <c r="G57" s="33">
        <v>0</v>
      </c>
      <c r="H57" s="26" t="s">
        <v>108</v>
      </c>
      <c r="I57" s="21"/>
      <c r="J57" s="21"/>
      <c r="K57" s="21"/>
      <c r="L57" s="21"/>
      <c r="M57" s="21"/>
    </row>
    <row r="58" spans="1:13">
      <c r="A58" s="6" t="s">
        <v>100</v>
      </c>
      <c r="B58" s="7" t="s">
        <v>61</v>
      </c>
      <c r="C58" s="9">
        <v>2.5</v>
      </c>
      <c r="D58" s="7" t="s">
        <v>46</v>
      </c>
      <c r="E58" s="6" t="s">
        <v>43</v>
      </c>
      <c r="F58" s="21"/>
      <c r="G58" s="9">
        <v>0</v>
      </c>
      <c r="H58" s="7" t="s">
        <v>101</v>
      </c>
      <c r="I58" s="21"/>
      <c r="J58" s="21"/>
      <c r="K58" s="21"/>
      <c r="L58" s="21"/>
      <c r="M58" s="21"/>
    </row>
    <row r="59" spans="1:13">
      <c r="A59" s="6" t="s">
        <v>102</v>
      </c>
      <c r="B59" s="6" t="s">
        <v>103</v>
      </c>
      <c r="C59" s="6">
        <v>2.5</v>
      </c>
      <c r="D59" s="6" t="s">
        <v>46</v>
      </c>
      <c r="E59" s="6" t="s">
        <v>43</v>
      </c>
      <c r="F59" s="21"/>
      <c r="G59" s="47">
        <v>0</v>
      </c>
      <c r="H59" s="6" t="s">
        <v>104</v>
      </c>
      <c r="I59" s="21"/>
      <c r="J59" s="21"/>
      <c r="K59" s="21"/>
      <c r="L59" s="21"/>
      <c r="M59" s="21"/>
    </row>
    <row r="60" spans="1:13">
      <c r="A60" s="21" t="s">
        <v>105</v>
      </c>
      <c r="B60" s="6" t="s">
        <v>41</v>
      </c>
      <c r="C60" s="7">
        <v>2.4</v>
      </c>
      <c r="D60" s="21" t="s">
        <v>38</v>
      </c>
      <c r="E60" s="7" t="s">
        <v>43</v>
      </c>
      <c r="F60" s="21"/>
      <c r="G60" s="45">
        <v>0</v>
      </c>
      <c r="H60" s="7" t="s">
        <v>106</v>
      </c>
      <c r="I60" s="21"/>
      <c r="J60" s="21"/>
      <c r="K60" s="21"/>
      <c r="L60" s="21"/>
      <c r="M60" s="21"/>
    </row>
    <row r="61" spans="1:13">
      <c r="A61" s="6" t="s">
        <v>96</v>
      </c>
      <c r="B61" s="6" t="s">
        <v>58</v>
      </c>
      <c r="C61" s="6">
        <v>2.1</v>
      </c>
      <c r="D61" s="7" t="s">
        <v>46</v>
      </c>
      <c r="E61" s="6" t="s">
        <v>43</v>
      </c>
      <c r="F61" s="21"/>
      <c r="G61" s="47">
        <v>0</v>
      </c>
      <c r="H61" s="7" t="s">
        <v>97</v>
      </c>
      <c r="I61" s="21"/>
      <c r="J61" s="21"/>
      <c r="K61" s="21"/>
      <c r="L61" s="21"/>
      <c r="M61" s="21"/>
    </row>
    <row r="62" spans="1:13">
      <c r="A62" s="21" t="s">
        <v>109</v>
      </c>
      <c r="B62" s="21" t="s">
        <v>59</v>
      </c>
      <c r="C62" s="9">
        <v>2</v>
      </c>
      <c r="D62" s="7" t="s">
        <v>46</v>
      </c>
      <c r="E62" s="6" t="s">
        <v>43</v>
      </c>
      <c r="F62" s="21"/>
      <c r="G62" s="21">
        <v>2.2000000000000002</v>
      </c>
      <c r="H62" s="7" t="s">
        <v>110</v>
      </c>
      <c r="I62" s="21"/>
      <c r="J62" s="21"/>
      <c r="K62" s="21"/>
      <c r="L62" s="21"/>
      <c r="M62" s="21"/>
    </row>
    <row r="63" spans="1:13">
      <c r="A63" s="44" t="s">
        <v>180</v>
      </c>
      <c r="B63" s="44" t="s">
        <v>68</v>
      </c>
      <c r="C63" s="45">
        <v>2</v>
      </c>
      <c r="D63" s="21" t="s">
        <v>46</v>
      </c>
      <c r="E63" s="21" t="s">
        <v>43</v>
      </c>
      <c r="F63" s="41"/>
      <c r="G63" s="46">
        <v>0</v>
      </c>
      <c r="H63" s="41" t="s">
        <v>181</v>
      </c>
      <c r="I63" s="21"/>
      <c r="J63" s="21"/>
      <c r="K63" s="21"/>
      <c r="L63" s="21"/>
      <c r="M63" s="21"/>
    </row>
    <row r="64" spans="1:13">
      <c r="A64" s="6" t="s">
        <v>113</v>
      </c>
      <c r="B64" s="6" t="s">
        <v>52</v>
      </c>
      <c r="C64" s="47">
        <v>1.9</v>
      </c>
      <c r="D64" s="7" t="s">
        <v>46</v>
      </c>
      <c r="E64" s="6" t="s">
        <v>43</v>
      </c>
      <c r="F64" s="21"/>
      <c r="G64" s="47">
        <v>0.7</v>
      </c>
      <c r="H64" s="7" t="s">
        <v>114</v>
      </c>
      <c r="I64" s="21"/>
      <c r="J64" s="21"/>
      <c r="K64" s="21"/>
      <c r="L64" s="21"/>
      <c r="M64" s="21"/>
    </row>
    <row r="65" spans="1:13">
      <c r="A65" s="21" t="s">
        <v>117</v>
      </c>
      <c r="B65" s="4" t="s">
        <v>57</v>
      </c>
      <c r="C65" s="45">
        <v>1.7</v>
      </c>
      <c r="D65" s="7" t="s">
        <v>42</v>
      </c>
      <c r="E65" s="21" t="s">
        <v>43</v>
      </c>
      <c r="F65" s="21"/>
      <c r="G65" s="9">
        <v>2.5</v>
      </c>
      <c r="H65" s="7" t="s">
        <v>118</v>
      </c>
      <c r="I65" s="21"/>
      <c r="J65" s="21"/>
      <c r="K65" s="21"/>
      <c r="L65" s="21"/>
      <c r="M65" s="21"/>
    </row>
    <row r="66" spans="1:13">
      <c r="A66" s="7" t="s">
        <v>115</v>
      </c>
      <c r="B66" s="21" t="s">
        <v>66</v>
      </c>
      <c r="C66" s="6">
        <v>1.6</v>
      </c>
      <c r="D66" s="7" t="s">
        <v>46</v>
      </c>
      <c r="E66" s="7" t="s">
        <v>43</v>
      </c>
      <c r="F66" s="21"/>
      <c r="G66" s="47">
        <v>1.8</v>
      </c>
      <c r="H66" s="7" t="s">
        <v>116</v>
      </c>
      <c r="I66" s="21"/>
      <c r="J66" s="21"/>
      <c r="K66" s="21"/>
      <c r="L66" s="21"/>
      <c r="M66" s="21"/>
    </row>
    <row r="67" spans="1:13">
      <c r="A67" s="21" t="s">
        <v>119</v>
      </c>
      <c r="B67" s="6" t="s">
        <v>64</v>
      </c>
      <c r="C67" s="45">
        <v>1.3</v>
      </c>
      <c r="D67" s="21" t="s">
        <v>38</v>
      </c>
      <c r="E67" s="21" t="s">
        <v>43</v>
      </c>
      <c r="F67" s="21"/>
      <c r="G67" s="9">
        <v>5.0999999999999996</v>
      </c>
      <c r="H67" s="7" t="s">
        <v>120</v>
      </c>
      <c r="I67" s="21"/>
      <c r="J67" s="21"/>
      <c r="K67" s="21"/>
      <c r="L67" s="21"/>
      <c r="M67" s="21"/>
    </row>
    <row r="68" spans="1:13">
      <c r="A68" s="44" t="s">
        <v>182</v>
      </c>
      <c r="B68" s="44" t="s">
        <v>65</v>
      </c>
      <c r="C68" s="45">
        <v>0.9</v>
      </c>
      <c r="D68" s="21" t="s">
        <v>46</v>
      </c>
      <c r="E68" s="21" t="s">
        <v>43</v>
      </c>
      <c r="F68" s="41"/>
      <c r="G68" s="46">
        <v>5.7</v>
      </c>
      <c r="H68" s="41" t="s">
        <v>183</v>
      </c>
      <c r="I68" s="21"/>
      <c r="J68" s="21"/>
      <c r="K68" s="21"/>
      <c r="L68" s="21"/>
      <c r="M68" s="21"/>
    </row>
    <row r="69" spans="1:13">
      <c r="A69" s="21" t="s">
        <v>127</v>
      </c>
      <c r="B69" s="21" t="s">
        <v>59</v>
      </c>
      <c r="C69" s="45">
        <v>0.9</v>
      </c>
      <c r="D69" s="21" t="s">
        <v>38</v>
      </c>
      <c r="E69" s="21" t="s">
        <v>43</v>
      </c>
      <c r="F69" s="21"/>
      <c r="G69" s="9">
        <v>0</v>
      </c>
      <c r="H69" s="7" t="s">
        <v>128</v>
      </c>
      <c r="I69" s="21"/>
      <c r="J69" s="21"/>
      <c r="K69" s="21"/>
      <c r="L69" s="21"/>
      <c r="M69" s="21"/>
    </row>
    <row r="70" spans="1:13">
      <c r="A70" s="22" t="s">
        <v>184</v>
      </c>
      <c r="B70" s="21" t="s">
        <v>45</v>
      </c>
      <c r="C70" s="45">
        <v>0.9</v>
      </c>
      <c r="D70" s="21" t="s">
        <v>38</v>
      </c>
      <c r="E70" s="21" t="s">
        <v>39</v>
      </c>
      <c r="F70" s="41"/>
      <c r="G70" s="46">
        <v>0</v>
      </c>
      <c r="H70" s="44"/>
      <c r="I70" s="44"/>
      <c r="J70" s="21"/>
      <c r="K70" s="21"/>
      <c r="L70" s="21"/>
      <c r="M70" s="21"/>
    </row>
    <row r="71" spans="1:13">
      <c r="A71" s="21" t="s">
        <v>125</v>
      </c>
      <c r="B71" s="21" t="s">
        <v>55</v>
      </c>
      <c r="C71" s="45">
        <v>0.9</v>
      </c>
      <c r="D71" s="7" t="s">
        <v>46</v>
      </c>
      <c r="E71" s="21" t="s">
        <v>43</v>
      </c>
      <c r="F71" s="21"/>
      <c r="G71" s="9">
        <v>3.9</v>
      </c>
      <c r="H71" s="7" t="s">
        <v>126</v>
      </c>
      <c r="I71" s="21"/>
      <c r="J71" s="21"/>
      <c r="K71" s="21"/>
      <c r="L71" s="21"/>
      <c r="M71" s="21"/>
    </row>
    <row r="72" spans="1:13">
      <c r="A72" s="21" t="s">
        <v>133</v>
      </c>
      <c r="B72" s="4" t="s">
        <v>57</v>
      </c>
      <c r="C72" s="21">
        <v>0.8</v>
      </c>
      <c r="D72" s="21" t="s">
        <v>38</v>
      </c>
      <c r="E72" s="21" t="s">
        <v>43</v>
      </c>
      <c r="F72" s="21"/>
      <c r="G72" s="9">
        <v>0</v>
      </c>
      <c r="H72" s="7" t="s">
        <v>134</v>
      </c>
      <c r="I72" s="21"/>
      <c r="J72" s="21"/>
      <c r="K72" s="21"/>
      <c r="L72" s="21"/>
      <c r="M72" s="21"/>
    </row>
    <row r="73" spans="1:13">
      <c r="A73" s="21" t="s">
        <v>135</v>
      </c>
      <c r="B73" s="21" t="s">
        <v>65</v>
      </c>
      <c r="C73" s="21">
        <v>0.8</v>
      </c>
      <c r="D73" s="21" t="s">
        <v>38</v>
      </c>
      <c r="E73" s="21" t="s">
        <v>43</v>
      </c>
      <c r="F73" s="21"/>
      <c r="G73" s="9">
        <v>0</v>
      </c>
      <c r="H73" s="7" t="s">
        <v>136</v>
      </c>
      <c r="I73" s="21"/>
      <c r="J73" s="21"/>
      <c r="K73" s="21"/>
      <c r="L73" s="21"/>
      <c r="M73" s="21"/>
    </row>
    <row r="74" spans="1:13">
      <c r="A74" s="21" t="s">
        <v>137</v>
      </c>
      <c r="B74" s="21" t="s">
        <v>63</v>
      </c>
      <c r="C74" s="21">
        <v>0.8</v>
      </c>
      <c r="D74" s="7" t="s">
        <v>38</v>
      </c>
      <c r="E74" s="21" t="s">
        <v>43</v>
      </c>
      <c r="F74" s="41"/>
      <c r="G74" s="9">
        <v>0</v>
      </c>
      <c r="H74" s="7" t="s">
        <v>138</v>
      </c>
      <c r="I74" s="21"/>
      <c r="J74" s="21"/>
      <c r="K74" s="21"/>
      <c r="L74" s="21"/>
      <c r="M74" s="21"/>
    </row>
    <row r="75" spans="1:13">
      <c r="A75" s="21" t="s">
        <v>131</v>
      </c>
      <c r="B75" s="21" t="s">
        <v>66</v>
      </c>
      <c r="C75" s="21">
        <v>0.7</v>
      </c>
      <c r="D75" s="7" t="s">
        <v>46</v>
      </c>
      <c r="E75" s="21" t="s">
        <v>43</v>
      </c>
      <c r="F75" s="21"/>
      <c r="G75" s="9">
        <v>0</v>
      </c>
      <c r="H75" s="7" t="s">
        <v>132</v>
      </c>
      <c r="I75" s="21"/>
      <c r="J75" s="21"/>
      <c r="K75" s="21"/>
      <c r="L75" s="21"/>
      <c r="M75" s="21"/>
    </row>
    <row r="76" spans="1:13">
      <c r="A76" s="21" t="s">
        <v>185</v>
      </c>
      <c r="B76" s="21" t="s">
        <v>66</v>
      </c>
      <c r="C76" s="21">
        <v>0.7</v>
      </c>
      <c r="D76" s="21" t="s">
        <v>46</v>
      </c>
      <c r="E76" s="21" t="s">
        <v>43</v>
      </c>
      <c r="F76" s="41"/>
      <c r="G76" s="46">
        <v>1.5</v>
      </c>
      <c r="H76" s="41" t="s">
        <v>186</v>
      </c>
      <c r="I76" s="21"/>
      <c r="J76" s="21"/>
      <c r="K76" s="21"/>
      <c r="L76" s="21"/>
      <c r="M76" s="21"/>
    </row>
    <row r="77" spans="1:13">
      <c r="A77" s="4" t="s">
        <v>187</v>
      </c>
      <c r="B77" s="21" t="s">
        <v>61</v>
      </c>
      <c r="C77" s="21">
        <v>0.7</v>
      </c>
      <c r="D77" s="21" t="s">
        <v>38</v>
      </c>
      <c r="E77" s="21" t="s">
        <v>43</v>
      </c>
      <c r="F77" s="41"/>
      <c r="G77" s="46">
        <v>0</v>
      </c>
      <c r="H77" s="41" t="s">
        <v>188</v>
      </c>
      <c r="I77" s="21"/>
      <c r="J77" s="21"/>
      <c r="K77" s="21"/>
      <c r="L77" s="21"/>
      <c r="M77" s="21"/>
    </row>
    <row r="78" spans="1:13">
      <c r="A78" s="21" t="s">
        <v>141</v>
      </c>
      <c r="B78" s="4" t="s">
        <v>64</v>
      </c>
      <c r="C78" s="45">
        <v>0.5</v>
      </c>
      <c r="D78" s="7" t="s">
        <v>46</v>
      </c>
      <c r="E78" s="21" t="s">
        <v>43</v>
      </c>
      <c r="F78" s="21"/>
      <c r="G78" s="9">
        <v>4.9000000000000004</v>
      </c>
      <c r="H78" s="7" t="s">
        <v>142</v>
      </c>
      <c r="I78" s="21"/>
      <c r="J78" s="21"/>
      <c r="K78" s="21"/>
      <c r="L78" s="21"/>
      <c r="M78" s="21"/>
    </row>
    <row r="79" spans="1:13">
      <c r="A79" s="21" t="s">
        <v>143</v>
      </c>
      <c r="B79" s="21" t="s">
        <v>61</v>
      </c>
      <c r="C79" s="45">
        <v>0.5</v>
      </c>
      <c r="D79" s="21" t="s">
        <v>38</v>
      </c>
      <c r="E79" s="21" t="s">
        <v>43</v>
      </c>
      <c r="F79" s="21"/>
      <c r="G79" s="9">
        <v>0</v>
      </c>
      <c r="H79" s="7" t="s">
        <v>144</v>
      </c>
      <c r="I79" s="21"/>
      <c r="J79" s="21"/>
      <c r="K79" s="21"/>
      <c r="L79" s="21"/>
      <c r="M79" s="21"/>
    </row>
    <row r="80" spans="1:13">
      <c r="A80" s="21" t="s">
        <v>189</v>
      </c>
      <c r="B80" s="7" t="s">
        <v>68</v>
      </c>
      <c r="C80" s="45">
        <v>0.4</v>
      </c>
      <c r="D80" s="21" t="s">
        <v>38</v>
      </c>
      <c r="E80" s="21" t="s">
        <v>43</v>
      </c>
      <c r="F80" s="21"/>
      <c r="G80" s="9">
        <v>0</v>
      </c>
      <c r="H80" s="7" t="s">
        <v>140</v>
      </c>
      <c r="I80" s="21"/>
      <c r="J80" s="21"/>
      <c r="K80" s="21"/>
      <c r="L80" s="21"/>
      <c r="M80" s="21"/>
    </row>
    <row r="81" spans="1:13">
      <c r="A81" s="21" t="s">
        <v>148</v>
      </c>
      <c r="B81" s="21" t="s">
        <v>37</v>
      </c>
      <c r="C81" s="45">
        <v>0.4</v>
      </c>
      <c r="D81" s="21" t="s">
        <v>38</v>
      </c>
      <c r="E81" s="21" t="s">
        <v>39</v>
      </c>
      <c r="F81" s="21"/>
      <c r="G81" s="9">
        <v>0</v>
      </c>
      <c r="H81" s="21"/>
      <c r="I81" s="21"/>
      <c r="J81" s="21"/>
      <c r="K81" s="21"/>
      <c r="L81" s="21"/>
      <c r="M81" s="21"/>
    </row>
    <row r="82" spans="1:13">
      <c r="A82" s="21" t="s">
        <v>145</v>
      </c>
      <c r="B82" s="21" t="s">
        <v>146</v>
      </c>
      <c r="C82" s="45">
        <v>0.3</v>
      </c>
      <c r="D82" s="21" t="s">
        <v>38</v>
      </c>
      <c r="E82" s="21" t="s">
        <v>43</v>
      </c>
      <c r="F82" s="21"/>
      <c r="G82" s="9">
        <v>0</v>
      </c>
      <c r="H82" s="7" t="s">
        <v>147</v>
      </c>
      <c r="I82" s="21"/>
      <c r="J82" s="21"/>
      <c r="K82" s="21"/>
      <c r="L82" s="21"/>
      <c r="M82" s="21"/>
    </row>
    <row r="83" spans="1:13">
      <c r="A83" s="21" t="s">
        <v>149</v>
      </c>
      <c r="B83" s="21" t="s">
        <v>55</v>
      </c>
      <c r="C83" s="45">
        <v>0.3</v>
      </c>
      <c r="D83" s="7" t="s">
        <v>46</v>
      </c>
      <c r="E83" s="21" t="s">
        <v>43</v>
      </c>
      <c r="F83" s="21"/>
      <c r="G83" s="9">
        <v>0</v>
      </c>
      <c r="H83" s="7" t="s">
        <v>150</v>
      </c>
      <c r="I83" s="21"/>
      <c r="J83" s="21"/>
      <c r="K83" s="21"/>
      <c r="L83" s="21"/>
      <c r="M83" s="21"/>
    </row>
    <row r="84" spans="1:13">
      <c r="A84" s="21" t="s">
        <v>153</v>
      </c>
      <c r="B84" s="21" t="s">
        <v>65</v>
      </c>
      <c r="C84" s="45">
        <v>0.3</v>
      </c>
      <c r="D84" s="21" t="s">
        <v>38</v>
      </c>
      <c r="E84" s="21" t="s">
        <v>43</v>
      </c>
      <c r="F84" s="21"/>
      <c r="G84" s="9">
        <v>0</v>
      </c>
      <c r="H84" s="7" t="s">
        <v>154</v>
      </c>
      <c r="I84" s="21"/>
      <c r="J84" s="21"/>
      <c r="K84" s="21"/>
      <c r="L84" s="21"/>
      <c r="M84" s="21"/>
    </row>
    <row r="85" spans="1:13">
      <c r="A85" s="21" t="s">
        <v>151</v>
      </c>
      <c r="B85" s="21" t="s">
        <v>65</v>
      </c>
      <c r="C85" s="45">
        <v>0.2</v>
      </c>
      <c r="D85" s="21" t="s">
        <v>38</v>
      </c>
      <c r="E85" s="21" t="s">
        <v>43</v>
      </c>
      <c r="F85" s="41"/>
      <c r="G85" s="9">
        <v>0</v>
      </c>
      <c r="H85" s="41" t="s">
        <v>152</v>
      </c>
      <c r="I85" s="21"/>
      <c r="J85" s="21"/>
      <c r="K85" s="21"/>
      <c r="L85" s="21"/>
      <c r="M85" s="21"/>
    </row>
    <row r="86" spans="1:13">
      <c r="A86" s="21" t="s">
        <v>190</v>
      </c>
      <c r="B86" s="21" t="s">
        <v>172</v>
      </c>
      <c r="C86" s="45">
        <v>0.2</v>
      </c>
      <c r="D86" s="21" t="s">
        <v>38</v>
      </c>
      <c r="E86" s="21" t="s">
        <v>39</v>
      </c>
      <c r="F86" s="41"/>
      <c r="G86" s="9">
        <v>0</v>
      </c>
      <c r="H86" s="41"/>
      <c r="I86" s="21"/>
      <c r="J86" s="21"/>
      <c r="K86" s="21"/>
      <c r="L86" s="21"/>
      <c r="M86" s="21"/>
    </row>
    <row r="87" spans="1:13" ht="15.95" customHeight="1">
      <c r="A87" s="21" t="s">
        <v>155</v>
      </c>
      <c r="B87" s="21" t="s">
        <v>55</v>
      </c>
      <c r="C87" s="45">
        <v>0.1</v>
      </c>
      <c r="D87" s="21" t="s">
        <v>38</v>
      </c>
      <c r="E87" s="21" t="s">
        <v>43</v>
      </c>
      <c r="F87" s="21"/>
      <c r="G87" s="9">
        <v>0</v>
      </c>
      <c r="H87" s="7" t="s">
        <v>156</v>
      </c>
      <c r="I87" s="21"/>
      <c r="J87" s="21"/>
      <c r="K87" s="21"/>
      <c r="L87" s="21"/>
      <c r="M87" s="21"/>
    </row>
    <row r="88" spans="1:13">
      <c r="A88" s="22" t="s">
        <v>191</v>
      </c>
      <c r="B88" s="21" t="s">
        <v>59</v>
      </c>
      <c r="C88" s="45">
        <v>0.1</v>
      </c>
      <c r="D88" s="21" t="s">
        <v>38</v>
      </c>
      <c r="E88" s="21" t="s">
        <v>43</v>
      </c>
      <c r="F88" s="41"/>
      <c r="G88" s="9">
        <v>0</v>
      </c>
      <c r="H88" s="41" t="s">
        <v>192</v>
      </c>
      <c r="I88" s="21"/>
      <c r="J88" s="21"/>
      <c r="K88" s="21"/>
      <c r="L88" s="21"/>
      <c r="M88" s="21"/>
    </row>
    <row r="89" spans="1:13">
      <c r="A89" s="21" t="s">
        <v>157</v>
      </c>
      <c r="B89" s="6" t="s">
        <v>158</v>
      </c>
      <c r="C89" s="45">
        <v>0.1</v>
      </c>
      <c r="D89" s="21" t="s">
        <v>38</v>
      </c>
      <c r="E89" s="21" t="s">
        <v>43</v>
      </c>
      <c r="F89" s="21"/>
      <c r="G89" s="9">
        <v>0</v>
      </c>
      <c r="H89" s="7" t="s">
        <v>159</v>
      </c>
      <c r="I89" s="21"/>
      <c r="J89" s="21"/>
      <c r="K89" s="21"/>
      <c r="L89" s="21"/>
      <c r="M89" s="21"/>
    </row>
    <row r="90" spans="1:13">
      <c r="A90" s="21" t="s">
        <v>193</v>
      </c>
      <c r="B90" s="21" t="s">
        <v>172</v>
      </c>
      <c r="C90" s="45">
        <v>0</v>
      </c>
      <c r="D90" s="21" t="s">
        <v>38</v>
      </c>
      <c r="E90" s="21" t="s">
        <v>39</v>
      </c>
      <c r="F90" s="41"/>
      <c r="G90" s="9">
        <v>0</v>
      </c>
      <c r="H90" s="41"/>
      <c r="I90" s="21"/>
      <c r="J90" s="21"/>
      <c r="K90" s="21"/>
      <c r="L90" s="21"/>
      <c r="M90" s="21"/>
    </row>
    <row r="91" spans="1:13">
      <c r="A91" s="6" t="s">
        <v>161</v>
      </c>
      <c r="B91" s="7" t="s">
        <v>67</v>
      </c>
      <c r="C91" s="48">
        <v>0</v>
      </c>
      <c r="D91" s="21" t="s">
        <v>38</v>
      </c>
      <c r="E91" s="6" t="s">
        <v>39</v>
      </c>
      <c r="F91" s="21"/>
      <c r="G91" s="9">
        <v>0</v>
      </c>
      <c r="H91" s="41"/>
      <c r="I91" s="21"/>
      <c r="J91" s="21"/>
      <c r="K91" s="21"/>
      <c r="L91" s="21"/>
      <c r="M91" s="21"/>
    </row>
    <row r="92" spans="1:13">
      <c r="A92" s="21" t="s">
        <v>162</v>
      </c>
      <c r="B92" s="6" t="s">
        <v>41</v>
      </c>
      <c r="C92" s="9">
        <v>0</v>
      </c>
      <c r="D92" s="21" t="s">
        <v>38</v>
      </c>
      <c r="E92" s="7" t="s">
        <v>39</v>
      </c>
      <c r="F92" s="10" t="s">
        <v>163</v>
      </c>
      <c r="G92" s="45">
        <v>0</v>
      </c>
      <c r="H92" s="41"/>
      <c r="I92" s="21"/>
      <c r="J92" s="21"/>
      <c r="K92" s="21"/>
      <c r="L92" s="21"/>
      <c r="M92" s="21"/>
    </row>
    <row r="93" spans="1:13">
      <c r="A93" s="20" t="s">
        <v>166</v>
      </c>
      <c r="B93" s="35" t="s">
        <v>69</v>
      </c>
      <c r="C93" s="36">
        <f>SUM(C44:C92)</f>
        <v>95.90000000000002</v>
      </c>
      <c r="D93" s="20"/>
      <c r="E93" s="20"/>
      <c r="F93" s="37"/>
      <c r="G93" s="38"/>
      <c r="H93" s="37"/>
    </row>
    <row r="94" spans="1:13">
      <c r="A94" t="s">
        <v>194</v>
      </c>
      <c r="C94">
        <v>4.0999999999999996</v>
      </c>
    </row>
    <row r="95" spans="1:13">
      <c r="A95" s="20" t="s">
        <v>166</v>
      </c>
      <c r="B95" s="20"/>
      <c r="C95" s="36">
        <f>SUM(C93:C94)</f>
        <v>100.00000000000001</v>
      </c>
    </row>
  </sheetData>
  <sortState ref="A22:A69">
    <sortCondition ref="A2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8"/>
  <sheetViews>
    <sheetView topLeftCell="A3" workbookViewId="0" xr3:uid="{842E5F09-E766-5B8D-85AF-A39847EA96FD}">
      <selection activeCell="D3" sqref="D3"/>
    </sheetView>
  </sheetViews>
  <sheetFormatPr defaultColWidth="11" defaultRowHeight="15.95"/>
  <cols>
    <col min="1" max="1" width="32.625" customWidth="1"/>
    <col min="4" max="4" width="10.625" customWidth="1"/>
  </cols>
  <sheetData>
    <row r="1" spans="1:4">
      <c r="A1" s="1" t="s">
        <v>32</v>
      </c>
      <c r="B1" s="1" t="s">
        <v>34</v>
      </c>
      <c r="C1" s="1" t="s">
        <v>35</v>
      </c>
      <c r="D1" s="1" t="s">
        <v>36</v>
      </c>
    </row>
    <row r="2" spans="1:4">
      <c r="A2" s="7" t="s">
        <v>37</v>
      </c>
      <c r="B2" t="s">
        <v>38</v>
      </c>
      <c r="C2" t="s">
        <v>39</v>
      </c>
      <c r="D2" t="s">
        <v>40</v>
      </c>
    </row>
    <row r="3" spans="1:4">
      <c r="A3" s="21" t="s">
        <v>195</v>
      </c>
      <c r="B3" t="s">
        <v>42</v>
      </c>
      <c r="C3" t="s">
        <v>43</v>
      </c>
      <c r="D3" t="s">
        <v>44</v>
      </c>
    </row>
    <row r="4" spans="1:4">
      <c r="A4" s="21" t="s">
        <v>146</v>
      </c>
      <c r="C4" t="s">
        <v>47</v>
      </c>
      <c r="D4" t="s">
        <v>48</v>
      </c>
    </row>
    <row r="5" spans="1:4">
      <c r="A5" s="21" t="s">
        <v>196</v>
      </c>
      <c r="C5" t="s">
        <v>50</v>
      </c>
      <c r="D5" t="s">
        <v>51</v>
      </c>
    </row>
    <row r="6" spans="1:4" ht="15.95" customHeight="1">
      <c r="A6" s="21" t="s">
        <v>197</v>
      </c>
      <c r="C6" t="s">
        <v>53</v>
      </c>
      <c r="D6" t="s">
        <v>54</v>
      </c>
    </row>
    <row r="7" spans="1:4">
      <c r="A7" s="21" t="s">
        <v>198</v>
      </c>
      <c r="D7" t="s">
        <v>56</v>
      </c>
    </row>
    <row r="8" spans="1:4">
      <c r="A8" s="21" t="s">
        <v>199</v>
      </c>
    </row>
    <row r="9" spans="1:4">
      <c r="A9" s="21" t="s">
        <v>200</v>
      </c>
    </row>
    <row r="10" spans="1:4">
      <c r="A10" s="6" t="s">
        <v>41</v>
      </c>
    </row>
    <row r="11" spans="1:4">
      <c r="A11" s="21" t="s">
        <v>201</v>
      </c>
    </row>
    <row r="12" spans="1:4">
      <c r="A12" s="21" t="s">
        <v>45</v>
      </c>
    </row>
    <row r="13" spans="1:4">
      <c r="A13" s="21" t="s">
        <v>202</v>
      </c>
    </row>
    <row r="14" spans="1:4">
      <c r="A14" s="21" t="s">
        <v>49</v>
      </c>
    </row>
    <row r="15" spans="1:4">
      <c r="A15" s="21" t="s">
        <v>203</v>
      </c>
    </row>
    <row r="16" spans="1:4">
      <c r="A16" s="21" t="s">
        <v>204</v>
      </c>
    </row>
    <row r="17" spans="1:1">
      <c r="A17" s="21" t="s">
        <v>205</v>
      </c>
    </row>
    <row r="18" spans="1:1">
      <c r="A18" s="21" t="s">
        <v>103</v>
      </c>
    </row>
    <row r="19" spans="1:1">
      <c r="A19" s="21" t="s">
        <v>52</v>
      </c>
    </row>
    <row r="20" spans="1:1">
      <c r="A20" s="21" t="s">
        <v>206</v>
      </c>
    </row>
    <row r="21" spans="1:1">
      <c r="A21" s="21" t="s">
        <v>207</v>
      </c>
    </row>
    <row r="22" spans="1:1">
      <c r="A22" s="21" t="s">
        <v>208</v>
      </c>
    </row>
    <row r="23" spans="1:1">
      <c r="A23" s="21" t="s">
        <v>209</v>
      </c>
    </row>
    <row r="24" spans="1:1">
      <c r="A24" s="21" t="s">
        <v>55</v>
      </c>
    </row>
    <row r="25" spans="1:1">
      <c r="A25" s="21" t="s">
        <v>210</v>
      </c>
    </row>
    <row r="26" spans="1:1">
      <c r="A26" s="21" t="s">
        <v>211</v>
      </c>
    </row>
    <row r="27" spans="1:1">
      <c r="A27" s="21" t="s">
        <v>212</v>
      </c>
    </row>
    <row r="28" spans="1:1">
      <c r="A28" s="7" t="s">
        <v>213</v>
      </c>
    </row>
    <row r="29" spans="1:1">
      <c r="A29" s="21" t="s">
        <v>214</v>
      </c>
    </row>
    <row r="30" spans="1:1">
      <c r="A30" s="21" t="s">
        <v>215</v>
      </c>
    </row>
    <row r="31" spans="1:1">
      <c r="A31" s="21" t="s">
        <v>57</v>
      </c>
    </row>
    <row r="32" spans="1:1">
      <c r="A32" s="21" t="s">
        <v>216</v>
      </c>
    </row>
    <row r="33" spans="1:1">
      <c r="A33" s="21" t="s">
        <v>217</v>
      </c>
    </row>
    <row r="34" spans="1:1">
      <c r="A34" s="21" t="s">
        <v>218</v>
      </c>
    </row>
    <row r="35" spans="1:1">
      <c r="A35" s="21" t="s">
        <v>58</v>
      </c>
    </row>
    <row r="36" spans="1:1">
      <c r="A36" s="21" t="s">
        <v>219</v>
      </c>
    </row>
    <row r="37" spans="1:1">
      <c r="A37" s="21" t="s">
        <v>220</v>
      </c>
    </row>
    <row r="38" spans="1:1">
      <c r="A38" s="26" t="s">
        <v>221</v>
      </c>
    </row>
    <row r="39" spans="1:1">
      <c r="A39" s="21" t="s">
        <v>222</v>
      </c>
    </row>
    <row r="40" spans="1:1">
      <c r="A40" s="21" t="s">
        <v>223</v>
      </c>
    </row>
    <row r="41" spans="1:1">
      <c r="A41" s="21" t="s">
        <v>224</v>
      </c>
    </row>
    <row r="42" spans="1:1">
      <c r="A42" s="21" t="s">
        <v>225</v>
      </c>
    </row>
    <row r="43" spans="1:1">
      <c r="A43" s="21" t="s">
        <v>59</v>
      </c>
    </row>
    <row r="44" spans="1:1">
      <c r="A44" s="6" t="s">
        <v>226</v>
      </c>
    </row>
    <row r="45" spans="1:1">
      <c r="A45" s="21" t="s">
        <v>227</v>
      </c>
    </row>
    <row r="46" spans="1:1">
      <c r="A46" s="21" t="s">
        <v>228</v>
      </c>
    </row>
    <row r="47" spans="1:1">
      <c r="A47" s="21" t="s">
        <v>229</v>
      </c>
    </row>
    <row r="48" spans="1:1">
      <c r="A48" s="21" t="s">
        <v>230</v>
      </c>
    </row>
    <row r="49" spans="1:1">
      <c r="A49" s="21" t="s">
        <v>231</v>
      </c>
    </row>
    <row r="50" spans="1:1">
      <c r="A50" s="21" t="s">
        <v>60</v>
      </c>
    </row>
    <row r="51" spans="1:1">
      <c r="A51" s="21" t="s">
        <v>232</v>
      </c>
    </row>
    <row r="52" spans="1:1">
      <c r="A52" s="21" t="s">
        <v>233</v>
      </c>
    </row>
    <row r="53" spans="1:1">
      <c r="A53" s="21" t="s">
        <v>234</v>
      </c>
    </row>
    <row r="54" spans="1:1">
      <c r="A54" s="21" t="s">
        <v>235</v>
      </c>
    </row>
    <row r="55" spans="1:1">
      <c r="A55" s="21" t="s">
        <v>236</v>
      </c>
    </row>
    <row r="56" spans="1:1">
      <c r="A56" s="21" t="s">
        <v>237</v>
      </c>
    </row>
    <row r="57" spans="1:1">
      <c r="A57" s="26" t="s">
        <v>238</v>
      </c>
    </row>
    <row r="58" spans="1:1">
      <c r="A58" s="21" t="s">
        <v>239</v>
      </c>
    </row>
    <row r="59" spans="1:1">
      <c r="A59" s="21" t="s">
        <v>240</v>
      </c>
    </row>
    <row r="60" spans="1:1">
      <c r="A60" s="21" t="s">
        <v>241</v>
      </c>
    </row>
    <row r="61" spans="1:1">
      <c r="A61" s="21" t="s">
        <v>242</v>
      </c>
    </row>
    <row r="62" spans="1:1">
      <c r="A62" s="21" t="s">
        <v>172</v>
      </c>
    </row>
    <row r="63" spans="1:1">
      <c r="A63" s="26" t="s">
        <v>243</v>
      </c>
    </row>
    <row r="64" spans="1:1">
      <c r="A64" s="7" t="s">
        <v>244</v>
      </c>
    </row>
    <row r="65" spans="1:1">
      <c r="A65" s="21" t="s">
        <v>61</v>
      </c>
    </row>
    <row r="66" spans="1:1">
      <c r="A66" s="21" t="s">
        <v>245</v>
      </c>
    </row>
    <row r="67" spans="1:1">
      <c r="A67" s="21" t="s">
        <v>246</v>
      </c>
    </row>
    <row r="68" spans="1:1">
      <c r="A68" s="6" t="s">
        <v>62</v>
      </c>
    </row>
    <row r="69" spans="1:1">
      <c r="A69" s="21" t="s">
        <v>158</v>
      </c>
    </row>
    <row r="70" spans="1:1">
      <c r="A70" s="28" t="s">
        <v>247</v>
      </c>
    </row>
    <row r="71" spans="1:1">
      <c r="A71" s="29" t="s">
        <v>248</v>
      </c>
    </row>
    <row r="72" spans="1:1">
      <c r="A72" s="21" t="s">
        <v>249</v>
      </c>
    </row>
    <row r="73" spans="1:1" ht="15.95" customHeight="1">
      <c r="A73" s="28" t="s">
        <v>250</v>
      </c>
    </row>
    <row r="74" spans="1:1">
      <c r="A74" s="21" t="s">
        <v>13</v>
      </c>
    </row>
    <row r="75" spans="1:1">
      <c r="A75" s="26" t="s">
        <v>251</v>
      </c>
    </row>
    <row r="76" spans="1:1">
      <c r="A76" s="26" t="s">
        <v>252</v>
      </c>
    </row>
    <row r="77" spans="1:1">
      <c r="A77" s="21" t="s">
        <v>63</v>
      </c>
    </row>
    <row r="78" spans="1:1">
      <c r="A78" s="21" t="s">
        <v>253</v>
      </c>
    </row>
    <row r="79" spans="1:1">
      <c r="A79" s="21" t="s">
        <v>254</v>
      </c>
    </row>
    <row r="80" spans="1:1">
      <c r="A80" s="6" t="s">
        <v>255</v>
      </c>
    </row>
    <row r="81" spans="1:1">
      <c r="A81" s="6" t="s">
        <v>64</v>
      </c>
    </row>
    <row r="82" spans="1:1">
      <c r="A82" s="26" t="s">
        <v>256</v>
      </c>
    </row>
    <row r="83" spans="1:1">
      <c r="A83" s="21" t="s">
        <v>257</v>
      </c>
    </row>
    <row r="84" spans="1:1">
      <c r="A84" s="21" t="s">
        <v>258</v>
      </c>
    </row>
    <row r="85" spans="1:1">
      <c r="A85" s="21" t="s">
        <v>259</v>
      </c>
    </row>
    <row r="86" spans="1:1">
      <c r="A86" s="21" t="s">
        <v>260</v>
      </c>
    </row>
    <row r="87" spans="1:1">
      <c r="A87" s="21" t="s">
        <v>261</v>
      </c>
    </row>
    <row r="88" spans="1:1">
      <c r="A88" s="21" t="s">
        <v>65</v>
      </c>
    </row>
    <row r="89" spans="1:1">
      <c r="A89" s="21" t="s">
        <v>262</v>
      </c>
    </row>
    <row r="90" spans="1:1">
      <c r="A90" s="7" t="s">
        <v>263</v>
      </c>
    </row>
    <row r="91" spans="1:1">
      <c r="A91" s="7" t="s">
        <v>66</v>
      </c>
    </row>
    <row r="92" spans="1:1">
      <c r="A92" s="21" t="s">
        <v>67</v>
      </c>
    </row>
    <row r="93" spans="1:1">
      <c r="A93" s="7" t="s">
        <v>264</v>
      </c>
    </row>
    <row r="94" spans="1:1">
      <c r="A94" s="6" t="s">
        <v>265</v>
      </c>
    </row>
    <row r="95" spans="1:1">
      <c r="A95" s="21" t="s">
        <v>266</v>
      </c>
    </row>
    <row r="96" spans="1:1">
      <c r="A96" s="6" t="s">
        <v>267</v>
      </c>
    </row>
    <row r="97" spans="1:1">
      <c r="A97" s="21" t="s">
        <v>68</v>
      </c>
    </row>
    <row r="98" spans="1:1">
      <c r="A98" s="21" t="s">
        <v>268</v>
      </c>
    </row>
    <row r="99" spans="1:1">
      <c r="A99" s="21" t="s">
        <v>269</v>
      </c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6"/>
    </row>
    <row r="107" spans="1:1">
      <c r="A107" s="4"/>
    </row>
    <row r="108" spans="1:1">
      <c r="A108" s="21"/>
    </row>
    <row r="109" spans="1:1">
      <c r="A109" s="4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30"/>
    </row>
    <row r="115" spans="1:1">
      <c r="A115" s="31"/>
    </row>
    <row r="116" spans="1:1">
      <c r="A116" s="31"/>
    </row>
    <row r="117" spans="1:1">
      <c r="A117" s="21"/>
    </row>
    <row r="118" spans="1:1">
      <c r="A118" s="4"/>
    </row>
    <row r="119" spans="1:1">
      <c r="A119" s="7"/>
    </row>
    <row r="120" spans="1:1">
      <c r="A120" s="25"/>
    </row>
    <row r="121" spans="1:1">
      <c r="A121" s="25"/>
    </row>
    <row r="122" spans="1:1">
      <c r="A122" s="32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7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7"/>
    </row>
    <row r="139" spans="1:1">
      <c r="A139" s="21"/>
    </row>
    <row r="140" spans="1:1">
      <c r="A140" s="7"/>
    </row>
    <row r="141" spans="1:1">
      <c r="A141" s="25"/>
    </row>
    <row r="142" spans="1:1">
      <c r="A142" s="25"/>
    </row>
    <row r="143" spans="1:1">
      <c r="A143" s="25"/>
    </row>
    <row r="144" spans="1:1">
      <c r="A144" s="25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6"/>
    </row>
    <row r="157" spans="1:1">
      <c r="A157" s="21"/>
    </row>
    <row r="158" spans="1:1">
      <c r="A158" s="7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7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6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6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6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6"/>
    </row>
    <row r="222" spans="1:1">
      <c r="A222" s="26"/>
    </row>
    <row r="223" spans="1:1">
      <c r="A223" s="26"/>
    </row>
    <row r="224" spans="1:1">
      <c r="A224" s="26"/>
    </row>
    <row r="225" spans="1:1">
      <c r="A225" s="26"/>
    </row>
    <row r="226" spans="1:1">
      <c r="A226" s="26"/>
    </row>
    <row r="227" spans="1:1">
      <c r="A227" s="26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27"/>
    </row>
    <row r="256" spans="1:1">
      <c r="A256" s="27"/>
    </row>
    <row r="257" spans="1:1">
      <c r="A257" s="27"/>
    </row>
    <row r="258" spans="1:1">
      <c r="A258" s="27"/>
    </row>
    <row r="259" spans="1:1">
      <c r="A259" s="27"/>
    </row>
    <row r="260" spans="1:1">
      <c r="A260" s="27"/>
    </row>
    <row r="261" spans="1:1">
      <c r="A261" s="27"/>
    </row>
    <row r="262" spans="1:1">
      <c r="A262" s="27"/>
    </row>
    <row r="263" spans="1:1">
      <c r="A263" s="26"/>
    </row>
    <row r="264" spans="1:1">
      <c r="A264" s="27"/>
    </row>
    <row r="265" spans="1:1">
      <c r="A265" s="27"/>
    </row>
    <row r="266" spans="1:1">
      <c r="A266" s="27"/>
    </row>
    <row r="267" spans="1:1">
      <c r="A267" s="27"/>
    </row>
    <row r="268" spans="1:1">
      <c r="A268" s="27"/>
    </row>
    <row r="269" spans="1:1">
      <c r="A269" s="27"/>
    </row>
    <row r="270" spans="1:1">
      <c r="A270" s="27"/>
    </row>
    <row r="271" spans="1:1">
      <c r="A271" s="27"/>
    </row>
    <row r="272" spans="1:1">
      <c r="A272" s="27"/>
    </row>
    <row r="273" spans="1:1">
      <c r="A273" s="27"/>
    </row>
    <row r="274" spans="1:1">
      <c r="A274" s="27"/>
    </row>
    <row r="275" spans="1:1">
      <c r="A275" s="27"/>
    </row>
    <row r="276" spans="1:1">
      <c r="A276" s="27"/>
    </row>
    <row r="277" spans="1:1">
      <c r="A277" s="27"/>
    </row>
    <row r="278" spans="1:1">
      <c r="A278" s="27"/>
    </row>
    <row r="279" spans="1:1">
      <c r="A279" s="27"/>
    </row>
    <row r="280" spans="1:1">
      <c r="A280" s="26"/>
    </row>
    <row r="281" spans="1:1">
      <c r="A281" s="27"/>
    </row>
    <row r="282" spans="1:1">
      <c r="A282" s="27"/>
    </row>
    <row r="283" spans="1:1">
      <c r="A283" s="27"/>
    </row>
    <row r="284" spans="1:1">
      <c r="A284" s="27"/>
    </row>
    <row r="285" spans="1:1">
      <c r="A285" s="27"/>
    </row>
    <row r="286" spans="1:1">
      <c r="A286" s="27"/>
    </row>
    <row r="287" spans="1:1">
      <c r="A287" s="27"/>
    </row>
    <row r="288" spans="1:1">
      <c r="A288" s="27"/>
    </row>
    <row r="289" spans="1:1">
      <c r="A289" s="27"/>
    </row>
    <row r="290" spans="1:1">
      <c r="A290" s="27"/>
    </row>
    <row r="291" spans="1:1">
      <c r="A291" s="27"/>
    </row>
    <row r="292" spans="1:1">
      <c r="A292" s="27"/>
    </row>
    <row r="293" spans="1:1">
      <c r="A293" s="27"/>
    </row>
    <row r="294" spans="1:1">
      <c r="A294" s="27"/>
    </row>
    <row r="295" spans="1:1">
      <c r="A295" s="27"/>
    </row>
    <row r="296" spans="1:1">
      <c r="A296" s="27"/>
    </row>
    <row r="297" spans="1:1">
      <c r="A297" s="27"/>
    </row>
    <row r="298" spans="1:1">
      <c r="A298" s="27"/>
    </row>
    <row r="299" spans="1:1">
      <c r="A299" s="27"/>
    </row>
    <row r="300" spans="1:1">
      <c r="A300" s="27"/>
    </row>
    <row r="301" spans="1:1">
      <c r="A301" s="27"/>
    </row>
    <row r="302" spans="1:1">
      <c r="A302" s="27"/>
    </row>
    <row r="303" spans="1:1">
      <c r="A303" s="27"/>
    </row>
    <row r="304" spans="1:1">
      <c r="A304" s="27"/>
    </row>
    <row r="305" spans="1:1">
      <c r="A305" s="27"/>
    </row>
    <row r="306" spans="1:1">
      <c r="A306" s="27"/>
    </row>
    <row r="307" spans="1:1">
      <c r="A307" s="27"/>
    </row>
    <row r="308" spans="1:1">
      <c r="A308" s="27"/>
    </row>
    <row r="309" spans="1:1">
      <c r="A309" s="27"/>
    </row>
    <row r="310" spans="1:1">
      <c r="A310" s="27"/>
    </row>
    <row r="311" spans="1:1">
      <c r="A311" s="27"/>
    </row>
    <row r="312" spans="1:1">
      <c r="A312" s="27"/>
    </row>
    <row r="313" spans="1:1">
      <c r="A313" s="27"/>
    </row>
    <row r="314" spans="1:1">
      <c r="A314" s="27"/>
    </row>
    <row r="315" spans="1:1">
      <c r="A315" s="27"/>
    </row>
    <row r="316" spans="1:1">
      <c r="A316" s="27"/>
    </row>
    <row r="317" spans="1:1">
      <c r="A317" s="27"/>
    </row>
    <row r="318" spans="1:1">
      <c r="A318" s="27"/>
    </row>
    <row r="319" spans="1:1">
      <c r="A319" s="27"/>
    </row>
    <row r="320" spans="1:1">
      <c r="A320" s="27"/>
    </row>
    <row r="321" spans="1:1">
      <c r="A321" s="27"/>
    </row>
    <row r="322" spans="1:1">
      <c r="A322" s="27"/>
    </row>
    <row r="323" spans="1:1">
      <c r="A323" s="27"/>
    </row>
    <row r="324" spans="1:1">
      <c r="A324" s="27"/>
    </row>
    <row r="325" spans="1:1">
      <c r="A325" s="27"/>
    </row>
    <row r="326" spans="1:1">
      <c r="A326" s="27"/>
    </row>
    <row r="327" spans="1:1">
      <c r="A327" s="27"/>
    </row>
    <row r="328" spans="1:1">
      <c r="A328" s="27"/>
    </row>
    <row r="329" spans="1:1">
      <c r="A329" s="27"/>
    </row>
    <row r="330" spans="1:1">
      <c r="A330" s="26"/>
    </row>
    <row r="331" spans="1:1">
      <c r="A331" s="27"/>
    </row>
    <row r="332" spans="1:1">
      <c r="A332" s="27"/>
    </row>
    <row r="333" spans="1:1">
      <c r="A333" s="27"/>
    </row>
    <row r="334" spans="1:1">
      <c r="A334" s="27"/>
    </row>
    <row r="335" spans="1:1">
      <c r="A335" s="27"/>
    </row>
    <row r="336" spans="1:1">
      <c r="A336" s="27"/>
    </row>
    <row r="337" spans="1:1">
      <c r="A337" s="27"/>
    </row>
    <row r="338" spans="1:1">
      <c r="A338" s="27"/>
    </row>
    <row r="339" spans="1:1">
      <c r="A339" s="27"/>
    </row>
    <row r="340" spans="1:1">
      <c r="A340" s="27"/>
    </row>
    <row r="341" spans="1:1">
      <c r="A341" s="27"/>
    </row>
    <row r="342" spans="1:1">
      <c r="A342" s="26"/>
    </row>
    <row r="343" spans="1:1">
      <c r="A343" s="26"/>
    </row>
    <row r="344" spans="1:1">
      <c r="A344" s="26"/>
    </row>
    <row r="345" spans="1:1">
      <c r="A345" s="26"/>
    </row>
    <row r="346" spans="1:1">
      <c r="A346" s="26"/>
    </row>
    <row r="347" spans="1:1">
      <c r="A347" s="26"/>
    </row>
    <row r="348" spans="1:1">
      <c r="A348" s="26"/>
    </row>
    <row r="349" spans="1:1">
      <c r="A349" s="26"/>
    </row>
    <row r="350" spans="1:1">
      <c r="A350" s="26"/>
    </row>
    <row r="351" spans="1:1">
      <c r="A351" s="26"/>
    </row>
    <row r="352" spans="1:1">
      <c r="A352" s="26"/>
    </row>
    <row r="353" spans="1:1">
      <c r="A353" s="26"/>
    </row>
    <row r="354" spans="1:1">
      <c r="A354" s="26"/>
    </row>
    <row r="355" spans="1:1">
      <c r="A355" s="26"/>
    </row>
    <row r="356" spans="1:1">
      <c r="A356" s="26"/>
    </row>
    <row r="357" spans="1:1">
      <c r="A357" s="26"/>
    </row>
    <row r="358" spans="1:1">
      <c r="A358" s="26"/>
    </row>
    <row r="359" spans="1:1">
      <c r="A359" s="26"/>
    </row>
    <row r="360" spans="1:1">
      <c r="A360" s="33"/>
    </row>
    <row r="361" spans="1:1">
      <c r="A361" s="26"/>
    </row>
    <row r="362" spans="1:1">
      <c r="A362" s="26"/>
    </row>
    <row r="363" spans="1:1">
      <c r="A363" s="26"/>
    </row>
    <row r="364" spans="1:1">
      <c r="A364" s="26"/>
    </row>
    <row r="365" spans="1:1">
      <c r="A365" s="26"/>
    </row>
    <row r="366" spans="1:1">
      <c r="A366" s="26"/>
    </row>
    <row r="367" spans="1:1">
      <c r="A367" s="26"/>
    </row>
    <row r="368" spans="1:1">
      <c r="A368" s="26"/>
    </row>
    <row r="369" spans="1:1">
      <c r="A369" s="26"/>
    </row>
    <row r="370" spans="1:1">
      <c r="A370" s="26"/>
    </row>
    <row r="371" spans="1:1">
      <c r="A371" s="26"/>
    </row>
    <row r="372" spans="1:1">
      <c r="A372" s="26"/>
    </row>
    <row r="373" spans="1:1">
      <c r="A373" s="26"/>
    </row>
    <row r="374" spans="1:1">
      <c r="A374" s="26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4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4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34"/>
    </row>
    <row r="674" spans="1:1">
      <c r="A674" s="34"/>
    </row>
    <row r="675" spans="1:1">
      <c r="A675" s="34"/>
    </row>
    <row r="676" spans="1:1">
      <c r="A676" s="34"/>
    </row>
    <row r="677" spans="1:1">
      <c r="A677" s="34"/>
    </row>
    <row r="678" spans="1:1">
      <c r="A678" s="34"/>
    </row>
    <row r="679" spans="1:1">
      <c r="A679" s="34"/>
    </row>
    <row r="680" spans="1:1">
      <c r="A680" s="34"/>
    </row>
    <row r="681" spans="1:1">
      <c r="A681" s="34"/>
    </row>
    <row r="682" spans="1:1">
      <c r="A682" s="34"/>
    </row>
    <row r="683" spans="1:1">
      <c r="A683" s="34"/>
    </row>
    <row r="684" spans="1:1">
      <c r="A684" s="34"/>
    </row>
    <row r="685" spans="1:1">
      <c r="A685" s="4"/>
    </row>
    <row r="686" spans="1:1">
      <c r="A686" s="34"/>
    </row>
    <row r="687" spans="1:1">
      <c r="A687" s="4"/>
    </row>
    <row r="688" spans="1:1">
      <c r="A688" s="4"/>
    </row>
    <row r="689" spans="1:1">
      <c r="A689" s="34"/>
    </row>
    <row r="690" spans="1:1">
      <c r="A690" s="34"/>
    </row>
    <row r="691" spans="1:1">
      <c r="A691" s="34"/>
    </row>
    <row r="692" spans="1:1">
      <c r="A692" s="34"/>
    </row>
    <row r="693" spans="1:1">
      <c r="A693" s="34"/>
    </row>
    <row r="694" spans="1:1">
      <c r="A694" s="4"/>
    </row>
    <row r="695" spans="1:1">
      <c r="A695" s="4"/>
    </row>
    <row r="696" spans="1:1">
      <c r="A696" s="34"/>
    </row>
    <row r="697" spans="1:1">
      <c r="A697" s="34"/>
    </row>
    <row r="698" spans="1:1">
      <c r="A698" s="34"/>
    </row>
    <row r="699" spans="1:1">
      <c r="A699" s="34"/>
    </row>
    <row r="700" spans="1:1">
      <c r="A700" s="34"/>
    </row>
    <row r="701" spans="1:1">
      <c r="A701" s="34"/>
    </row>
    <row r="702" spans="1:1">
      <c r="A702" s="4"/>
    </row>
    <row r="703" spans="1:1">
      <c r="A703" s="34"/>
    </row>
    <row r="704" spans="1:1">
      <c r="A704" s="34"/>
    </row>
    <row r="705" spans="1:1">
      <c r="A705" s="34"/>
    </row>
    <row r="706" spans="1:1">
      <c r="A706" s="34"/>
    </row>
    <row r="707" spans="1:1">
      <c r="A707" s="4"/>
    </row>
    <row r="708" spans="1:1">
      <c r="A708" s="4"/>
    </row>
    <row r="709" spans="1:1">
      <c r="A709" s="34"/>
    </row>
    <row r="710" spans="1:1">
      <c r="A710" s="34"/>
    </row>
    <row r="711" spans="1:1">
      <c r="A711" s="34"/>
    </row>
    <row r="712" spans="1:1">
      <c r="A712" s="34"/>
    </row>
    <row r="713" spans="1:1">
      <c r="A713" s="34"/>
    </row>
    <row r="714" spans="1:1">
      <c r="A714" s="34"/>
    </row>
    <row r="715" spans="1:1">
      <c r="A715" s="34"/>
    </row>
    <row r="716" spans="1:1">
      <c r="A716" s="4"/>
    </row>
    <row r="717" spans="1:1">
      <c r="A717" s="34"/>
    </row>
    <row r="718" spans="1:1">
      <c r="A718" s="34"/>
    </row>
    <row r="719" spans="1:1">
      <c r="A719" s="34"/>
    </row>
    <row r="720" spans="1:1">
      <c r="A720" s="4"/>
    </row>
    <row r="721" spans="1:1">
      <c r="A721" s="34"/>
    </row>
    <row r="722" spans="1:1">
      <c r="A722" s="34"/>
    </row>
    <row r="723" spans="1:1">
      <c r="A723" s="34"/>
    </row>
    <row r="724" spans="1:1">
      <c r="A724" s="34"/>
    </row>
    <row r="725" spans="1:1">
      <c r="A725" s="34"/>
    </row>
    <row r="726" spans="1:1">
      <c r="A726" s="4"/>
    </row>
    <row r="727" spans="1:1">
      <c r="A727" s="34"/>
    </row>
    <row r="728" spans="1:1">
      <c r="A728" s="34"/>
    </row>
    <row r="729" spans="1:1">
      <c r="A729" s="4"/>
    </row>
    <row r="730" spans="1:1">
      <c r="A730" s="34"/>
    </row>
    <row r="731" spans="1:1">
      <c r="A731" s="34"/>
    </row>
    <row r="732" spans="1:1">
      <c r="A732" s="34"/>
    </row>
    <row r="733" spans="1:1">
      <c r="A733" s="34"/>
    </row>
    <row r="734" spans="1:1">
      <c r="A734" s="34"/>
    </row>
    <row r="735" spans="1:1">
      <c r="A735" s="34"/>
    </row>
    <row r="736" spans="1:1">
      <c r="A736" s="34"/>
    </row>
    <row r="737" spans="1:1">
      <c r="A737" s="34"/>
    </row>
    <row r="738" spans="1:1">
      <c r="A738" s="34"/>
    </row>
    <row r="739" spans="1:1">
      <c r="A739" s="34"/>
    </row>
    <row r="740" spans="1:1">
      <c r="A740" s="34"/>
    </row>
    <row r="741" spans="1:1">
      <c r="A741" s="34"/>
    </row>
    <row r="742" spans="1:1">
      <c r="A742" s="34"/>
    </row>
    <row r="743" spans="1:1">
      <c r="A743" s="34"/>
    </row>
    <row r="744" spans="1:1">
      <c r="A744" s="4"/>
    </row>
    <row r="745" spans="1:1">
      <c r="A745" s="4"/>
    </row>
    <row r="746" spans="1:1">
      <c r="A746" s="4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6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6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  <row r="1001" spans="1:1">
      <c r="A1001" s="21"/>
    </row>
    <row r="1002" spans="1:1">
      <c r="A1002" s="21"/>
    </row>
    <row r="1003" spans="1:1">
      <c r="A1003" s="21"/>
    </row>
    <row r="1004" spans="1:1">
      <c r="A1004" s="21"/>
    </row>
    <row r="1005" spans="1:1">
      <c r="A1005" s="21"/>
    </row>
    <row r="1006" spans="1:1">
      <c r="A1006" s="21"/>
    </row>
    <row r="1007" spans="1:1">
      <c r="A1007" s="21"/>
    </row>
    <row r="1008" spans="1:1">
      <c r="A1008" s="21"/>
    </row>
    <row r="1009" spans="1:1">
      <c r="A1009" s="24"/>
    </row>
    <row r="1010" spans="1:1">
      <c r="A1010" s="21"/>
    </row>
    <row r="1011" spans="1:1">
      <c r="A1011" s="21"/>
    </row>
    <row r="1012" spans="1:1">
      <c r="A1012" s="21"/>
    </row>
    <row r="1013" spans="1:1">
      <c r="A1013" s="21"/>
    </row>
    <row r="1014" spans="1:1">
      <c r="A1014" s="21"/>
    </row>
    <row r="1015" spans="1:1">
      <c r="A1015" s="21"/>
    </row>
    <row r="1016" spans="1:1">
      <c r="A1016" s="21"/>
    </row>
    <row r="1017" spans="1:1">
      <c r="A1017" s="21"/>
    </row>
    <row r="1018" spans="1:1">
      <c r="A1018" s="21"/>
    </row>
    <row r="1019" spans="1:1">
      <c r="A1019" s="21"/>
    </row>
    <row r="1020" spans="1:1">
      <c r="A1020" s="21"/>
    </row>
    <row r="1021" spans="1:1">
      <c r="A1021" s="21"/>
    </row>
    <row r="1022" spans="1:1">
      <c r="A1022" s="21"/>
    </row>
    <row r="1023" spans="1:1">
      <c r="A1023" s="21"/>
    </row>
    <row r="1024" spans="1:1">
      <c r="A1024" s="21"/>
    </row>
    <row r="1025" spans="1:1">
      <c r="A1025" s="21"/>
    </row>
    <row r="1026" spans="1:1">
      <c r="A1026" s="21"/>
    </row>
    <row r="1027" spans="1:1">
      <c r="A1027" s="21"/>
    </row>
    <row r="1028" spans="1:1">
      <c r="A1028" s="21"/>
    </row>
    <row r="1029" spans="1:1">
      <c r="A1029" s="21"/>
    </row>
    <row r="1030" spans="1:1">
      <c r="A1030" s="21"/>
    </row>
    <row r="1031" spans="1:1">
      <c r="A1031" s="21"/>
    </row>
    <row r="1032" spans="1:1">
      <c r="A1032" s="21"/>
    </row>
    <row r="1033" spans="1:1">
      <c r="A1033" s="21"/>
    </row>
    <row r="1034" spans="1:1">
      <c r="A1034" s="21"/>
    </row>
    <row r="1035" spans="1:1">
      <c r="A1035" s="21"/>
    </row>
    <row r="1036" spans="1:1">
      <c r="A1036" s="21"/>
    </row>
    <row r="1037" spans="1:1">
      <c r="A1037" s="21"/>
    </row>
    <row r="1038" spans="1:1">
      <c r="A1038" s="21"/>
    </row>
    <row r="1039" spans="1:1">
      <c r="A1039" s="21"/>
    </row>
    <row r="1040" spans="1:1">
      <c r="A1040" s="21"/>
    </row>
    <row r="1041" spans="1:1">
      <c r="A1041" s="21"/>
    </row>
    <row r="1042" spans="1:1">
      <c r="A1042" s="21"/>
    </row>
    <row r="1043" spans="1:1">
      <c r="A1043" s="21"/>
    </row>
    <row r="1044" spans="1:1">
      <c r="A1044" s="21"/>
    </row>
    <row r="1045" spans="1:1">
      <c r="A1045" s="21"/>
    </row>
    <row r="1046" spans="1:1">
      <c r="A1046" s="21"/>
    </row>
    <row r="1047" spans="1:1">
      <c r="A1047" s="21"/>
    </row>
    <row r="1048" spans="1:1">
      <c r="A1048" s="21"/>
    </row>
    <row r="1049" spans="1:1">
      <c r="A1049" s="21"/>
    </row>
    <row r="1050" spans="1:1">
      <c r="A1050" s="21"/>
    </row>
    <row r="1051" spans="1:1">
      <c r="A1051" s="21"/>
    </row>
    <row r="1052" spans="1:1">
      <c r="A1052" s="21"/>
    </row>
    <row r="1053" spans="1:1">
      <c r="A1053" s="21"/>
    </row>
    <row r="1054" spans="1:1">
      <c r="A1054" s="21"/>
    </row>
    <row r="1055" spans="1:1">
      <c r="A1055" s="21"/>
    </row>
    <row r="1056" spans="1:1">
      <c r="A1056" s="21"/>
    </row>
    <row r="1057" spans="1:1">
      <c r="A1057" s="21"/>
    </row>
    <row r="1058" spans="1:1">
      <c r="A1058" s="21"/>
    </row>
    <row r="1059" spans="1:1">
      <c r="A1059" s="21"/>
    </row>
    <row r="1060" spans="1:1">
      <c r="A1060" s="21"/>
    </row>
    <row r="1061" spans="1:1">
      <c r="A1061" s="21"/>
    </row>
    <row r="1062" spans="1:1">
      <c r="A1062" s="21"/>
    </row>
    <row r="1063" spans="1:1">
      <c r="A1063" s="21"/>
    </row>
    <row r="1064" spans="1:1">
      <c r="A1064" s="21"/>
    </row>
    <row r="1065" spans="1:1">
      <c r="A1065" s="21"/>
    </row>
    <row r="1066" spans="1:1">
      <c r="A1066" s="21"/>
    </row>
    <row r="1067" spans="1:1">
      <c r="A1067" s="21"/>
    </row>
    <row r="1068" spans="1:1">
      <c r="A1068" s="21"/>
    </row>
    <row r="1069" spans="1:1">
      <c r="A1069" s="21"/>
    </row>
    <row r="1070" spans="1:1">
      <c r="A1070" s="21"/>
    </row>
    <row r="1071" spans="1:1">
      <c r="A1071" s="21"/>
    </row>
    <row r="1072" spans="1:1">
      <c r="A1072" s="21"/>
    </row>
    <row r="1073" spans="1:1">
      <c r="A1073" s="21"/>
    </row>
    <row r="1074" spans="1:1">
      <c r="A1074" s="21"/>
    </row>
    <row r="1075" spans="1:1">
      <c r="A1075" s="21"/>
    </row>
    <row r="1076" spans="1:1">
      <c r="A1076" s="21"/>
    </row>
    <row r="1077" spans="1:1">
      <c r="A1077" s="21"/>
    </row>
    <row r="1078" spans="1:1">
      <c r="A1078" s="21"/>
    </row>
    <row r="1079" spans="1:1">
      <c r="A1079" s="21"/>
    </row>
    <row r="1080" spans="1:1">
      <c r="A1080" s="21"/>
    </row>
    <row r="1081" spans="1:1">
      <c r="A1081" s="21"/>
    </row>
    <row r="1082" spans="1:1">
      <c r="A1082" s="21"/>
    </row>
    <row r="1083" spans="1:1">
      <c r="A1083" s="21"/>
    </row>
    <row r="1084" spans="1:1">
      <c r="A1084" s="21"/>
    </row>
    <row r="1085" spans="1:1">
      <c r="A1085" s="21"/>
    </row>
    <row r="1086" spans="1:1">
      <c r="A1086" s="21"/>
    </row>
    <row r="1087" spans="1:1">
      <c r="A1087" s="28"/>
    </row>
    <row r="1088" spans="1:1">
      <c r="A108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Kishfy</cp:lastModifiedBy>
  <cp:revision/>
  <dcterms:created xsi:type="dcterms:W3CDTF">2016-11-01T11:10:03Z</dcterms:created>
  <dcterms:modified xsi:type="dcterms:W3CDTF">2017-11-17T13:20:08Z</dcterms:modified>
  <cp:category/>
  <cp:contentStatus/>
</cp:coreProperties>
</file>