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zanetti/Desktop/"/>
    </mc:Choice>
  </mc:AlternateContent>
  <xr:revisionPtr revIDLastSave="0" documentId="8_{98F5652E-DE68-954A-8246-7F38FC965831}" xr6:coauthVersionLast="47" xr6:coauthVersionMax="47" xr10:uidLastSave="{00000000-0000-0000-0000-000000000000}"/>
  <bookViews>
    <workbookView xWindow="0" yWindow="500" windowWidth="28800" windowHeight="16120" activeTab="1" xr2:uid="{00000000-000D-0000-FFFF-FFFF00000000}"/>
  </bookViews>
  <sheets>
    <sheet name="Consumer_Complaints_ct" sheetId="1" r:id="rId1"/>
    <sheet name="Consumer complaints" sheetId="7" r:id="rId2"/>
    <sheet name="Geographical insights" sheetId="5" r:id="rId3"/>
    <sheet name="Statistical insights" sheetId="6" r:id="rId4"/>
  </sheets>
  <definedNames>
    <definedName name="_xlnm._FilterDatabase" localSheetId="1" hidden="1">'Consumer complaints'!$A$1:$C$1</definedName>
    <definedName name="_xlnm._FilterDatabase" localSheetId="2" hidden="1">'Geographical insights'!$A$1:$C$41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7" l="1"/>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 i="7"/>
  <c r="D3" i="7"/>
  <c r="D4" i="7"/>
  <c r="D5" i="7"/>
  <c r="D6" i="7"/>
  <c r="D7" i="7"/>
  <c r="D12" i="7" l="1"/>
  <c r="D11" i="7"/>
  <c r="D10" i="7"/>
  <c r="D9" i="7"/>
  <c r="D8" i="7"/>
  <c r="A2" i="6" a="1"/>
  <c r="A2" i="6" s="1"/>
  <c r="B2" i="6" s="1"/>
  <c r="E6" i="6"/>
  <c r="F6" i="6"/>
  <c r="C41" i="5"/>
  <c r="A2" i="5" a="1"/>
  <c r="A2" i="5" s="1"/>
  <c r="B2" i="5" s="1"/>
  <c r="C2" i="5" s="1"/>
  <c r="B45" i="6" l="1"/>
  <c r="B13" i="6"/>
  <c r="B26" i="6"/>
  <c r="B37" i="6"/>
  <c r="B21" i="6"/>
  <c r="B44" i="6"/>
  <c r="B20" i="6"/>
  <c r="B41" i="6"/>
  <c r="B33" i="6"/>
  <c r="B17" i="6"/>
  <c r="B40" i="6"/>
  <c r="B32" i="6"/>
  <c r="B24" i="6"/>
  <c r="B16" i="6"/>
  <c r="B8" i="6"/>
  <c r="B39" i="6"/>
  <c r="B31" i="6"/>
  <c r="B23" i="6"/>
  <c r="B15" i="6"/>
  <c r="B7" i="6"/>
  <c r="B46" i="6"/>
  <c r="B38" i="6"/>
  <c r="B30" i="6"/>
  <c r="B22" i="6"/>
  <c r="B14" i="6"/>
  <c r="B6" i="6"/>
  <c r="B29" i="6"/>
  <c r="B5" i="6"/>
  <c r="B36" i="6"/>
  <c r="B28" i="6"/>
  <c r="B12" i="6"/>
  <c r="B4" i="6"/>
  <c r="B43" i="6"/>
  <c r="B35" i="6"/>
  <c r="B27" i="6"/>
  <c r="B19" i="6"/>
  <c r="B11" i="6"/>
  <c r="B3" i="6"/>
  <c r="B42" i="6"/>
  <c r="B34" i="6"/>
  <c r="B18" i="6"/>
  <c r="B10" i="6"/>
  <c r="B25" i="6"/>
  <c r="B9" i="6"/>
  <c r="B26" i="5"/>
  <c r="C26" i="5" s="1"/>
  <c r="B5" i="5"/>
  <c r="C5" i="5" s="1"/>
  <c r="B35" i="5"/>
  <c r="C35" i="5" s="1"/>
  <c r="B27" i="5"/>
  <c r="C27" i="5" s="1"/>
  <c r="B19" i="5"/>
  <c r="C19" i="5" s="1"/>
  <c r="B11" i="5"/>
  <c r="C11" i="5" s="1"/>
  <c r="B34" i="5"/>
  <c r="C34" i="5" s="1"/>
  <c r="B25" i="5"/>
  <c r="C25" i="5" s="1"/>
  <c r="B40" i="5"/>
  <c r="C40" i="5" s="1"/>
  <c r="B24" i="5"/>
  <c r="C24" i="5" s="1"/>
  <c r="B9" i="5"/>
  <c r="C9" i="5" s="1"/>
  <c r="B31" i="5"/>
  <c r="C31" i="5" s="1"/>
  <c r="B15" i="5"/>
  <c r="C15" i="5" s="1"/>
  <c r="B8" i="5"/>
  <c r="C8" i="5" s="1"/>
  <c r="B38" i="5"/>
  <c r="C38" i="5" s="1"/>
  <c r="B30" i="5"/>
  <c r="C30" i="5" s="1"/>
  <c r="B14" i="5"/>
  <c r="C14" i="5" s="1"/>
  <c r="B37" i="5"/>
  <c r="C37" i="5" s="1"/>
  <c r="B29" i="5"/>
  <c r="C29" i="5" s="1"/>
  <c r="B21" i="5"/>
  <c r="C21" i="5" s="1"/>
  <c r="B13" i="5"/>
  <c r="C13" i="5" s="1"/>
  <c r="B4" i="5"/>
  <c r="C4" i="5" s="1"/>
  <c r="B18" i="5"/>
  <c r="C18" i="5" s="1"/>
  <c r="B3" i="5"/>
  <c r="C3" i="5" s="1"/>
  <c r="B33" i="5"/>
  <c r="C33" i="5" s="1"/>
  <c r="B17" i="5"/>
  <c r="C17" i="5" s="1"/>
  <c r="B10" i="5"/>
  <c r="C10" i="5" s="1"/>
  <c r="B32" i="5"/>
  <c r="C32" i="5" s="1"/>
  <c r="B16" i="5"/>
  <c r="C16" i="5" s="1"/>
  <c r="B39" i="5"/>
  <c r="C39" i="5" s="1"/>
  <c r="B23" i="5"/>
  <c r="C23" i="5" s="1"/>
  <c r="B22" i="5"/>
  <c r="C22" i="5" s="1"/>
  <c r="B7" i="5"/>
  <c r="C7" i="5" s="1"/>
  <c r="B6" i="5"/>
  <c r="C6" i="5" s="1"/>
  <c r="B36" i="5"/>
  <c r="C36" i="5" s="1"/>
  <c r="B28" i="5"/>
  <c r="C28" i="5" s="1"/>
  <c r="B20" i="5"/>
  <c r="C20" i="5" s="1"/>
  <c r="B12" i="5"/>
  <c r="C1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<sst xmlns="http://schemas.openxmlformats.org/spreadsheetml/2006/main" count="1863" uniqueCount="366">
  <si>
    <t>Date received</t>
  </si>
  <si>
    <t>Product</t>
  </si>
  <si>
    <t>Sub-product</t>
  </si>
  <si>
    <t>Issue</t>
  </si>
  <si>
    <t>Sub-issue</t>
  </si>
  <si>
    <t>Consumer complaint narrative</t>
  </si>
  <si>
    <t>Company public response</t>
  </si>
  <si>
    <t>Company</t>
  </si>
  <si>
    <t>State</t>
  </si>
  <si>
    <t>ZIP code</t>
  </si>
  <si>
    <t>Tags</t>
  </si>
  <si>
    <t>Submitted via</t>
  </si>
  <si>
    <t>Date sent to company</t>
  </si>
  <si>
    <t>Company response to consumer</t>
  </si>
  <si>
    <t>Timely response?</t>
  </si>
  <si>
    <t>Complaint ID</t>
  </si>
  <si>
    <t>Credit reporting</t>
  </si>
  <si>
    <t>Incorrect information on credit report</t>
  </si>
  <si>
    <t>Information is not mine</t>
  </si>
  <si>
    <t>Company has responded to the consumer and the CFPB and chooses not to provide a public response</t>
  </si>
  <si>
    <t>EXPERIAN DELAWARE GP</t>
  </si>
  <si>
    <t>TX</t>
  </si>
  <si>
    <t>Older American</t>
  </si>
  <si>
    <t>Phone</t>
  </si>
  <si>
    <t>Closed with non-monetary relief</t>
  </si>
  <si>
    <t>Yes</t>
  </si>
  <si>
    <t>Debt collection</t>
  </si>
  <si>
    <t>Other (i.e. phone, health club, etc.)</t>
  </si>
  <si>
    <t>Disclosure verification of debt</t>
  </si>
  <si>
    <t>Not disclosed as an attempt to collect</t>
  </si>
  <si>
    <t>Security Credit Services, LLC</t>
  </si>
  <si>
    <t>IL</t>
  </si>
  <si>
    <t>Web</t>
  </si>
  <si>
    <t>Closed with explanation</t>
  </si>
  <si>
    <t>Credit card</t>
  </si>
  <si>
    <t>Other</t>
  </si>
  <si>
    <t>CITIBANK, N.A.</t>
  </si>
  <si>
    <t>Referral</t>
  </si>
  <si>
    <t>Mortgage</t>
  </si>
  <si>
    <t>Other mortgage</t>
  </si>
  <si>
    <t>Loan modification,collection,foreclosure</t>
  </si>
  <si>
    <t>Company believes it acted appropriately as authorized by contract or law</t>
  </si>
  <si>
    <t>Shellpoint Partners, LLC</t>
  </si>
  <si>
    <t>CA</t>
  </si>
  <si>
    <t>Credit determination</t>
  </si>
  <si>
    <t>U.S. BANCORP</t>
  </si>
  <si>
    <t>LA</t>
  </si>
  <si>
    <t>Postal mail</t>
  </si>
  <si>
    <t>Not given enough info to verify debt</t>
  </si>
  <si>
    <t>Rubin &amp; Rothman, LLC</t>
  </si>
  <si>
    <t>NY</t>
  </si>
  <si>
    <t>In progress</t>
  </si>
  <si>
    <t>Loan servicing, payments, escrow account</t>
  </si>
  <si>
    <t>QUICKEN LOANS, INC.</t>
  </si>
  <si>
    <t>FL</t>
  </si>
  <si>
    <t>WELLS FARGO BANK, NATIONAL ASSOCIATION</t>
  </si>
  <si>
    <t>NJ</t>
  </si>
  <si>
    <t>Bank account or service</t>
  </si>
  <si>
    <t>Checking account</t>
  </si>
  <si>
    <t>Making/receiving payments, sending money</t>
  </si>
  <si>
    <t>UNITED SERVICES AUTOMOBILE ASSOCIATION</t>
  </si>
  <si>
    <t>WI</t>
  </si>
  <si>
    <t>Conventional fixed mortgage</t>
  </si>
  <si>
    <t>Settlement process and costs</t>
  </si>
  <si>
    <t>Started the refinance of home mortgage process with cash out option on XX/XX/2016. Necessary documents were submitted by XXXX. After initial review, got good faith estimate with loan amount and closing cost. Based on this estimate, a deposit of {$350.00} was made towards appraisal. Appraisal came with lesser amount by {$5000.00}. Agreed to reduce the loan amount to that extent. However, got a revised estimate which was less by {$30000.00} and with additional closing cost towards points etc. In between got numerous revised estimates with different loan amounts and closing cost. It took more than 2 months to reach any definite closing document. Hence, want to get back the deposit of {$350.00}.</t>
  </si>
  <si>
    <t>AMERICAN NEIGHBORHOOD MORTGAGE</t>
  </si>
  <si>
    <t>088XX</t>
  </si>
  <si>
    <t>Closed with monetary relief</t>
  </si>
  <si>
    <t>No</t>
  </si>
  <si>
    <t>Student loan</t>
  </si>
  <si>
    <t>Federal student loan servicing</t>
  </si>
  <si>
    <t>Dealing with my lender or servicer</t>
  </si>
  <si>
    <t>Received bad information about my loan</t>
  </si>
  <si>
    <t>AES/PHEAA</t>
  </si>
  <si>
    <t>946XX</t>
  </si>
  <si>
    <t>Money transfers</t>
  </si>
  <si>
    <t>International money transfer</t>
  </si>
  <si>
    <t>Fraud or scam</t>
  </si>
  <si>
    <t>SUNTRUST BANKS, INC.</t>
  </si>
  <si>
    <t>MD</t>
  </si>
  <si>
    <t>208XX</t>
  </si>
  <si>
    <t>PMGI, LLC</t>
  </si>
  <si>
    <t>Conventional adjustable mortgage (ARM)</t>
  </si>
  <si>
    <t>Ditech Financial LLC</t>
  </si>
  <si>
    <t>913XX</t>
  </si>
  <si>
    <t>(CD) Certificate of deposit</t>
  </si>
  <si>
    <t>Account opening, closing, or management</t>
  </si>
  <si>
    <t>606XX</t>
  </si>
  <si>
    <t>Specialized Loan Servicing LLC</t>
  </si>
  <si>
    <t>GA</t>
  </si>
  <si>
    <t>303XX</t>
  </si>
  <si>
    <t>MUFG UNION BANK, NATIONAL ASSOCIATION</t>
  </si>
  <si>
    <t>Other bank product/service</t>
  </si>
  <si>
    <t>BANK OF AMERICA, NATIONAL ASSOCIATION</t>
  </si>
  <si>
    <t>WA</t>
  </si>
  <si>
    <t>Non-federal student loan</t>
  </si>
  <si>
    <t>Can't repay my loan</t>
  </si>
  <si>
    <t>Can't get flexible payment options</t>
  </si>
  <si>
    <t>Navient Solutions, LLC.</t>
  </si>
  <si>
    <t>PA</t>
  </si>
  <si>
    <t>185XX</t>
  </si>
  <si>
    <t>Consumer Loan</t>
  </si>
  <si>
    <t>Vehicle loan</t>
  </si>
  <si>
    <t>Problems when you are unable to pay</t>
  </si>
  <si>
    <t>CREDIT ACCEPTANCE CORPORATION</t>
  </si>
  <si>
    <t>SC</t>
  </si>
  <si>
    <t>290XX</t>
  </si>
  <si>
    <t>Installment loan</t>
  </si>
  <si>
    <t>Camelot Financial Services, Inc.</t>
  </si>
  <si>
    <t>Credit reporting company's investigation</t>
  </si>
  <si>
    <t>Investigation took too long</t>
  </si>
  <si>
    <t>EQUIFAX, INC.</t>
  </si>
  <si>
    <t>Other fee</t>
  </si>
  <si>
    <t>BARCLAYS BANK DELAWARE</t>
  </si>
  <si>
    <t>VA</t>
  </si>
  <si>
    <t>Servicemember</t>
  </si>
  <si>
    <t>Prepaid card</t>
  </si>
  <si>
    <t>Payroll card</t>
  </si>
  <si>
    <t>Advertising, marketing or disclosures</t>
  </si>
  <si>
    <t>NETSPEND CORPORATION</t>
  </si>
  <si>
    <t>NC</t>
  </si>
  <si>
    <t>281XX</t>
  </si>
  <si>
    <t>Improper contact or sharing of info</t>
  </si>
  <si>
    <t>Talked to a third party about my debt</t>
  </si>
  <si>
    <t>Resurgent Capital Services L.P.</t>
  </si>
  <si>
    <t>Identity theft / Fraud / Embezzlement</t>
  </si>
  <si>
    <t>JPMORGAN CHASE &amp; CO.</t>
  </si>
  <si>
    <t>DC</t>
  </si>
  <si>
    <t>Customer service / Customer relations</t>
  </si>
  <si>
    <t>CAPITAL ONE FINANCIAL CORPORATION</t>
  </si>
  <si>
    <t>TN</t>
  </si>
  <si>
    <t>371XX</t>
  </si>
  <si>
    <t>Account status</t>
  </si>
  <si>
    <t>Company chooses not to provide a public response</t>
  </si>
  <si>
    <t>Payday loan</t>
  </si>
  <si>
    <t>Right to dispute notice not received</t>
  </si>
  <si>
    <t>SPEEDY CASH INTERMEDIATE HOLDINGS CORP</t>
  </si>
  <si>
    <t>773XX</t>
  </si>
  <si>
    <t>Auto</t>
  </si>
  <si>
    <t>False statements or representation</t>
  </si>
  <si>
    <t>Attempted to collect wrong amount</t>
  </si>
  <si>
    <t>American Credit Acceptance, LLC</t>
  </si>
  <si>
    <t>Can't decrease my monthly payments</t>
  </si>
  <si>
    <t>ONEMAIN FINANCIAL HOLDINGS, LLC.</t>
  </si>
  <si>
    <t>Problems caused by my funds being low</t>
  </si>
  <si>
    <t>My wife and I visited the Chase Bank branch at XXXX, XXXX, KY on XX/XX/2017 around XXXX AM to open new checking accounts. We were prompted to open these checking accounts because Chase mailed and emailed us vouchers to receive {$300.00} for opening each account and personal friends had also referred us. XXXX was assigned to assist us in this matter. His first question to us was " where do you work? ". After informing him that we are both were XXXX employees he asked us what we were going to do with our XXXX accounts. We advised him we would be keeping those accounts open. He then asked what we would be using our new Chase accounts for and I advised we would be using those accounts for miscellaneous savings, etc. It was then that XXXX XXXX advised he would not be opening the new accounts for us unless we closed our XXXX accounts and he tossed the Chase Voucher and our ID 's back across the desk to us ( RUDE! ). Confused, I questioned him further about this and he advised that he did not believe we were going to use our new Chase accounts and would just close them in 6 months. Upon clarifying that we would indeed keep the Chase accounts open and meet all of the requirements of the offer he stated that we would not be closing our XXXX accounts. He reiterated that he would not open the accounts for us and advised that he would get his manager XXXX involved. When XXXX XXXX arrived in the office to speak with us she advised that Chase would not be honoring the vouchers and would not open accounts for us because XXXX XXXX told her we were not planning to keep the accounts open and would not be " using '' the accounts. I advised XXXX XXXX that we intended to meet the minimum requirements ( set up direct deposit and keep the account open for 6 months ) and would keep the accounts open further if we enjoyed the service we received from Chase during that time. I advised we intended to have direct deposit active on the accounts and would be moving money in and out of the accounts, but she did not seem to believe that was qualifying usage of the accounts. She then advised that I had previously opened a Chase account with a coupon about 10 years ago and did not keep it open. However, I believe that account was my primary checking account and I did keep it open for the required period of time and more. It was only when I moved out of state that I closed the account because I did not know if there would be Chase branches in my new area. I am deeply insulted by my experience in trying to open these new accounts and feel that my wife and I have been discriminated against because of our employment with another banking institute. In addition to this occurrence while my wife and I we waiting in the lobby to meet with XXXX XXXX we both were able to clearly observe XXXX 's business interactions with another customer who was in his cubicle/office which has an open door and clear glass windows. We were able to hear their entire conversation and at a certain point XXXX XXXX pulled that customer 's XXXX score. After pulling the XXXX score up on his monitor he swiveled the monitor around so that it was facing directly out the window into the lobby and I could clearly see the customer 's score was XXXX. Being in the banking business I understand well that this is a clear violation of Customer Confidentiality regulations and should be dealt with as such.</t>
  </si>
  <si>
    <t>KY</t>
  </si>
  <si>
    <t>423XX</t>
  </si>
  <si>
    <t>Nationwide Biweekly Administration, Inc.</t>
  </si>
  <si>
    <t>Account terms</t>
  </si>
  <si>
    <t>OCWEN LOAN SERVICING LLC</t>
  </si>
  <si>
    <t>CO</t>
  </si>
  <si>
    <t>802XX</t>
  </si>
  <si>
    <t>The service representative was harsh and not listening to my questions. Attempting to collect on a debt I thought was in a grace period because I had just finished school in XXXX and it is only XXXX. Why would know one contact me prior to this? I let her know I could n't afford the XXXX a month and I needed to lower my payments. They were aggressive and unwilling to hear it. I fully intend on paying my loans just needs to be something I can afford monthly as to not overextend myself. Hate that my loans even ended up with Navient.</t>
  </si>
  <si>
    <t>OK</t>
  </si>
  <si>
    <t>741XX</t>
  </si>
  <si>
    <t>Managing, opening, or closing account</t>
  </si>
  <si>
    <t>900XX</t>
  </si>
  <si>
    <t>221XX</t>
  </si>
  <si>
    <t>FHA mortgage</t>
  </si>
  <si>
    <t>LoanCare, LLC</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</si>
  <si>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</si>
  <si>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928XX</t>
  </si>
  <si>
    <t>Deposits and withdrawals</t>
  </si>
  <si>
    <t>AL</t>
  </si>
  <si>
    <t>350XX</t>
  </si>
  <si>
    <t>AMERICAN EXPRESS CENTURION BANK</t>
  </si>
  <si>
    <t>Managing the loan or lease</t>
  </si>
  <si>
    <t>AC Autopay, LLC</t>
  </si>
  <si>
    <t>KS</t>
  </si>
  <si>
    <t>Untimely response</t>
  </si>
  <si>
    <t>APR or interest rate</t>
  </si>
  <si>
    <t>AZ</t>
  </si>
  <si>
    <t>Medical</t>
  </si>
  <si>
    <t>Alpine Credit, Inc</t>
  </si>
  <si>
    <t>Experian reporting of XXXX XXXX reflects a foreflosure. this was a short sale of the property done on XX/XX/2013. this is not reported accurately</t>
  </si>
  <si>
    <t>190XX</t>
  </si>
  <si>
    <t>MI</t>
  </si>
  <si>
    <t>NH</t>
  </si>
  <si>
    <t>038XX</t>
  </si>
  <si>
    <t>200XX</t>
  </si>
  <si>
    <t>Personal information</t>
  </si>
  <si>
    <t>Home equity loan or line of credit</t>
  </si>
  <si>
    <t>Older American, Servicemember</t>
  </si>
  <si>
    <t>Fax</t>
  </si>
  <si>
    <t>Using a debit or ATM card</t>
  </si>
  <si>
    <t>Comerica</t>
  </si>
  <si>
    <t>Application, originator, mortgage broker</t>
  </si>
  <si>
    <t>Balance transfer</t>
  </si>
  <si>
    <t>Around XX/XX/XXXX I accepted a credit card offer from my Chase AARP card at a 0 % interest for a year with a 2 % transfer fee. Needing the money, I called Chase and asked them to deposit XXXX into my checking account and, shortly there after, they did so. Now, they are wanting the XXXX. back from my checking account. They say it was their error but they should n't have deposited the money because that checking account has n't been used to pay a Chase fee within 3 months, so could n't be approved for the transfer.. I had XXXX balances so there was no need to make a payment. They made this decision after they deposited the money into my account.They say they will pay the bank fees but where am I supposed to get the XXXX?. I do not have all of the XXXX left and what is there is allocated for checks and payments that have not cleared yet. I accepted their offer and borrowed this money in good faith and have spent many hours on the phone with various Chase reps and am that the account is active, has XXXX available credit, but they can not assign the money already borrowed to that account because it was n't used for 3 months. Surely they can lift the rule to cover their error, but they wo n't. The woman, who said she was a manager, gave me the fax number of Chase Executive Offices as my only recourse. So, I am contacting you. This is an AARP card, available only to XXXX. They are causing havoc in my life and do not care at all. Please help</t>
  </si>
  <si>
    <t>376XX</t>
  </si>
  <si>
    <t>DISCOVER BANK</t>
  </si>
  <si>
    <t>CARRINGTON MORTGAGE SERVICES</t>
  </si>
  <si>
    <t>Other financial service</t>
  </si>
  <si>
    <t>Check cashing</t>
  </si>
  <si>
    <t>Customer service/Customer relations</t>
  </si>
  <si>
    <t>Fidelity National Information Services, Inc. (FNIS)</t>
  </si>
  <si>
    <t>ME</t>
  </si>
  <si>
    <t>191XX</t>
  </si>
  <si>
    <t>Cont'd attempts collect debt not owed</t>
  </si>
  <si>
    <t>Debt is not mine</t>
  </si>
  <si>
    <t>SYNCHRONY BANK</t>
  </si>
  <si>
    <t>NV</t>
  </si>
  <si>
    <t>891XX</t>
  </si>
  <si>
    <t>JH Portfolio Debt Equities, LLC</t>
  </si>
  <si>
    <t>752XX</t>
  </si>
  <si>
    <t>Transaction issue</t>
  </si>
  <si>
    <t>212XX</t>
  </si>
  <si>
    <t>775XX</t>
  </si>
  <si>
    <t>Credit monitoring or identity protection</t>
  </si>
  <si>
    <t>Problem with fraud alerts</t>
  </si>
  <si>
    <t>XXXX has wrongfully placed an account in collections. XXXX has indicated that I owed {$1700.00}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2012. The account was never placed in my name and started with a balance of over {$700.00}! XXXX presented false documents to the court in order to have me evicted from the property. I 'm requesting that this is immediately removed from my credit report and handled outside of a credit reporting agency as these claims are false!</t>
  </si>
  <si>
    <t>National Credit Systems,Inc.</t>
  </si>
  <si>
    <t>300XX</t>
  </si>
  <si>
    <t>CT</t>
  </si>
  <si>
    <t>Regarding PMI : we paid up front at closing to not have PMI on our mortgage with the understanding that it is cancelled at 80 % LTV ratio. Four years later when we reached 80 % Wells Fargo will start charging PMI until the LTV reaches 78 % or we pay about {$550.00} for a Wells Fargo appraisal to verify loan value has not diminished. Wells Fargo will not accept a property tax statement as proof of house value. Please help to make it allowable for Wells Fargo to accept a property tax statement as home value instead of demanding their service.</t>
  </si>
  <si>
    <t>750XX</t>
  </si>
  <si>
    <t>Public record</t>
  </si>
  <si>
    <t>PRESTIGE FINANCIAL SERVICES INC</t>
  </si>
  <si>
    <t>Company believes complaint is the result of an isolated error</t>
  </si>
  <si>
    <t>Taking out the loan or lease</t>
  </si>
  <si>
    <t>Westlake Services, LLC</t>
  </si>
  <si>
    <t>925XX</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</si>
  <si>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</si>
  <si>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</si>
  <si>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</si>
  <si>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Levy and Associates, LLC</t>
  </si>
  <si>
    <t>OH</t>
  </si>
  <si>
    <t>Debt resulted from identity theft</t>
  </si>
  <si>
    <t>Credit line increase/decrease</t>
  </si>
  <si>
    <t>Having problems with customer service</t>
  </si>
  <si>
    <t>VT</t>
  </si>
  <si>
    <t>054XX</t>
  </si>
  <si>
    <t>I do not know</t>
  </si>
  <si>
    <t>Concentric Receivables Management, Ltd.</t>
  </si>
  <si>
    <t>Communication tactics</t>
  </si>
  <si>
    <t>Frequent or repeated calls</t>
  </si>
  <si>
    <t>URS Holding, LLC</t>
  </si>
  <si>
    <t>379XX</t>
  </si>
  <si>
    <t>Vehicle lease</t>
  </si>
  <si>
    <t>I have leased a vehicle XX/XX/2015 from an authorized dealer in the state of Nevada for a lease purchase of XX/XX/2015 XXXX XXXX for the total amount {$63000.00} and the lease for 39 months payments payment amount each month {$980.00}. After one year making payments requested a buy-out amount and the information received for the buy-out total {$63000.00}.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</si>
  <si>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ALLY FINANCIAL INC.</t>
  </si>
  <si>
    <t>926XX</t>
  </si>
  <si>
    <t>BBVA COMPASS FINANCIAL CORPORATION</t>
  </si>
  <si>
    <t>MA</t>
  </si>
  <si>
    <t>Dovenmuehle Mortgage, Inc.</t>
  </si>
  <si>
    <t>Billing disputes</t>
  </si>
  <si>
    <t>Bankruptcy</t>
  </si>
  <si>
    <t>Contacted me after I asked not to</t>
  </si>
  <si>
    <t>EXPERT GLOBAL SOLUTIONS, INC.</t>
  </si>
  <si>
    <t>Savings account</t>
  </si>
  <si>
    <t>Senex Services Corp.</t>
  </si>
  <si>
    <t>IN</t>
  </si>
  <si>
    <t>Problem with statement of dispute</t>
  </si>
  <si>
    <t>TRANSUNION INTERMEDIATE HOLDINGS, INC.</t>
  </si>
  <si>
    <t>Source Receivables Management LLC</t>
  </si>
  <si>
    <t>HUNTINGTON NATIONAL BANK, THE</t>
  </si>
  <si>
    <t>433XX</t>
  </si>
  <si>
    <t>In XX/XX/2005 I obtained a home equity mortgage loan for {$46000.00} limit. I have been making all payments as required by EFT until the lender stopped taking the payments. I now believe the term of 10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{$23000.00} so I can resume payments.</t>
  </si>
  <si>
    <t>MP</t>
  </si>
  <si>
    <t>554XX</t>
  </si>
  <si>
    <t>FIFTH THIRD FINANCIAL CORPORATION</t>
  </si>
  <si>
    <t>302XX</t>
  </si>
  <si>
    <t>ZIONS BANCORPORATION</t>
  </si>
  <si>
    <t>852XX</t>
  </si>
  <si>
    <t>I have written to this company called Swiss Colony and disputed the item on my credit report and requested them to provide documentation bearing my signature associate with the account. They did not do so. I also let them know that the account may be fraudulent as well. I have an fraud alert on my credit files because of this company. I have looked at my credit report dated today ( XX/XX/2017 ) and before that date I did n't see the statement disputed by consumer in the remark area on my credit files. Instead in the remark area : Profit and loss write off. This statement is in the remark area. This company has broken the law called FCRA because they failed to place the statement : " disputed by consumer, '' and I do want the company to delete the entry from my credit files. I have requested this company to provide proof of any documentations bearing my signature with this account. They failed to do so with that being said I want the entry to be deleted immediately.</t>
  </si>
  <si>
    <t>Colony Brands, Inc.</t>
  </si>
  <si>
    <t>278XX</t>
  </si>
  <si>
    <t>193XX</t>
  </si>
  <si>
    <t>Payoff process</t>
  </si>
  <si>
    <t>MN</t>
  </si>
  <si>
    <t>292XX</t>
  </si>
  <si>
    <t>Company believes the complaint is the result of a misunderstanding</t>
  </si>
  <si>
    <t>MORTGAGE 4 U LLC</t>
  </si>
  <si>
    <t>TRANSWORLD SYSTEMS INC</t>
  </si>
  <si>
    <t>330XX</t>
  </si>
  <si>
    <t>ONE REVERSE MORTGAGE, LLC</t>
  </si>
  <si>
    <t>AR Resources, Inc.</t>
  </si>
  <si>
    <t>322XX</t>
  </si>
  <si>
    <t>Taking/threatening an illegal action</t>
  </si>
  <si>
    <t>Threatened to sue on too old debt</t>
  </si>
  <si>
    <t>I filed for chapter XXXX bankruptcy XX/XX/2011. I did go to school after filing. Notice of filing was provided to the Federal Loan employees when they called every week. They have continued to report late history on my credit report. A call was placed to them two weeks ago to address the issue with reporting negative payments. The rep stated they would correct as payments should have not been reported. When the reports were checked, it was noted that the accounts were reported as current under negative account information on XXXX, and showing 11 missed payments for the past two years on XXXX and XXXX reports. They should not be reporting negatively to any credit bureaus due to the active bankruptcy. The information should also be reported under the correct sections of the credit file. I am asking that the company report the information accurately on all the credit files as it has really added to the negative standard of my credit score</t>
  </si>
  <si>
    <t>381XX</t>
  </si>
  <si>
    <t>General purpose card</t>
  </si>
  <si>
    <t>APEX Asset Management, LLC</t>
  </si>
  <si>
    <t>Closed</t>
  </si>
  <si>
    <t>IA</t>
  </si>
  <si>
    <t>511XX</t>
  </si>
  <si>
    <t>Law Offices of Goldsmith &amp; Hull A.P.C.</t>
  </si>
  <si>
    <t>RR Resource-Recovery</t>
  </si>
  <si>
    <t>Domestic (US) money transfer</t>
  </si>
  <si>
    <t>Money was not available when promised</t>
  </si>
  <si>
    <t>PNC Bank N.A.</t>
  </si>
  <si>
    <t>Trouble with how payments are handled</t>
  </si>
  <si>
    <t>Inadequate help over the phone</t>
  </si>
  <si>
    <t>Mobile wallet</t>
  </si>
  <si>
    <t>Blackhawk Network Holdings Inc.</t>
  </si>
  <si>
    <t>MS</t>
  </si>
  <si>
    <t>391XX</t>
  </si>
  <si>
    <t>I have been deprived of my income as Bank of America continues disappearing my direct deposit payments. In addition to their incapacity to secure people 's money 's, they are massively in mature as they trivialize their failures sending me an email saying : We got your back Fraud protection is back '' They are all very damaged organization full of arrogance and the belief that they are above the law. 
This is the fourth time I file a complaint against Bank of America and nothing happens to them. Had I done one inch of what they have done, I would have lost my license. How come they have more rights than the rest of the Americans? I I was supposed to receive moneys from XXXX {$290.00} on XX/XX/2017 and there is nothing in my account. 
Whe is the Federal government act as as a protector of the citizens who work for a living rather than the arrogant corporations destroying the citizens?</t>
  </si>
  <si>
    <t>024XX</t>
  </si>
  <si>
    <t>Delinquent account</t>
  </si>
  <si>
    <t>Don't agree with fees charged</t>
  </si>
  <si>
    <t>Ally Bank turned me down for deceased relative ( s ) debts. I owe no debts. Yet, the bank stated in their letter to me that since I have " outstanding debts '' I was turned down for a 1 % online savings account. There is no need to refer this complaint to another agency, I think XXXX is a flawed system for banks to use, and very few do n't use that to check potential banking clients credit, check history.</t>
  </si>
  <si>
    <t>600XX</t>
  </si>
  <si>
    <t>Quality Recovery Services, Inc.</t>
  </si>
  <si>
    <t>Pawn loan</t>
  </si>
  <si>
    <t>Applied for loan/did not receive money</t>
  </si>
  <si>
    <t>Several years ago I got a line of credit loan with Wachovia.They have since bin bought out by Wells Fargo.Years ago I applied to increase the amount.I was denied because my home does not rest on a permanent foundation.I did n't argue due to the change of regulations with the stock market crash.I have recently acquired about changing the amount again.I was told they could not prevent me from filling out the application but the result would be the same.I find it aggravating that I spent my life paying bills and maintaining a good credit score ; only to be judged by my house not being on a permanent foundation.I told them I felt I was being discriminated against.They replied it was about equity.My house has bin paid off for several years and is worth more than I am asking for.I believe this is a one size fits all policy and is not fair to the individual.</t>
  </si>
  <si>
    <t>182XX</t>
  </si>
  <si>
    <t>BAYVIEW LOAN SERVICING, LLC</t>
  </si>
  <si>
    <t>disputed incorrect information and accounts with experian, after thitry day was told accounts and bankruptcies showing on my report we verified as being mine when asked for proof was told they do not have to give me prooof informed rep i have been a victim of identity theft was told to send in affidavit and police report which i did send in was told under reinvestigation after thirt days went by again was told again accounts have been verfied as being mine again asked for proof some thing with mysignature on it or copy of drivers license said again they dont have to supply me with proof.</t>
  </si>
  <si>
    <t>605XX</t>
  </si>
  <si>
    <t>Debt was paid</t>
  </si>
  <si>
    <t>ENCORE CAPITAL GROUP INC.</t>
  </si>
  <si>
    <t>770XX</t>
  </si>
  <si>
    <t>934XX</t>
  </si>
  <si>
    <t>Southwest Credit Systems, L.P.</t>
  </si>
  <si>
    <t>Bursey &amp; Associates, P.C.</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</si>
  <si>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</si>
  <si>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</si>
  <si>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339XX</t>
  </si>
  <si>
    <t>Sued w/o proper notification of suit</t>
  </si>
  <si>
    <t>I am being sued for Non-Payment, but all payments have been sent on time as agreed, the payment in XXXX was returned said no such address in XXXX error, I immediately mailed payment back, they acknowledge the received on XX/XX/2017, this was only XXXX business days late, then I received letter impending legal action as well for Non-Payment, the received payment pry to sending letter, I feel this legal action is unnecessary and unwarranted, I am continuing to make payments on time as agreed. I was not properly served, I found the Warrant some distance outside my residence, and mailed from Debt Collector at letter date. When I tried to talk to the Debt Collector after receive letter of impending legal action, she would not or could not stop legal action, and was unwilling to compromise or resolve this issue due to XXXX error, and just wanted to add additional fees, the Debt Collector was unprofessional, insulting, and among other statements said I lack common sense. If they are granted a judgment I will have insufficient funds for housing expenses.</t>
  </si>
  <si>
    <t>Results Unlimited, Inc.</t>
  </si>
  <si>
    <t>224XX</t>
  </si>
  <si>
    <t>Used obscene/profane/abusive language</t>
  </si>
  <si>
    <t>SCHOOLSFIRST FEDERAL CREDIT UNION</t>
  </si>
  <si>
    <t>Rent Recover, LLC</t>
  </si>
  <si>
    <t>Pinnacle Credit Services, LLC</t>
  </si>
  <si>
    <t>301XX</t>
  </si>
  <si>
    <t>Improper use of my credit report</t>
  </si>
  <si>
    <t>Report improperly shared by CRC</t>
  </si>
  <si>
    <t>921XX</t>
  </si>
  <si>
    <t>951XX</t>
  </si>
  <si>
    <t>On-Site Manager, Inc.</t>
  </si>
  <si>
    <t>850XX</t>
  </si>
  <si>
    <t>Advertising and marketing</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</si>
  <si>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</si>
  <si>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Company disputes the facts presented in the complaint</t>
  </si>
  <si>
    <t>AR</t>
  </si>
  <si>
    <t>729XX</t>
  </si>
  <si>
    <t>NEW YORK COMMUNITY BANK</t>
  </si>
  <si>
    <t>762XX</t>
  </si>
  <si>
    <t>296XX</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</si>
  <si>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</si>
  <si>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</si>
  <si>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Money order</t>
  </si>
  <si>
    <t>Lost or stolen money order</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</si>
  <si>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</si>
  <si>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</si>
  <si>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294XX</t>
  </si>
  <si>
    <t>Threatened to take legal action</t>
  </si>
  <si>
    <t>731XX</t>
  </si>
  <si>
    <t>Mel S. Harris and Associates, LLC</t>
  </si>
  <si>
    <t>112XX</t>
  </si>
  <si>
    <t>MO</t>
  </si>
  <si>
    <t>Credit Card Receivables Fund Incorporated</t>
  </si>
  <si>
    <t>Number of complaints per state</t>
  </si>
  <si>
    <t>Percentage of complaints per state</t>
  </si>
  <si>
    <t>///</t>
  </si>
  <si>
    <t>Distinct issues</t>
  </si>
  <si>
    <t>Moda</t>
  </si>
  <si>
    <t>How many times</t>
  </si>
  <si>
    <t>complaint ID</t>
  </si>
  <si>
    <t xml:space="preserve">Days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</si>
</sst>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quot;/&quot;mm&quot;/&quot;yy"/>
    <numFmt numFmtId="165" formatCode="dd/mm/yy;@"/>
  </numFmts>
  <fonts count="7">
    <font>
      <sz val="10"/>
      <color rgb="FF000000"/>
      <name val="Arial"/>
      <scheme val="minor"/>
    </font>
    <font>
      <sz val="10"/>
      <color theme="1"/>
      <name val="Arial"/>
      <family val="2"/>
      <scheme val="minor"/>
    </font>
    <font>
      <b/>
      <sz val="15"/>
      <color theme="1"/>
      <name val="Arial"/>
      <family val="2"/>
      <scheme val="minor"/>
    </font>
    <font>
      <b/>
      <sz val="16"/>
      <color theme="1"/>
      <name val="Arial"/>
      <family val="2"/>
      <scheme val="minor"/>
    </font>
    <font>
      <sz val="12"/>
      <color theme="4" tint="-0.249977111117893"/>
      <name val="Comic Sans MS Bold"/>
    </font>
    <font>
      <sz val="10"/>
      <color rgb="FF000000"/>
      <name val="Arial"/>
      <family val="2"/>
      <scheme val="minor"/>
    </font>
    <font>
      <sz val="10"/>
      <color rgb="FF000000"/>
      <name val="Arial"/>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diagonal/>
    </border>
    <border>
      <left style="double">
        <color indexed="64"/>
      </left>
      <right/>
      <top style="double">
        <color indexed="64"/>
      </top>
      <bottom style="double">
        <color indexed="64"/>
      </bottom>
      <diagonal/>
    </border>
    <border>
      <left style="double">
        <color indexed="64"/>
      </left>
      <right/>
      <top style="double">
        <color indexed="64"/>
      </top>
      <bottom/>
      <diagonal/>
    </border>
  </borders>
  <cellStyleXfs count="3">
    <xf numFmtId="0" fontId="0" fillId="0" borderId="0"/>
    <xf numFmtId="9" fontId="5" fillId="0" borderId="0" applyFont="0" applyFill="0" applyBorder="0" applyAlignment="0" applyProtection="0"/>
    <xf numFmtId="0" fontId="6" fillId="0" borderId="0" applyNumberFormat="0" applyFont="0" applyFill="0" applyBorder="0" applyAlignment="0" applyProtection="0"/>
  </cellStyleXfs>
  <cellXfs count="21">
    <xf numFmtId="0" fontId="0" fillId="0" borderId="0" xfId="0"/>
    <xf numFmtId="0" fontId="3" fillId="2" borderId="1" xfId="0" applyFont="1" applyFill="1" applyBorder="1" applyAlignment="1">
      <alignment horizontal="right"/>
    </xf>
    <xf numFmtId="0" fontId="1" fillId="0" borderId="0" xfId="0" applyFont="1" applyAlignment="1">
      <alignment horizontal="right"/>
    </xf>
    <xf numFmtId="0" fontId="0" fillId="0" borderId="0" xfId="0" applyAlignment="1">
      <alignment horizontal="right"/>
    </xf>
    <xf numFmtId="0" fontId="2" fillId="0" borderId="0" xfId="0" applyFont="1" applyAlignment="1">
      <alignment horizontal="right"/>
    </xf>
    <xf numFmtId="164" fontId="1" fillId="0" borderId="0" xfId="0" applyNumberFormat="1" applyFont="1" applyAlignment="1">
      <alignment horizontal="right"/>
    </xf>
    <xf numFmtId="0" fontId="1" fillId="0" borderId="0" xfId="0" applyFont="1" applyAlignment="1">
      <alignment horizontal="right" wrapText="1"/>
    </xf>
    <xf numFmtId="0" fontId="4" fillId="0" borderId="2" xfId="0" applyFont="1" applyBorder="1"/>
    <xf numFmtId="0" fontId="1" fillId="0" borderId="1" xfId="0" applyFont="1" applyBorder="1" applyAlignment="1">
      <alignment horizontal="right"/>
    </xf>
    <xf numFmtId="0" fontId="0" fillId="0" borderId="1" xfId="0" applyBorder="1"/>
    <xf numFmtId="9" fontId="0" fillId="0" borderId="0" xfId="0" applyNumberFormat="1"/>
    <xf numFmtId="0" fontId="0" fillId="3" borderId="1" xfId="0" applyFill="1" applyBorder="1"/>
    <xf numFmtId="0" fontId="4" fillId="0" borderId="3" xfId="0" applyFont="1" applyBorder="1"/>
    <xf numFmtId="0" fontId="0" fillId="0" borderId="1" xfId="0" applyBorder="1" applyAlignment="1">
      <alignment horizontal="center" vertical="center"/>
    </xf>
    <xf numFmtId="0" fontId="5" fillId="0" borderId="1" xfId="0" applyFont="1" applyBorder="1"/>
    <xf numFmtId="9" fontId="0" fillId="0" borderId="1" xfId="1" applyFont="1" applyBorder="1"/>
    <xf numFmtId="0" fontId="4" fillId="0" borderId="0" xfId="0" applyFont="1"/>
    <xf numFmtId="0" fontId="4" fillId="0" borderId="4" xfId="0" applyFont="1" applyBorder="1"/>
    <xf numFmtId="0" fontId="0" fillId="0" borderId="0" xfId="2" applyFont="1"/>
    <xf numFmtId="14" fontId="1" fillId="0" borderId="0" xfId="0" applyNumberFormat="1" applyFont="1" applyAlignment="1">
      <alignment horizontal="right"/>
    </xf>
    <xf numFmtId="165" fontId="1" fillId="0" borderId="1" xfId="0" applyNumberFormat="1" applyFont="1" applyBorder="1" applyAlignment="1">
      <alignment horizontal="right"/>
    </xf>
  </cellXfs>
  <cellStyles count="3">
    <cellStyle name="Normal" xfId="0" builtinId="0"/>
    <cellStyle name="Per cent" xfId="1" builtinId="5"/>
    <cellStyle name="Style 1" xfId="2" xr:uid="{412BC999-5F20-5D44-92D6-09B637643848}"/>
  </cellStyles>
  <dxfs count="6">
    <dxf>
      <fill>
        <patternFill>
          <bgColor theme="5" tint="0.39994506668294322"/>
        </patternFill>
      </fill>
    </dxf>
    <dxf>
      <fill>
        <patternFill>
          <bgColor theme="5" tint="0.39994506668294322"/>
        </patternFill>
      </fill>
    </dxf>
    <dxf>
      <fill>
        <patternFill>
          <bgColor theme="7" tint="0.39994506668294322"/>
        </patternFill>
      </fill>
    </dxf>
    <dxf>
      <fill>
        <patternFill>
          <bgColor theme="5" tint="0.39994506668294322"/>
        </patternFill>
      </fill>
    </dxf>
    <dxf>
      <fill>
        <patternFill>
          <bgColor theme="5" tint="0.39994506668294322"/>
        </patternFill>
      </fill>
    </dxf>
    <dxf>
      <fill>
        <patternFill>
          <bgColor theme="7"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outlinePr summaryBelow="0" summaryRight="0"/>
  </sheetPr>
  <dimension ref="A1:W1000"/>
  <sheetViews>
    <sheetView workbookViewId="0">
      <selection activeCell="D212" sqref="D212"/>
    </sheetView>
  </sheetViews>
  <sheetFormatPr baseColWidth="10" defaultColWidth="12.6640625" defaultRowHeight="15.75" customHeight="1"/>
  <cols>
    <col min="1" max="1" width="19" style="3" bestFit="1" customWidth="1"/>
    <col min="2" max="2" width="19.83203125" style="3" bestFit="1" customWidth="1"/>
    <col min="3" max="3" width="33.5" style="3" bestFit="1" customWidth="1"/>
    <col min="4" max="4" width="35.5" style="3" bestFit="1" customWidth="1"/>
    <col min="5" max="5" width="33.83203125" style="3" bestFit="1" customWidth="1"/>
    <col min="6" max="6" width="40.1640625" style="3" customWidth="1"/>
    <col min="7" max="7" width="83.1640625" style="3" bestFit="1" customWidth="1"/>
    <col min="8" max="8" width="41.83203125" style="3" bestFit="1" customWidth="1"/>
    <col min="9" max="9" width="8.1640625" style="3" customWidth="1"/>
    <col min="10" max="10" width="12.6640625" style="3"/>
    <col min="11" max="11" width="26.1640625" style="3" bestFit="1" customWidth="1"/>
    <col min="12" max="12" width="19" style="3" bestFit="1" customWidth="1"/>
    <col min="13" max="13" width="29.6640625" style="3" bestFit="1" customWidth="1"/>
    <col min="14" max="14" width="44.1640625" style="3" bestFit="1" customWidth="1"/>
    <col min="15" max="15" width="24.5" style="3" bestFit="1" customWidth="1"/>
    <col min="16" max="16" width="18" style="3" bestFit="1" customWidth="1"/>
    <col min="17" max="16384" width="12.6640625" style="3"/>
  </cols>
  <sheetData>
    <row r="1" spans="1:23" ht="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4"/>
      <c r="R1" s="4"/>
      <c r="S1" s="4"/>
      <c r="T1" s="4"/>
      <c r="U1" s="4"/>
      <c r="V1" s="4"/>
      <c r="W1" s="4"/>
    </row>
    <row r="2" spans="1:23" ht="15.75" customHeight="1">
      <c r="A2" s="19">
        <v>42815</v>
      </c>
      <c r="B2" s="2" t="s">
        <v>16</v>
      </c>
      <c r="D2" s="2" t="s">
        <v>17</v>
      </c>
      <c r="E2" s="2" t="s">
        <v>18</v>
      </c>
      <c r="F2" s="6"/>
      <c r="G2" s="2" t="s">
        <v>19</v>
      </c>
      <c r="H2" s="2" t="s">
        <v>20</v>
      </c>
      <c r="I2" s="2" t="s">
        <v>21</v>
      </c>
      <c r="J2" s="2">
        <v>77075</v>
      </c>
      <c r="K2" s="2" t="s">
        <v>22</v>
      </c>
      <c r="L2" s="2" t="s">
        <v>23</v>
      </c>
      <c r="M2" s="19">
        <v>42815</v>
      </c>
      <c r="N2" s="2" t="s">
        <v>24</v>
      </c>
      <c r="O2" s="2" t="s">
        <v>25</v>
      </c>
      <c r="P2" s="2">
        <v>2397100</v>
      </c>
    </row>
    <row r="3" spans="1:23" ht="15.75" customHeight="1">
      <c r="A3" s="19">
        <v>42844</v>
      </c>
      <c r="B3" s="2" t="s">
        <v>26</v>
      </c>
      <c r="C3" s="2" t="s">
        <v>27</v>
      </c>
      <c r="D3" s="2" t="s">
        <v>28</v>
      </c>
      <c r="E3" s="2" t="s">
        <v>29</v>
      </c>
      <c r="F3" s="6"/>
      <c r="H3" s="2" t="s">
        <v>30</v>
      </c>
      <c r="I3" s="2" t="s">
        <v>31</v>
      </c>
      <c r="J3" s="2">
        <v>60643</v>
      </c>
      <c r="L3" s="2" t="s">
        <v>32</v>
      </c>
      <c r="M3" s="19">
        <v>42845</v>
      </c>
      <c r="N3" s="2" t="s">
        <v>33</v>
      </c>
      <c r="O3" s="2" t="s">
        <v>25</v>
      </c>
      <c r="P3" s="2">
        <v>2441777</v>
      </c>
    </row>
    <row r="4" spans="1:23" ht="15.75" customHeight="1">
      <c r="A4" s="19">
        <v>42844</v>
      </c>
      <c r="B4" s="2" t="s">
        <v>34</v>
      </c>
      <c r="D4" s="2" t="s">
        <v>35</v>
      </c>
      <c r="F4" s="6"/>
      <c r="G4" s="2" t="s">
        <v>19</v>
      </c>
      <c r="H4" s="2" t="s">
        <v>36</v>
      </c>
      <c r="I4" s="2" t="s">
        <v>31</v>
      </c>
      <c r="J4" s="2">
        <v>62025</v>
      </c>
      <c r="L4" s="2" t="s">
        <v>37</v>
      </c>
      <c r="M4" s="19">
        <v>42845</v>
      </c>
      <c r="N4" s="2" t="s">
        <v>33</v>
      </c>
      <c r="O4" s="2" t="s">
        <v>25</v>
      </c>
      <c r="P4" s="2">
        <v>2441830</v>
      </c>
    </row>
    <row r="5" spans="1:23" ht="15.75" customHeight="1">
      <c r="A5" s="19">
        <v>42839</v>
      </c>
      <c r="B5" s="2" t="s">
        <v>38</v>
      </c>
      <c r="C5" s="2" t="s">
        <v>39</v>
      </c>
      <c r="D5" s="2" t="s">
        <v>40</v>
      </c>
      <c r="F5" s="6"/>
      <c r="G5" s="2" t="s">
        <v>41</v>
      </c>
      <c r="H5" s="2" t="s">
        <v>42</v>
      </c>
      <c r="I5" s="2" t="s">
        <v>43</v>
      </c>
      <c r="J5" s="2">
        <v>90305</v>
      </c>
      <c r="L5" s="2" t="s">
        <v>37</v>
      </c>
      <c r="M5" s="19">
        <v>42839</v>
      </c>
      <c r="N5" s="2" t="s">
        <v>33</v>
      </c>
      <c r="O5" s="2" t="s">
        <v>25</v>
      </c>
      <c r="P5" s="2">
        <v>2436165</v>
      </c>
    </row>
    <row r="6" spans="1:23" ht="15.75" customHeight="1">
      <c r="A6" s="19">
        <v>42844</v>
      </c>
      <c r="B6" s="2" t="s">
        <v>34</v>
      </c>
      <c r="D6" s="2" t="s">
        <v>44</v>
      </c>
      <c r="F6" s="6"/>
      <c r="G6" s="2" t="s">
        <v>19</v>
      </c>
      <c r="H6" s="2" t="s">
        <v>45</v>
      </c>
      <c r="I6" s="2" t="s">
        <v>46</v>
      </c>
      <c r="J6" s="2">
        <v>70571</v>
      </c>
      <c r="L6" s="2" t="s">
        <v>47</v>
      </c>
      <c r="M6" s="19">
        <v>42846</v>
      </c>
      <c r="N6" s="2" t="s">
        <v>33</v>
      </c>
      <c r="O6" s="2" t="s">
        <v>25</v>
      </c>
      <c r="P6" s="2">
        <v>2441726</v>
      </c>
    </row>
    <row r="7" spans="1:23" ht="15.75" customHeight="1">
      <c r="A7" s="19">
        <v>42843</v>
      </c>
      <c r="B7" s="2" t="s">
        <v>26</v>
      </c>
      <c r="C7" s="2" t="s">
        <v>27</v>
      </c>
      <c r="D7" s="2" t="s">
        <v>28</v>
      </c>
      <c r="E7" s="2" t="s">
        <v>48</v>
      </c>
      <c r="F7" s="6"/>
      <c r="H7" s="2" t="s">
        <v>49</v>
      </c>
      <c r="I7" s="2" t="s">
        <v>50</v>
      </c>
      <c r="J7" s="2">
        <v>14063</v>
      </c>
      <c r="L7" s="2" t="s">
        <v>37</v>
      </c>
      <c r="M7" s="19">
        <v>42844</v>
      </c>
      <c r="N7" s="2" t="s">
        <v>51</v>
      </c>
      <c r="O7" s="2" t="s">
        <v>25</v>
      </c>
      <c r="P7" s="2">
        <v>2440364</v>
      </c>
    </row>
    <row r="8" spans="1:23" ht="15.75" customHeight="1">
      <c r="A8" s="19">
        <v>42843</v>
      </c>
      <c r="B8" s="2" t="s">
        <v>38</v>
      </c>
      <c r="C8" s="2" t="s">
        <v>39</v>
      </c>
      <c r="D8" s="2" t="s">
        <v>52</v>
      </c>
      <c r="F8" s="6"/>
      <c r="H8" s="2" t="s">
        <v>53</v>
      </c>
      <c r="I8" s="2" t="s">
        <v>54</v>
      </c>
      <c r="J8" s="2">
        <v>33772</v>
      </c>
      <c r="K8" s="2" t="s">
        <v>22</v>
      </c>
      <c r="L8" s="2" t="s">
        <v>37</v>
      </c>
      <c r="M8" s="19">
        <v>42844</v>
      </c>
      <c r="N8" s="2" t="s">
        <v>51</v>
      </c>
      <c r="O8" s="2" t="s">
        <v>25</v>
      </c>
      <c r="P8" s="2">
        <v>2441409</v>
      </c>
    </row>
    <row r="9" spans="1:23" ht="15.75" customHeight="1">
      <c r="A9" s="19">
        <v>42508</v>
      </c>
      <c r="B9" s="2" t="s">
        <v>38</v>
      </c>
      <c r="C9" s="2" t="s">
        <v>39</v>
      </c>
      <c r="D9" s="2" t="s">
        <v>40</v>
      </c>
      <c r="F9" s="6"/>
      <c r="G9" s="2" t="s">
        <v>19</v>
      </c>
      <c r="H9" s="2" t="s">
        <v>55</v>
      </c>
      <c r="I9" s="2" t="s">
        <v>56</v>
      </c>
      <c r="J9" s="2">
        <v>8618</v>
      </c>
      <c r="L9" s="2" t="s">
        <v>37</v>
      </c>
      <c r="M9" s="19">
        <v>42513</v>
      </c>
      <c r="N9" s="2" t="s">
        <v>33</v>
      </c>
      <c r="O9" s="2" t="s">
        <v>25</v>
      </c>
      <c r="P9" s="2">
        <v>1931957</v>
      </c>
    </row>
    <row r="10" spans="1:23" ht="15.75" customHeight="1">
      <c r="A10" s="19">
        <v>42811</v>
      </c>
      <c r="B10" s="2" t="s">
        <v>57</v>
      </c>
      <c r="C10" s="2" t="s">
        <v>58</v>
      </c>
      <c r="D10" s="2" t="s">
        <v>59</v>
      </c>
      <c r="F10" s="6"/>
      <c r="G10" s="2" t="s">
        <v>41</v>
      </c>
      <c r="H10" s="2" t="s">
        <v>60</v>
      </c>
      <c r="I10" s="2" t="s">
        <v>61</v>
      </c>
      <c r="J10" s="2">
        <v>54005</v>
      </c>
      <c r="L10" s="2" t="s">
        <v>37</v>
      </c>
      <c r="M10" s="19">
        <v>42814</v>
      </c>
      <c r="N10" s="2" t="s">
        <v>33</v>
      </c>
      <c r="O10" s="2" t="s">
        <v>25</v>
      </c>
      <c r="P10" s="2">
        <v>2393048</v>
      </c>
    </row>
    <row r="11" spans="1:23" ht="15.75" customHeight="1">
      <c r="A11" s="19">
        <v>42692</v>
      </c>
      <c r="B11" s="2" t="s">
        <v>38</v>
      </c>
      <c r="C11" s="2" t="s">
        <v>62</v>
      </c>
      <c r="D11" s="2" t="s">
        <v>63</v>
      </c>
      <c r="F11" s="2" t="s">
        <v>64</v>
      </c>
      <c r="H11" s="2" t="s">
        <v>65</v>
      </c>
      <c r="I11" s="2" t="s">
        <v>56</v>
      </c>
      <c r="J11" s="2" t="s">
        <v>66</v>
      </c>
      <c r="L11" s="2" t="s">
        <v>32</v>
      </c>
      <c r="M11" s="19">
        <v>42695</v>
      </c>
      <c r="N11" s="2" t="s">
        <v>67</v>
      </c>
      <c r="O11" s="2" t="s">
        <v>68</v>
      </c>
      <c r="P11" s="2">
        <v>2216206</v>
      </c>
    </row>
    <row r="12" spans="1:23" ht="15.75" customHeight="1">
      <c r="A12" s="19">
        <v>42840</v>
      </c>
      <c r="B12" s="2" t="s">
        <v>69</v>
      </c>
      <c r="C12" s="2" t="s">
        <v>70</v>
      </c>
      <c r="D12" s="2" t="s">
        <v>71</v>
      </c>
      <c r="E12" s="2" t="s">
        <v>72</v>
      </c>
      <c r="F12" s="6"/>
      <c r="H12" s="2" t="s">
        <v>73</v>
      </c>
      <c r="I12" s="2" t="s">
        <v>43</v>
      </c>
      <c r="J12" s="2" t="s">
        <v>74</v>
      </c>
      <c r="L12" s="2" t="s">
        <v>32</v>
      </c>
      <c r="M12" s="19">
        <v>42840</v>
      </c>
      <c r="N12" s="2" t="s">
        <v>33</v>
      </c>
      <c r="O12" s="2" t="s">
        <v>25</v>
      </c>
      <c r="P12" s="2">
        <v>2436894</v>
      </c>
    </row>
    <row r="13" spans="1:23" ht="15.75" customHeight="1">
      <c r="A13" s="19">
        <v>42845</v>
      </c>
      <c r="B13" s="2" t="s">
        <v>75</v>
      </c>
      <c r="C13" s="2" t="s">
        <v>76</v>
      </c>
      <c r="D13" s="2" t="s">
        <v>77</v>
      </c>
      <c r="F13" s="6"/>
      <c r="G13" s="2" t="s">
        <v>19</v>
      </c>
      <c r="H13" s="2" t="s">
        <v>78</v>
      </c>
      <c r="I13" s="2" t="s">
        <v>79</v>
      </c>
      <c r="J13" s="2" t="s">
        <v>80</v>
      </c>
      <c r="L13" s="2" t="s">
        <v>32</v>
      </c>
      <c r="M13" s="19">
        <v>42845</v>
      </c>
      <c r="N13" s="2" t="s">
        <v>33</v>
      </c>
      <c r="O13" s="2" t="s">
        <v>25</v>
      </c>
      <c r="P13" s="2">
        <v>2444452</v>
      </c>
    </row>
    <row r="14" spans="1:23" ht="15.75" customHeight="1">
      <c r="A14" s="19">
        <v>42691</v>
      </c>
      <c r="B14" s="2" t="s">
        <v>26</v>
      </c>
      <c r="C14" s="2" t="s">
        <v>27</v>
      </c>
      <c r="D14" s="2" t="s">
        <v>28</v>
      </c>
      <c r="E14" s="2" t="s">
        <v>48</v>
      </c>
      <c r="F14" s="6"/>
      <c r="H14" s="2" t="s">
        <v>81</v>
      </c>
      <c r="I14" s="2" t="s">
        <v>43</v>
      </c>
      <c r="J14" s="2">
        <v>92356</v>
      </c>
      <c r="L14" s="2" t="s">
        <v>47</v>
      </c>
      <c r="M14" s="19">
        <v>42692</v>
      </c>
      <c r="N14" s="2" t="s">
        <v>24</v>
      </c>
      <c r="O14" s="2" t="s">
        <v>68</v>
      </c>
      <c r="P14" s="2">
        <v>2214174</v>
      </c>
    </row>
    <row r="15" spans="1:23" ht="15.75" customHeight="1">
      <c r="A15" s="19">
        <v>42842</v>
      </c>
      <c r="B15" s="2" t="s">
        <v>38</v>
      </c>
      <c r="C15" s="2" t="s">
        <v>82</v>
      </c>
      <c r="D15" s="2" t="s">
        <v>40</v>
      </c>
      <c r="F15" s="6"/>
      <c r="H15" s="2" t="s">
        <v>83</v>
      </c>
      <c r="I15" s="2" t="s">
        <v>43</v>
      </c>
      <c r="J15" s="2" t="s">
        <v>84</v>
      </c>
      <c r="L15" s="2" t="s">
        <v>32</v>
      </c>
      <c r="M15" s="19">
        <v>42843</v>
      </c>
      <c r="N15" s="2" t="s">
        <v>33</v>
      </c>
      <c r="O15" s="2" t="s">
        <v>25</v>
      </c>
      <c r="P15" s="2">
        <v>2438698</v>
      </c>
    </row>
    <row r="16" spans="1:23" ht="15.75" customHeight="1">
      <c r="A16" s="19">
        <v>42847</v>
      </c>
      <c r="B16" s="2" t="s">
        <v>57</v>
      </c>
      <c r="C16" s="2" t="s">
        <v>85</v>
      </c>
      <c r="D16" s="2" t="s">
        <v>86</v>
      </c>
      <c r="F16" s="6"/>
      <c r="G16" s="2" t="s">
        <v>19</v>
      </c>
      <c r="H16" s="2" t="s">
        <v>45</v>
      </c>
      <c r="I16" s="2" t="s">
        <v>31</v>
      </c>
      <c r="J16" s="2" t="s">
        <v>87</v>
      </c>
      <c r="L16" s="2" t="s">
        <v>32</v>
      </c>
      <c r="M16" s="19">
        <v>42847</v>
      </c>
      <c r="N16" s="2" t="s">
        <v>33</v>
      </c>
      <c r="O16" s="2" t="s">
        <v>25</v>
      </c>
      <c r="P16" s="2">
        <v>2447675</v>
      </c>
    </row>
    <row r="17" spans="1:16" ht="15.75" customHeight="1">
      <c r="A17" s="19">
        <v>42844</v>
      </c>
      <c r="B17" s="2" t="s">
        <v>38</v>
      </c>
      <c r="C17" s="2" t="s">
        <v>62</v>
      </c>
      <c r="D17" s="2" t="s">
        <v>52</v>
      </c>
      <c r="F17" s="6"/>
      <c r="G17" s="2" t="s">
        <v>19</v>
      </c>
      <c r="H17" s="2" t="s">
        <v>88</v>
      </c>
      <c r="I17" s="2" t="s">
        <v>89</v>
      </c>
      <c r="J17" s="2" t="s">
        <v>90</v>
      </c>
      <c r="L17" s="2" t="s">
        <v>32</v>
      </c>
      <c r="M17" s="19">
        <v>42844</v>
      </c>
      <c r="N17" s="2" t="s">
        <v>33</v>
      </c>
      <c r="O17" s="2" t="s">
        <v>25</v>
      </c>
      <c r="P17" s="2">
        <v>2442733</v>
      </c>
    </row>
    <row r="18" spans="1:16" ht="15.75" customHeight="1">
      <c r="A18" s="19">
        <v>42825</v>
      </c>
      <c r="B18" s="2" t="s">
        <v>38</v>
      </c>
      <c r="C18" s="2" t="s">
        <v>82</v>
      </c>
      <c r="D18" s="2" t="s">
        <v>40</v>
      </c>
      <c r="F18" s="6"/>
      <c r="G18" s="2" t="s">
        <v>19</v>
      </c>
      <c r="H18" s="2" t="s">
        <v>91</v>
      </c>
      <c r="I18" s="2" t="s">
        <v>43</v>
      </c>
      <c r="J18" s="2">
        <v>92026</v>
      </c>
      <c r="L18" s="2" t="s">
        <v>32</v>
      </c>
      <c r="M18" s="19">
        <v>42825</v>
      </c>
      <c r="N18" s="2" t="s">
        <v>33</v>
      </c>
      <c r="O18" s="2" t="s">
        <v>25</v>
      </c>
      <c r="P18" s="2">
        <v>2411860</v>
      </c>
    </row>
    <row r="19" spans="1:16" ht="15.75" customHeight="1">
      <c r="A19" s="19">
        <v>42829</v>
      </c>
      <c r="B19" s="2" t="s">
        <v>57</v>
      </c>
      <c r="C19" s="2" t="s">
        <v>92</v>
      </c>
      <c r="D19" s="2" t="s">
        <v>86</v>
      </c>
      <c r="F19" s="6"/>
      <c r="G19" s="2" t="s">
        <v>19</v>
      </c>
      <c r="H19" s="2" t="s">
        <v>93</v>
      </c>
      <c r="I19" s="2" t="s">
        <v>94</v>
      </c>
      <c r="J19" s="2">
        <v>98023</v>
      </c>
      <c r="L19" s="2" t="s">
        <v>23</v>
      </c>
      <c r="M19" s="19">
        <v>42829</v>
      </c>
      <c r="N19" s="2" t="s">
        <v>33</v>
      </c>
      <c r="O19" s="2" t="s">
        <v>25</v>
      </c>
      <c r="P19" s="2">
        <v>2419089</v>
      </c>
    </row>
    <row r="20" spans="1:16" ht="15.75" customHeight="1">
      <c r="A20" s="19">
        <v>42844</v>
      </c>
      <c r="B20" s="2" t="s">
        <v>69</v>
      </c>
      <c r="C20" s="2" t="s">
        <v>95</v>
      </c>
      <c r="D20" s="2" t="s">
        <v>96</v>
      </c>
      <c r="E20" s="2" t="s">
        <v>97</v>
      </c>
      <c r="F20" s="6"/>
      <c r="H20" s="2" t="s">
        <v>98</v>
      </c>
      <c r="I20" s="2" t="s">
        <v>99</v>
      </c>
      <c r="J20" s="2" t="s">
        <v>100</v>
      </c>
      <c r="L20" s="2" t="s">
        <v>32</v>
      </c>
      <c r="M20" s="19">
        <v>42846</v>
      </c>
      <c r="N20" s="2" t="s">
        <v>33</v>
      </c>
      <c r="O20" s="2" t="s">
        <v>25</v>
      </c>
      <c r="P20" s="2">
        <v>2443388</v>
      </c>
    </row>
    <row r="21" spans="1:16" ht="15.75" customHeight="1">
      <c r="A21" s="19">
        <v>42843</v>
      </c>
      <c r="B21" s="2" t="s">
        <v>101</v>
      </c>
      <c r="C21" s="2" t="s">
        <v>102</v>
      </c>
      <c r="D21" s="2" t="s">
        <v>103</v>
      </c>
      <c r="F21" s="6"/>
      <c r="G21" s="2" t="s">
        <v>19</v>
      </c>
      <c r="H21" s="2" t="s">
        <v>104</v>
      </c>
      <c r="I21" s="2" t="s">
        <v>105</v>
      </c>
      <c r="J21" s="2" t="s">
        <v>106</v>
      </c>
      <c r="L21" s="2" t="s">
        <v>32</v>
      </c>
      <c r="M21" s="19">
        <v>42843</v>
      </c>
      <c r="N21" s="2" t="s">
        <v>33</v>
      </c>
      <c r="O21" s="2" t="s">
        <v>25</v>
      </c>
      <c r="P21" s="2">
        <v>2440279</v>
      </c>
    </row>
    <row r="22" spans="1:16" ht="15.75" customHeight="1">
      <c r="A22" s="19">
        <v>42845</v>
      </c>
      <c r="B22" s="2" t="s">
        <v>101</v>
      </c>
      <c r="C22" s="2" t="s">
        <v>107</v>
      </c>
      <c r="D22" s="2" t="s">
        <v>103</v>
      </c>
      <c r="F22" s="6"/>
      <c r="H22" s="2" t="s">
        <v>108</v>
      </c>
      <c r="I22" s="2" t="s">
        <v>21</v>
      </c>
      <c r="J22" s="2">
        <v>78840</v>
      </c>
      <c r="L22" s="2" t="s">
        <v>32</v>
      </c>
      <c r="M22" s="19">
        <v>42846</v>
      </c>
      <c r="N22" s="2" t="s">
        <v>33</v>
      </c>
      <c r="O22" s="2" t="s">
        <v>25</v>
      </c>
      <c r="P22" s="2">
        <v>2444661</v>
      </c>
    </row>
    <row r="23" spans="1:16" ht="15.75" customHeight="1">
      <c r="A23" s="19">
        <v>42798</v>
      </c>
      <c r="B23" s="2" t="s">
        <v>16</v>
      </c>
      <c r="D23" s="2" t="s">
        <v>109</v>
      </c>
      <c r="E23" s="2" t="s">
        <v>110</v>
      </c>
      <c r="F23" s="6"/>
      <c r="H23" s="2" t="s">
        <v>111</v>
      </c>
      <c r="I23" s="2" t="s">
        <v>43</v>
      </c>
      <c r="J23" s="2">
        <v>92683</v>
      </c>
      <c r="L23" s="2" t="s">
        <v>32</v>
      </c>
      <c r="M23" s="19">
        <v>42798</v>
      </c>
      <c r="N23" s="2" t="s">
        <v>33</v>
      </c>
      <c r="O23" s="2" t="s">
        <v>25</v>
      </c>
      <c r="P23" s="2">
        <v>2371648</v>
      </c>
    </row>
    <row r="24" spans="1:16" ht="15.75" customHeight="1">
      <c r="A24" s="19">
        <v>41046</v>
      </c>
      <c r="B24" s="2" t="s">
        <v>38</v>
      </c>
      <c r="C24" s="2" t="s">
        <v>39</v>
      </c>
      <c r="D24" s="2" t="s">
        <v>40</v>
      </c>
      <c r="F24" s="6"/>
      <c r="H24" s="2" t="s">
        <v>93</v>
      </c>
      <c r="I24" s="2" t="s">
        <v>43</v>
      </c>
      <c r="J24" s="2">
        <v>90242</v>
      </c>
      <c r="L24" s="2" t="s">
        <v>37</v>
      </c>
      <c r="M24" s="19">
        <v>41051</v>
      </c>
      <c r="N24" s="2" t="s">
        <v>24</v>
      </c>
      <c r="O24" s="2" t="s">
        <v>68</v>
      </c>
      <c r="P24" s="2">
        <v>81081</v>
      </c>
    </row>
    <row r="25" spans="1:16" ht="15.75" customHeight="1">
      <c r="A25" s="19">
        <v>42831</v>
      </c>
      <c r="B25" s="2" t="s">
        <v>34</v>
      </c>
      <c r="D25" s="2" t="s">
        <v>112</v>
      </c>
      <c r="F25" s="6"/>
      <c r="G25" s="2" t="s">
        <v>19</v>
      </c>
      <c r="H25" s="2" t="s">
        <v>113</v>
      </c>
      <c r="I25" s="2" t="s">
        <v>114</v>
      </c>
      <c r="J25" s="2">
        <v>22315</v>
      </c>
      <c r="K25" s="2" t="s">
        <v>115</v>
      </c>
      <c r="L25" s="2" t="s">
        <v>32</v>
      </c>
      <c r="M25" s="19">
        <v>42831</v>
      </c>
      <c r="N25" s="2" t="s">
        <v>33</v>
      </c>
      <c r="O25" s="2" t="s">
        <v>25</v>
      </c>
      <c r="P25" s="2">
        <v>2423410</v>
      </c>
    </row>
    <row r="26" spans="1:16" ht="15.75" customHeight="1">
      <c r="A26" s="19">
        <v>42846</v>
      </c>
      <c r="B26" s="2" t="s">
        <v>116</v>
      </c>
      <c r="C26" s="2" t="s">
        <v>117</v>
      </c>
      <c r="D26" s="2" t="s">
        <v>118</v>
      </c>
      <c r="F26" s="6"/>
      <c r="G26" s="2" t="s">
        <v>41</v>
      </c>
      <c r="H26" s="2" t="s">
        <v>119</v>
      </c>
      <c r="I26" s="2" t="s">
        <v>120</v>
      </c>
      <c r="J26" s="2" t="s">
        <v>121</v>
      </c>
      <c r="L26" s="2" t="s">
        <v>32</v>
      </c>
      <c r="M26" s="19">
        <v>42846</v>
      </c>
      <c r="N26" s="2" t="s">
        <v>33</v>
      </c>
      <c r="O26" s="2" t="s">
        <v>25</v>
      </c>
      <c r="P26" s="2">
        <v>2445609</v>
      </c>
    </row>
    <row r="27" spans="1:16" ht="15.75" customHeight="1">
      <c r="A27" s="19">
        <v>42798</v>
      </c>
      <c r="B27" s="2" t="s">
        <v>26</v>
      </c>
      <c r="C27" s="2" t="s">
        <v>27</v>
      </c>
      <c r="D27" s="2" t="s">
        <v>122</v>
      </c>
      <c r="E27" s="2" t="s">
        <v>123</v>
      </c>
      <c r="F27" s="6"/>
      <c r="H27" s="2" t="s">
        <v>124</v>
      </c>
      <c r="I27" s="2" t="s">
        <v>21</v>
      </c>
      <c r="J27" s="2">
        <v>75686</v>
      </c>
      <c r="L27" s="2" t="s">
        <v>32</v>
      </c>
      <c r="M27" s="19">
        <v>42798</v>
      </c>
      <c r="N27" s="2" t="s">
        <v>33</v>
      </c>
      <c r="O27" s="2" t="s">
        <v>25</v>
      </c>
      <c r="P27" s="2">
        <v>2371815</v>
      </c>
    </row>
    <row r="28" spans="1:16" ht="15.75" customHeight="1">
      <c r="A28" s="19">
        <v>42831</v>
      </c>
      <c r="B28" s="2" t="s">
        <v>34</v>
      </c>
      <c r="D28" s="2" t="s">
        <v>125</v>
      </c>
      <c r="F28" s="6"/>
      <c r="H28" s="2" t="s">
        <v>126</v>
      </c>
      <c r="I28" s="2" t="s">
        <v>127</v>
      </c>
      <c r="J28" s="2">
        <v>20002</v>
      </c>
      <c r="L28" s="2" t="s">
        <v>32</v>
      </c>
      <c r="M28" s="19">
        <v>42831</v>
      </c>
      <c r="N28" s="2" t="s">
        <v>33</v>
      </c>
      <c r="O28" s="2" t="s">
        <v>25</v>
      </c>
      <c r="P28" s="2">
        <v>2421040</v>
      </c>
    </row>
    <row r="29" spans="1:16" ht="15.75" customHeight="1">
      <c r="A29" s="19">
        <v>42826</v>
      </c>
      <c r="B29" s="2" t="s">
        <v>34</v>
      </c>
      <c r="D29" s="2" t="s">
        <v>128</v>
      </c>
      <c r="F29" s="6"/>
      <c r="H29" s="2" t="s">
        <v>129</v>
      </c>
      <c r="I29" s="2" t="s">
        <v>130</v>
      </c>
      <c r="J29" s="2" t="s">
        <v>131</v>
      </c>
      <c r="K29" s="2" t="s">
        <v>115</v>
      </c>
      <c r="L29" s="2" t="s">
        <v>32</v>
      </c>
      <c r="M29" s="19">
        <v>42826</v>
      </c>
      <c r="N29" s="2" t="s">
        <v>33</v>
      </c>
      <c r="O29" s="2" t="s">
        <v>25</v>
      </c>
      <c r="P29" s="2">
        <v>2414717</v>
      </c>
    </row>
    <row r="30" spans="1:16" ht="15.75" customHeight="1">
      <c r="A30" s="19">
        <v>42408</v>
      </c>
      <c r="B30" s="2" t="s">
        <v>16</v>
      </c>
      <c r="D30" s="2" t="s">
        <v>17</v>
      </c>
      <c r="E30" s="2" t="s">
        <v>132</v>
      </c>
      <c r="F30" s="6"/>
      <c r="G30" s="2" t="s">
        <v>133</v>
      </c>
      <c r="H30" s="2" t="s">
        <v>20</v>
      </c>
      <c r="I30" s="2" t="s">
        <v>120</v>
      </c>
      <c r="J30" s="2">
        <v>27703</v>
      </c>
      <c r="L30" s="2" t="s">
        <v>47</v>
      </c>
      <c r="M30" s="19">
        <v>42408</v>
      </c>
      <c r="N30" s="2" t="s">
        <v>33</v>
      </c>
      <c r="O30" s="2" t="s">
        <v>25</v>
      </c>
      <c r="P30" s="2">
        <v>1776912</v>
      </c>
    </row>
    <row r="31" spans="1:16" ht="15.75" customHeight="1">
      <c r="A31" s="19">
        <v>42846</v>
      </c>
      <c r="B31" s="2" t="s">
        <v>26</v>
      </c>
      <c r="C31" s="2" t="s">
        <v>134</v>
      </c>
      <c r="D31" s="2" t="s">
        <v>28</v>
      </c>
      <c r="E31" s="2" t="s">
        <v>135</v>
      </c>
      <c r="F31" s="6"/>
      <c r="H31" s="2" t="s">
        <v>136</v>
      </c>
      <c r="I31" s="2" t="s">
        <v>21</v>
      </c>
      <c r="J31" s="2" t="s">
        <v>137</v>
      </c>
      <c r="L31" s="2" t="s">
        <v>32</v>
      </c>
      <c r="M31" s="19">
        <v>42846</v>
      </c>
      <c r="N31" s="2" t="s">
        <v>33</v>
      </c>
      <c r="O31" s="2" t="s">
        <v>25</v>
      </c>
      <c r="P31" s="2">
        <v>2444768</v>
      </c>
    </row>
    <row r="32" spans="1:16" ht="15.75" customHeight="1">
      <c r="A32" s="19">
        <v>42841</v>
      </c>
      <c r="B32" s="2" t="s">
        <v>26</v>
      </c>
      <c r="C32" s="2" t="s">
        <v>138</v>
      </c>
      <c r="D32" s="2" t="s">
        <v>139</v>
      </c>
      <c r="E32" s="2" t="s">
        <v>140</v>
      </c>
      <c r="F32" s="6"/>
      <c r="G32" s="2" t="s">
        <v>41</v>
      </c>
      <c r="H32" s="2" t="s">
        <v>141</v>
      </c>
      <c r="I32" s="2" t="s">
        <v>21</v>
      </c>
      <c r="J32" s="2">
        <v>76210</v>
      </c>
      <c r="L32" s="2" t="s">
        <v>32</v>
      </c>
      <c r="M32" s="19">
        <v>42841</v>
      </c>
      <c r="N32" s="2" t="s">
        <v>33</v>
      </c>
      <c r="O32" s="2" t="s">
        <v>25</v>
      </c>
      <c r="P32" s="2">
        <v>2437313</v>
      </c>
    </row>
    <row r="33" spans="1:16" ht="15.75" customHeight="1">
      <c r="A33" s="19">
        <v>42811</v>
      </c>
      <c r="B33" s="2" t="s">
        <v>26</v>
      </c>
      <c r="C33" s="2" t="s">
        <v>34</v>
      </c>
      <c r="D33" s="2" t="s">
        <v>28</v>
      </c>
      <c r="E33" s="2" t="s">
        <v>48</v>
      </c>
      <c r="F33" s="6"/>
      <c r="G33" s="2" t="s">
        <v>19</v>
      </c>
      <c r="H33" s="2" t="s">
        <v>36</v>
      </c>
      <c r="I33" s="2" t="s">
        <v>46</v>
      </c>
      <c r="J33" s="2">
        <v>71292</v>
      </c>
      <c r="L33" s="2" t="s">
        <v>32</v>
      </c>
      <c r="M33" s="19">
        <v>42812</v>
      </c>
      <c r="N33" s="2" t="s">
        <v>24</v>
      </c>
      <c r="O33" s="2" t="s">
        <v>25</v>
      </c>
      <c r="P33" s="2">
        <v>2389782</v>
      </c>
    </row>
    <row r="34" spans="1:16" ht="15.75" customHeight="1">
      <c r="A34" s="19">
        <v>42843</v>
      </c>
      <c r="B34" s="2" t="s">
        <v>69</v>
      </c>
      <c r="C34" s="2" t="s">
        <v>95</v>
      </c>
      <c r="D34" s="2" t="s">
        <v>96</v>
      </c>
      <c r="E34" s="2" t="s">
        <v>142</v>
      </c>
      <c r="F34" s="6"/>
      <c r="H34" s="2" t="s">
        <v>126</v>
      </c>
      <c r="I34" s="2" t="s">
        <v>79</v>
      </c>
      <c r="J34" s="2">
        <v>20772</v>
      </c>
      <c r="L34" s="2" t="s">
        <v>37</v>
      </c>
      <c r="M34" s="19">
        <v>42844</v>
      </c>
      <c r="N34" s="2" t="s">
        <v>33</v>
      </c>
      <c r="O34" s="2" t="s">
        <v>25</v>
      </c>
      <c r="P34" s="2">
        <v>2439594</v>
      </c>
    </row>
    <row r="35" spans="1:16" ht="15.75" customHeight="1">
      <c r="A35" s="19">
        <v>42798</v>
      </c>
      <c r="B35" s="2" t="s">
        <v>26</v>
      </c>
      <c r="C35" s="2" t="s">
        <v>34</v>
      </c>
      <c r="D35" s="2" t="s">
        <v>28</v>
      </c>
      <c r="E35" s="2" t="s">
        <v>48</v>
      </c>
      <c r="F35" s="6"/>
      <c r="H35" s="2" t="s">
        <v>143</v>
      </c>
      <c r="I35" s="2" t="s">
        <v>120</v>
      </c>
      <c r="J35" s="2">
        <v>27597</v>
      </c>
      <c r="L35" s="2" t="s">
        <v>32</v>
      </c>
      <c r="M35" s="19">
        <v>42798</v>
      </c>
      <c r="N35" s="2" t="s">
        <v>33</v>
      </c>
      <c r="O35" s="2" t="s">
        <v>25</v>
      </c>
      <c r="P35" s="2">
        <v>2371691</v>
      </c>
    </row>
    <row r="36" spans="1:16" ht="15.75" customHeight="1">
      <c r="A36" s="19">
        <v>42842</v>
      </c>
      <c r="B36" s="2" t="s">
        <v>57</v>
      </c>
      <c r="C36" s="2" t="s">
        <v>58</v>
      </c>
      <c r="D36" s="2" t="s">
        <v>144</v>
      </c>
      <c r="F36" s="6"/>
      <c r="G36" s="2" t="s">
        <v>19</v>
      </c>
      <c r="H36" s="2" t="s">
        <v>93</v>
      </c>
      <c r="I36" s="2" t="s">
        <v>50</v>
      </c>
      <c r="J36" s="2">
        <v>11221</v>
      </c>
      <c r="L36" s="2" t="s">
        <v>37</v>
      </c>
      <c r="M36" s="19">
        <v>42843</v>
      </c>
      <c r="N36" s="2" t="s">
        <v>33</v>
      </c>
      <c r="O36" s="2" t="s">
        <v>25</v>
      </c>
      <c r="P36" s="2">
        <v>2437915</v>
      </c>
    </row>
    <row r="37" spans="1:16" ht="15.75" customHeight="1">
      <c r="A37" s="19">
        <v>42798</v>
      </c>
      <c r="B37" s="2" t="s">
        <v>57</v>
      </c>
      <c r="C37" s="2" t="s">
        <v>58</v>
      </c>
      <c r="D37" s="2" t="s">
        <v>86</v>
      </c>
      <c r="F37" s="2" t="s">
        <v>145</v>
      </c>
      <c r="H37" s="2" t="s">
        <v>126</v>
      </c>
      <c r="I37" s="2" t="s">
        <v>146</v>
      </c>
      <c r="J37" s="2" t="s">
        <v>147</v>
      </c>
      <c r="L37" s="2" t="s">
        <v>32</v>
      </c>
      <c r="M37" s="19">
        <v>42798</v>
      </c>
      <c r="N37" s="2" t="s">
        <v>33</v>
      </c>
      <c r="O37" s="2" t="s">
        <v>25</v>
      </c>
      <c r="P37" s="2">
        <v>2371744</v>
      </c>
    </row>
    <row r="38" spans="1:16" ht="15.75" customHeight="1">
      <c r="A38" s="19">
        <v>42821</v>
      </c>
      <c r="B38" s="2" t="s">
        <v>38</v>
      </c>
      <c r="C38" s="2" t="s">
        <v>62</v>
      </c>
      <c r="D38" s="2" t="s">
        <v>52</v>
      </c>
      <c r="F38" s="6"/>
      <c r="H38" s="2" t="s">
        <v>148</v>
      </c>
      <c r="I38" s="2" t="s">
        <v>21</v>
      </c>
      <c r="J38" s="2">
        <v>78705</v>
      </c>
      <c r="K38" s="2" t="s">
        <v>22</v>
      </c>
      <c r="L38" s="2" t="s">
        <v>32</v>
      </c>
      <c r="M38" s="19">
        <v>42821</v>
      </c>
      <c r="N38" s="2" t="s">
        <v>33</v>
      </c>
      <c r="O38" s="2" t="s">
        <v>25</v>
      </c>
      <c r="P38" s="2">
        <v>2404727</v>
      </c>
    </row>
    <row r="39" spans="1:16" ht="15.75" customHeight="1">
      <c r="A39" s="19">
        <v>42815</v>
      </c>
      <c r="B39" s="2" t="s">
        <v>16</v>
      </c>
      <c r="D39" s="2" t="s">
        <v>17</v>
      </c>
      <c r="E39" s="2" t="s">
        <v>149</v>
      </c>
      <c r="F39" s="6"/>
      <c r="G39" s="2" t="s">
        <v>19</v>
      </c>
      <c r="H39" s="2" t="s">
        <v>20</v>
      </c>
      <c r="I39" s="2" t="s">
        <v>54</v>
      </c>
      <c r="J39" s="2">
        <v>34275</v>
      </c>
      <c r="L39" s="2" t="s">
        <v>32</v>
      </c>
      <c r="M39" s="19">
        <v>42815</v>
      </c>
      <c r="N39" s="2" t="s">
        <v>33</v>
      </c>
      <c r="O39" s="2" t="s">
        <v>25</v>
      </c>
      <c r="P39" s="2">
        <v>2397793</v>
      </c>
    </row>
    <row r="40" spans="1:16" ht="15.75" customHeight="1">
      <c r="A40" s="19">
        <v>42846</v>
      </c>
      <c r="B40" s="2" t="s">
        <v>38</v>
      </c>
      <c r="C40" s="2" t="s">
        <v>62</v>
      </c>
      <c r="D40" s="2" t="s">
        <v>52</v>
      </c>
      <c r="F40" s="6"/>
      <c r="H40" s="2" t="s">
        <v>150</v>
      </c>
      <c r="I40" s="2" t="s">
        <v>151</v>
      </c>
      <c r="J40" s="2" t="s">
        <v>152</v>
      </c>
      <c r="K40" s="2" t="s">
        <v>22</v>
      </c>
      <c r="L40" s="2" t="s">
        <v>32</v>
      </c>
      <c r="M40" s="19">
        <v>42846</v>
      </c>
      <c r="N40" s="2" t="s">
        <v>33</v>
      </c>
      <c r="O40" s="2" t="s">
        <v>25</v>
      </c>
      <c r="P40" s="2">
        <v>2444582</v>
      </c>
    </row>
    <row r="41" spans="1:16" ht="15.75" customHeight="1">
      <c r="A41" s="19">
        <v>42798</v>
      </c>
      <c r="B41" s="2" t="s">
        <v>69</v>
      </c>
      <c r="C41" s="2" t="s">
        <v>70</v>
      </c>
      <c r="D41" s="2" t="s">
        <v>96</v>
      </c>
      <c r="E41" s="2" t="s">
        <v>142</v>
      </c>
      <c r="F41" s="2" t="s">
        <v>153</v>
      </c>
      <c r="H41" s="2" t="s">
        <v>98</v>
      </c>
      <c r="I41" s="2" t="s">
        <v>154</v>
      </c>
      <c r="J41" s="2" t="s">
        <v>155</v>
      </c>
      <c r="L41" s="2" t="s">
        <v>32</v>
      </c>
      <c r="M41" s="19">
        <v>42798</v>
      </c>
      <c r="N41" s="2" t="s">
        <v>33</v>
      </c>
      <c r="O41" s="2" t="s">
        <v>25</v>
      </c>
      <c r="P41" s="2">
        <v>2371928</v>
      </c>
    </row>
    <row r="42" spans="1:16" ht="15.75" customHeight="1">
      <c r="A42" s="19">
        <v>42842</v>
      </c>
      <c r="B42" s="2" t="s">
        <v>116</v>
      </c>
      <c r="C42" s="2" t="s">
        <v>117</v>
      </c>
      <c r="D42" s="2" t="s">
        <v>156</v>
      </c>
      <c r="F42" s="6"/>
      <c r="H42" s="2" t="s">
        <v>119</v>
      </c>
      <c r="I42" s="2" t="s">
        <v>43</v>
      </c>
      <c r="J42" s="2" t="s">
        <v>157</v>
      </c>
      <c r="L42" s="2" t="s">
        <v>32</v>
      </c>
      <c r="M42" s="19">
        <v>42843</v>
      </c>
      <c r="N42" s="2" t="s">
        <v>51</v>
      </c>
      <c r="O42" s="2" t="s">
        <v>25</v>
      </c>
      <c r="P42" s="2">
        <v>2439263</v>
      </c>
    </row>
    <row r="43" spans="1:16" ht="15.75" customHeight="1">
      <c r="A43" s="19">
        <v>42832</v>
      </c>
      <c r="B43" s="2" t="s">
        <v>38</v>
      </c>
      <c r="C43" s="2" t="s">
        <v>39</v>
      </c>
      <c r="D43" s="2" t="s">
        <v>35</v>
      </c>
      <c r="F43" s="6"/>
      <c r="H43" s="2" t="s">
        <v>150</v>
      </c>
      <c r="I43" s="2" t="s">
        <v>94</v>
      </c>
      <c r="J43" s="2">
        <v>98223</v>
      </c>
      <c r="L43" s="2" t="s">
        <v>47</v>
      </c>
      <c r="M43" s="19">
        <v>42832</v>
      </c>
      <c r="N43" s="2" t="s">
        <v>33</v>
      </c>
      <c r="O43" s="2" t="s">
        <v>25</v>
      </c>
      <c r="P43" s="2">
        <v>2424942</v>
      </c>
    </row>
    <row r="44" spans="1:16" ht="15.75" customHeight="1">
      <c r="A44" s="19">
        <v>42798</v>
      </c>
      <c r="B44" s="2" t="s">
        <v>16</v>
      </c>
      <c r="D44" s="2" t="s">
        <v>17</v>
      </c>
      <c r="E44" s="2" t="s">
        <v>18</v>
      </c>
      <c r="F44" s="6"/>
      <c r="H44" s="2" t="s">
        <v>111</v>
      </c>
      <c r="I44" s="2" t="s">
        <v>99</v>
      </c>
      <c r="J44" s="2">
        <v>19148</v>
      </c>
      <c r="K44" s="2" t="s">
        <v>115</v>
      </c>
      <c r="L44" s="2" t="s">
        <v>32</v>
      </c>
      <c r="M44" s="19">
        <v>42798</v>
      </c>
      <c r="N44" s="2" t="s">
        <v>33</v>
      </c>
      <c r="O44" s="2" t="s">
        <v>25</v>
      </c>
      <c r="P44" s="2">
        <v>2371893</v>
      </c>
    </row>
    <row r="45" spans="1:16" ht="15.75" customHeight="1">
      <c r="A45" s="19">
        <v>42842</v>
      </c>
      <c r="B45" s="2" t="s">
        <v>38</v>
      </c>
      <c r="C45" s="2" t="s">
        <v>62</v>
      </c>
      <c r="D45" s="2" t="s">
        <v>52</v>
      </c>
      <c r="F45" s="6"/>
      <c r="H45" s="2" t="s">
        <v>83</v>
      </c>
      <c r="I45" s="2" t="s">
        <v>114</v>
      </c>
      <c r="J45" s="2" t="s">
        <v>158</v>
      </c>
      <c r="L45" s="2" t="s">
        <v>32</v>
      </c>
      <c r="M45" s="19">
        <v>42842</v>
      </c>
      <c r="N45" s="2" t="s">
        <v>33</v>
      </c>
      <c r="O45" s="2" t="s">
        <v>25</v>
      </c>
      <c r="P45" s="2">
        <v>2438700</v>
      </c>
    </row>
    <row r="46" spans="1:16" ht="15.75" customHeight="1">
      <c r="A46" s="19">
        <v>42843</v>
      </c>
      <c r="B46" s="2" t="s">
        <v>38</v>
      </c>
      <c r="C46" s="2" t="s">
        <v>159</v>
      </c>
      <c r="D46" s="2" t="s">
        <v>52</v>
      </c>
      <c r="F46" s="6"/>
      <c r="G46" s="2" t="s">
        <v>19</v>
      </c>
      <c r="H46" s="2" t="s">
        <v>160</v>
      </c>
      <c r="I46" s="2" t="s">
        <v>114</v>
      </c>
      <c r="J46" s="2">
        <v>23113</v>
      </c>
      <c r="K46" s="2" t="s">
        <v>22</v>
      </c>
      <c r="L46" s="2" t="s">
        <v>32</v>
      </c>
      <c r="M46" s="19">
        <v>42843</v>
      </c>
      <c r="N46" s="2" t="s">
        <v>33</v>
      </c>
      <c r="O46" s="2" t="s">
        <v>25</v>
      </c>
      <c r="P46" s="2">
        <v>2440213</v>
      </c>
    </row>
    <row r="47" spans="1:16" ht="15.75" customHeight="1">
      <c r="A47" s="19">
        <v>41935</v>
      </c>
      <c r="B47" s="2" t="s">
        <v>38</v>
      </c>
      <c r="C47" s="2" t="s">
        <v>39</v>
      </c>
      <c r="D47" s="2" t="s">
        <v>40</v>
      </c>
      <c r="F47" s="6"/>
      <c r="H47" s="2" t="s">
        <v>93</v>
      </c>
      <c r="I47" s="2" t="s">
        <v>43</v>
      </c>
      <c r="J47" s="2">
        <v>92879</v>
      </c>
      <c r="L47" s="2" t="s">
        <v>37</v>
      </c>
      <c r="M47" s="19">
        <v>41940</v>
      </c>
      <c r="N47" s="2" t="s">
        <v>33</v>
      </c>
      <c r="O47" s="2" t="s">
        <v>25</v>
      </c>
      <c r="P47" s="2">
        <v>1084242</v>
      </c>
    </row>
    <row r="48" spans="1:16" ht="15.75" customHeight="1">
      <c r="A48" s="19">
        <v>42837</v>
      </c>
      <c r="B48" s="2" t="s">
        <v>57</v>
      </c>
      <c r="C48" s="2" t="s">
        <v>58</v>
      </c>
      <c r="D48" s="2" t="s">
        <v>144</v>
      </c>
      <c r="F48" s="2" t="s">
        <v>161</v>
      </c>
      <c r="G48" s="2" t="s">
        <v>19</v>
      </c>
      <c r="H48" s="2" t="s">
        <v>45</v>
      </c>
      <c r="I48" s="2" t="s">
        <v>43</v>
      </c>
      <c r="J48" s="2" t="s">
        <v>162</v>
      </c>
      <c r="L48" s="2" t="s">
        <v>32</v>
      </c>
      <c r="M48" s="19">
        <v>42837</v>
      </c>
      <c r="N48" s="2" t="s">
        <v>33</v>
      </c>
      <c r="O48" s="2" t="s">
        <v>25</v>
      </c>
      <c r="P48" s="2">
        <v>2431565</v>
      </c>
    </row>
    <row r="49" spans="1:16" ht="15.75" customHeight="1">
      <c r="A49" s="19">
        <v>42844</v>
      </c>
      <c r="B49" s="2" t="s">
        <v>57</v>
      </c>
      <c r="C49" s="2" t="s">
        <v>58</v>
      </c>
      <c r="D49" s="2" t="s">
        <v>163</v>
      </c>
      <c r="F49" s="6"/>
      <c r="G49" s="2" t="s">
        <v>19</v>
      </c>
      <c r="H49" s="2" t="s">
        <v>55</v>
      </c>
      <c r="I49" s="2" t="s">
        <v>164</v>
      </c>
      <c r="J49" s="2" t="s">
        <v>165</v>
      </c>
      <c r="K49" s="2" t="s">
        <v>22</v>
      </c>
      <c r="L49" s="2" t="s">
        <v>32</v>
      </c>
      <c r="M49" s="19">
        <v>42844</v>
      </c>
      <c r="N49" s="2" t="s">
        <v>33</v>
      </c>
      <c r="O49" s="2" t="s">
        <v>25</v>
      </c>
      <c r="P49" s="2">
        <v>2442864</v>
      </c>
    </row>
    <row r="50" spans="1:16" ht="15.75" customHeight="1">
      <c r="A50" s="19">
        <v>42844</v>
      </c>
      <c r="B50" s="2" t="s">
        <v>34</v>
      </c>
      <c r="D50" s="2" t="s">
        <v>35</v>
      </c>
      <c r="F50" s="6"/>
      <c r="H50" s="2" t="s">
        <v>166</v>
      </c>
      <c r="I50" s="2" t="s">
        <v>89</v>
      </c>
      <c r="J50" s="2">
        <v>30030</v>
      </c>
      <c r="L50" s="2" t="s">
        <v>37</v>
      </c>
      <c r="M50" s="19">
        <v>42845</v>
      </c>
      <c r="N50" s="2" t="s">
        <v>67</v>
      </c>
      <c r="O50" s="2" t="s">
        <v>25</v>
      </c>
      <c r="P50" s="2">
        <v>2443256</v>
      </c>
    </row>
    <row r="51" spans="1:16" ht="15.75" customHeight="1">
      <c r="A51" s="19">
        <v>42815</v>
      </c>
      <c r="B51" s="2" t="s">
        <v>16</v>
      </c>
      <c r="D51" s="2" t="s">
        <v>17</v>
      </c>
      <c r="E51" s="2" t="s">
        <v>18</v>
      </c>
      <c r="F51" s="6"/>
      <c r="G51" s="2" t="s">
        <v>19</v>
      </c>
      <c r="H51" s="2" t="s">
        <v>20</v>
      </c>
      <c r="I51" s="2" t="s">
        <v>61</v>
      </c>
      <c r="J51" s="2">
        <v>53405</v>
      </c>
      <c r="L51" s="2" t="s">
        <v>32</v>
      </c>
      <c r="M51" s="19">
        <v>42815</v>
      </c>
      <c r="N51" s="2" t="s">
        <v>33</v>
      </c>
      <c r="O51" s="2" t="s">
        <v>25</v>
      </c>
      <c r="P51" s="2">
        <v>2398113</v>
      </c>
    </row>
    <row r="52" spans="1:16" ht="15.75" customHeight="1">
      <c r="A52" s="19">
        <v>42843</v>
      </c>
      <c r="B52" s="2" t="s">
        <v>101</v>
      </c>
      <c r="C52" s="2" t="s">
        <v>102</v>
      </c>
      <c r="D52" s="2" t="s">
        <v>167</v>
      </c>
      <c r="F52" s="6"/>
      <c r="H52" s="2" t="s">
        <v>168</v>
      </c>
      <c r="I52" s="2" t="s">
        <v>169</v>
      </c>
      <c r="J52" s="2">
        <v>67002</v>
      </c>
      <c r="L52" s="2" t="s">
        <v>32</v>
      </c>
      <c r="M52" s="19">
        <v>42843</v>
      </c>
      <c r="N52" s="2" t="s">
        <v>170</v>
      </c>
      <c r="O52" s="2" t="s">
        <v>68</v>
      </c>
      <c r="P52" s="2">
        <v>2437553</v>
      </c>
    </row>
    <row r="53" spans="1:16" ht="15.75" customHeight="1">
      <c r="A53" s="19">
        <v>42832</v>
      </c>
      <c r="B53" s="2" t="s">
        <v>34</v>
      </c>
      <c r="D53" s="2" t="s">
        <v>171</v>
      </c>
      <c r="F53" s="6"/>
      <c r="G53" s="2" t="s">
        <v>19</v>
      </c>
      <c r="H53" s="2" t="s">
        <v>93</v>
      </c>
      <c r="I53" s="2" t="s">
        <v>172</v>
      </c>
      <c r="J53" s="2">
        <v>85296</v>
      </c>
      <c r="L53" s="2" t="s">
        <v>37</v>
      </c>
      <c r="M53" s="19">
        <v>42832</v>
      </c>
      <c r="N53" s="2" t="s">
        <v>67</v>
      </c>
      <c r="O53" s="2" t="s">
        <v>25</v>
      </c>
      <c r="P53" s="2">
        <v>2425048</v>
      </c>
    </row>
    <row r="54" spans="1:16" ht="15.75" customHeight="1">
      <c r="A54" s="19">
        <v>42355</v>
      </c>
      <c r="B54" s="2" t="s">
        <v>26</v>
      </c>
      <c r="C54" s="2" t="s">
        <v>173</v>
      </c>
      <c r="D54" s="2" t="s">
        <v>28</v>
      </c>
      <c r="E54" s="2" t="s">
        <v>48</v>
      </c>
      <c r="F54" s="6"/>
      <c r="H54" s="2" t="s">
        <v>174</v>
      </c>
      <c r="I54" s="2" t="s">
        <v>151</v>
      </c>
      <c r="J54" s="2">
        <v>80017</v>
      </c>
      <c r="L54" s="2" t="s">
        <v>32</v>
      </c>
      <c r="M54" s="19">
        <v>42355</v>
      </c>
      <c r="N54" s="2" t="s">
        <v>33</v>
      </c>
      <c r="O54" s="2" t="s">
        <v>68</v>
      </c>
      <c r="P54" s="2">
        <v>1706577</v>
      </c>
    </row>
    <row r="55" spans="1:16" ht="15.75" customHeight="1">
      <c r="A55" s="19">
        <v>42815</v>
      </c>
      <c r="B55" s="2" t="s">
        <v>16</v>
      </c>
      <c r="D55" s="2" t="s">
        <v>17</v>
      </c>
      <c r="E55" s="2" t="s">
        <v>18</v>
      </c>
      <c r="F55" s="6"/>
      <c r="G55" s="2" t="s">
        <v>19</v>
      </c>
      <c r="H55" s="2" t="s">
        <v>20</v>
      </c>
      <c r="I55" s="2" t="s">
        <v>120</v>
      </c>
      <c r="J55" s="2">
        <v>28216</v>
      </c>
      <c r="L55" s="2" t="s">
        <v>32</v>
      </c>
      <c r="M55" s="19">
        <v>42815</v>
      </c>
      <c r="N55" s="2" t="s">
        <v>24</v>
      </c>
      <c r="O55" s="2" t="s">
        <v>25</v>
      </c>
      <c r="P55" s="2">
        <v>2398377</v>
      </c>
    </row>
    <row r="56" spans="1:16" ht="13">
      <c r="A56" s="19">
        <v>42815</v>
      </c>
      <c r="B56" s="2" t="s">
        <v>16</v>
      </c>
      <c r="D56" s="2" t="s">
        <v>17</v>
      </c>
      <c r="E56" s="2" t="s">
        <v>132</v>
      </c>
      <c r="F56" s="2" t="s">
        <v>175</v>
      </c>
      <c r="G56" s="2" t="s">
        <v>19</v>
      </c>
      <c r="H56" s="2" t="s">
        <v>20</v>
      </c>
      <c r="I56" s="2" t="s">
        <v>99</v>
      </c>
      <c r="J56" s="2" t="s">
        <v>176</v>
      </c>
      <c r="L56" s="2" t="s">
        <v>32</v>
      </c>
      <c r="M56" s="19">
        <v>42815</v>
      </c>
      <c r="N56" s="2" t="s">
        <v>33</v>
      </c>
      <c r="O56" s="2" t="s">
        <v>25</v>
      </c>
      <c r="P56" s="2">
        <v>2398200</v>
      </c>
    </row>
    <row r="57" spans="1:16" ht="13">
      <c r="A57" s="19">
        <v>42844</v>
      </c>
      <c r="B57" s="2" t="s">
        <v>57</v>
      </c>
      <c r="C57" s="2" t="s">
        <v>58</v>
      </c>
      <c r="D57" s="2" t="s">
        <v>59</v>
      </c>
      <c r="F57" s="6"/>
      <c r="G57" s="2" t="s">
        <v>19</v>
      </c>
      <c r="H57" s="2" t="s">
        <v>93</v>
      </c>
      <c r="I57" s="2" t="s">
        <v>177</v>
      </c>
      <c r="J57" s="2">
        <v>48623</v>
      </c>
      <c r="L57" s="2" t="s">
        <v>37</v>
      </c>
      <c r="M57" s="19">
        <v>42845</v>
      </c>
      <c r="N57" s="2" t="s">
        <v>33</v>
      </c>
      <c r="O57" s="2" t="s">
        <v>25</v>
      </c>
      <c r="P57" s="2">
        <v>2441825</v>
      </c>
    </row>
    <row r="58" spans="1:16" ht="13">
      <c r="A58" s="19">
        <v>42798</v>
      </c>
      <c r="B58" s="2" t="s">
        <v>38</v>
      </c>
      <c r="C58" s="2" t="s">
        <v>39</v>
      </c>
      <c r="D58" s="2" t="s">
        <v>40</v>
      </c>
      <c r="F58" s="6"/>
      <c r="H58" s="2" t="s">
        <v>126</v>
      </c>
      <c r="I58" s="2" t="s">
        <v>120</v>
      </c>
      <c r="J58" s="2">
        <v>28731</v>
      </c>
      <c r="K58" s="2" t="s">
        <v>22</v>
      </c>
      <c r="L58" s="2" t="s">
        <v>32</v>
      </c>
      <c r="M58" s="19">
        <v>42798</v>
      </c>
      <c r="N58" s="2" t="s">
        <v>33</v>
      </c>
      <c r="O58" s="2" t="s">
        <v>25</v>
      </c>
      <c r="P58" s="2">
        <v>2371632</v>
      </c>
    </row>
    <row r="59" spans="1:16" ht="13">
      <c r="A59" s="19">
        <v>42844</v>
      </c>
      <c r="B59" s="2" t="s">
        <v>34</v>
      </c>
      <c r="D59" s="2" t="s">
        <v>35</v>
      </c>
      <c r="F59" s="6"/>
      <c r="G59" s="2" t="s">
        <v>19</v>
      </c>
      <c r="H59" s="2" t="s">
        <v>55</v>
      </c>
      <c r="I59" s="2" t="s">
        <v>43</v>
      </c>
      <c r="J59" s="2">
        <v>93550</v>
      </c>
      <c r="L59" s="2" t="s">
        <v>32</v>
      </c>
      <c r="M59" s="19">
        <v>42844</v>
      </c>
      <c r="N59" s="2" t="s">
        <v>33</v>
      </c>
      <c r="O59" s="2" t="s">
        <v>25</v>
      </c>
      <c r="P59" s="2">
        <v>2443560</v>
      </c>
    </row>
    <row r="60" spans="1:16" ht="13">
      <c r="A60" s="19">
        <v>42844</v>
      </c>
      <c r="B60" s="2" t="s">
        <v>57</v>
      </c>
      <c r="C60" s="2" t="s">
        <v>92</v>
      </c>
      <c r="D60" s="2" t="s">
        <v>86</v>
      </c>
      <c r="F60" s="6"/>
      <c r="H60" s="2" t="s">
        <v>119</v>
      </c>
      <c r="I60" s="2" t="s">
        <v>178</v>
      </c>
      <c r="J60" s="2" t="s">
        <v>179</v>
      </c>
      <c r="K60" s="2" t="s">
        <v>22</v>
      </c>
      <c r="L60" s="2" t="s">
        <v>32</v>
      </c>
      <c r="M60" s="19">
        <v>42846</v>
      </c>
      <c r="N60" s="2" t="s">
        <v>33</v>
      </c>
      <c r="O60" s="2" t="s">
        <v>25</v>
      </c>
      <c r="P60" s="2">
        <v>2442917</v>
      </c>
    </row>
    <row r="61" spans="1:16" ht="13">
      <c r="A61" s="19">
        <v>42846</v>
      </c>
      <c r="B61" s="2" t="s">
        <v>57</v>
      </c>
      <c r="C61" s="2" t="s">
        <v>58</v>
      </c>
      <c r="D61" s="2" t="s">
        <v>144</v>
      </c>
      <c r="F61" s="6"/>
      <c r="G61" s="2" t="s">
        <v>19</v>
      </c>
      <c r="H61" s="2" t="s">
        <v>93</v>
      </c>
      <c r="I61" s="2" t="s">
        <v>127</v>
      </c>
      <c r="J61" s="2" t="s">
        <v>180</v>
      </c>
      <c r="L61" s="2" t="s">
        <v>32</v>
      </c>
      <c r="M61" s="19">
        <v>42846</v>
      </c>
      <c r="N61" s="2" t="s">
        <v>33</v>
      </c>
      <c r="O61" s="2" t="s">
        <v>25</v>
      </c>
      <c r="P61" s="2">
        <v>2447351</v>
      </c>
    </row>
    <row r="62" spans="1:16" ht="13">
      <c r="A62" s="19">
        <v>42798</v>
      </c>
      <c r="B62" s="2" t="s">
        <v>16</v>
      </c>
      <c r="D62" s="2" t="s">
        <v>17</v>
      </c>
      <c r="E62" s="2" t="s">
        <v>181</v>
      </c>
      <c r="F62" s="6"/>
      <c r="H62" s="2" t="s">
        <v>111</v>
      </c>
      <c r="I62" s="2" t="s">
        <v>56</v>
      </c>
      <c r="J62" s="2">
        <v>7843</v>
      </c>
      <c r="L62" s="2" t="s">
        <v>32</v>
      </c>
      <c r="M62" s="19">
        <v>42798</v>
      </c>
      <c r="N62" s="2" t="s">
        <v>24</v>
      </c>
      <c r="O62" s="2" t="s">
        <v>25</v>
      </c>
      <c r="P62" s="2">
        <v>2371789</v>
      </c>
    </row>
    <row r="63" spans="1:16" ht="13">
      <c r="A63" s="19">
        <v>42804</v>
      </c>
      <c r="B63" s="2" t="s">
        <v>38</v>
      </c>
      <c r="C63" s="2" t="s">
        <v>182</v>
      </c>
      <c r="D63" s="2" t="s">
        <v>40</v>
      </c>
      <c r="F63" s="6"/>
      <c r="G63" s="2" t="s">
        <v>19</v>
      </c>
      <c r="H63" s="2" t="s">
        <v>93</v>
      </c>
      <c r="I63" s="2" t="s">
        <v>94</v>
      </c>
      <c r="J63" s="2">
        <v>98532</v>
      </c>
      <c r="K63" s="2" t="s">
        <v>183</v>
      </c>
      <c r="L63" s="2" t="s">
        <v>184</v>
      </c>
      <c r="M63" s="19">
        <v>42808</v>
      </c>
      <c r="N63" s="2" t="s">
        <v>33</v>
      </c>
      <c r="O63" s="2" t="s">
        <v>25</v>
      </c>
      <c r="P63" s="2">
        <v>2381695</v>
      </c>
    </row>
    <row r="64" spans="1:16" ht="13">
      <c r="A64" s="19">
        <v>42828</v>
      </c>
      <c r="B64" s="2" t="s">
        <v>57</v>
      </c>
      <c r="C64" s="2" t="s">
        <v>58</v>
      </c>
      <c r="D64" s="2" t="s">
        <v>163</v>
      </c>
      <c r="F64" s="6"/>
      <c r="G64" s="2" t="s">
        <v>19</v>
      </c>
      <c r="H64" s="2" t="s">
        <v>93</v>
      </c>
      <c r="I64" s="2" t="s">
        <v>94</v>
      </c>
      <c r="J64" s="2">
        <v>98052</v>
      </c>
      <c r="L64" s="2" t="s">
        <v>37</v>
      </c>
      <c r="M64" s="19">
        <v>42829</v>
      </c>
      <c r="N64" s="2" t="s">
        <v>33</v>
      </c>
      <c r="O64" s="2" t="s">
        <v>25</v>
      </c>
      <c r="P64" s="2">
        <v>2416625</v>
      </c>
    </row>
    <row r="65" spans="1:16" ht="13">
      <c r="A65" s="19">
        <v>42798</v>
      </c>
      <c r="B65" s="2" t="s">
        <v>57</v>
      </c>
      <c r="C65" s="2" t="s">
        <v>92</v>
      </c>
      <c r="D65" s="2" t="s">
        <v>185</v>
      </c>
      <c r="F65" s="6"/>
      <c r="H65" s="2" t="s">
        <v>186</v>
      </c>
      <c r="I65" s="2" t="s">
        <v>120</v>
      </c>
      <c r="J65" s="2">
        <v>28405</v>
      </c>
      <c r="L65" s="2" t="s">
        <v>32</v>
      </c>
      <c r="M65" s="19">
        <v>42798</v>
      </c>
      <c r="N65" s="2" t="s">
        <v>33</v>
      </c>
      <c r="O65" s="2" t="s">
        <v>25</v>
      </c>
      <c r="P65" s="2">
        <v>2371634</v>
      </c>
    </row>
    <row r="66" spans="1:16" ht="13">
      <c r="A66" s="19">
        <v>42830</v>
      </c>
      <c r="B66" s="2" t="s">
        <v>38</v>
      </c>
      <c r="C66" s="2" t="s">
        <v>182</v>
      </c>
      <c r="D66" s="2" t="s">
        <v>187</v>
      </c>
      <c r="F66" s="6"/>
      <c r="G66" s="2" t="s">
        <v>19</v>
      </c>
      <c r="H66" s="2" t="s">
        <v>93</v>
      </c>
      <c r="I66" s="2" t="s">
        <v>79</v>
      </c>
      <c r="J66" s="2">
        <v>20746</v>
      </c>
      <c r="L66" s="2" t="s">
        <v>37</v>
      </c>
      <c r="M66" s="19">
        <v>42831</v>
      </c>
      <c r="N66" s="2" t="s">
        <v>24</v>
      </c>
      <c r="O66" s="2" t="s">
        <v>25</v>
      </c>
      <c r="P66" s="2">
        <v>2421775</v>
      </c>
    </row>
    <row r="67" spans="1:16" ht="13">
      <c r="A67" s="19">
        <v>42798</v>
      </c>
      <c r="B67" s="2" t="s">
        <v>34</v>
      </c>
      <c r="D67" s="2" t="s">
        <v>188</v>
      </c>
      <c r="F67" s="2" t="s">
        <v>189</v>
      </c>
      <c r="H67" s="2" t="s">
        <v>126</v>
      </c>
      <c r="I67" s="2" t="s">
        <v>130</v>
      </c>
      <c r="J67" s="2" t="s">
        <v>190</v>
      </c>
      <c r="K67" s="2" t="s">
        <v>22</v>
      </c>
      <c r="L67" s="2" t="s">
        <v>32</v>
      </c>
      <c r="M67" s="19">
        <v>42798</v>
      </c>
      <c r="N67" s="2" t="s">
        <v>67</v>
      </c>
      <c r="O67" s="2" t="s">
        <v>25</v>
      </c>
      <c r="P67" s="2">
        <v>2371616</v>
      </c>
    </row>
    <row r="68" spans="1:16" ht="13">
      <c r="A68" s="19">
        <v>42829</v>
      </c>
      <c r="B68" s="2" t="s">
        <v>34</v>
      </c>
      <c r="D68" s="2" t="s">
        <v>125</v>
      </c>
      <c r="F68" s="6"/>
      <c r="H68" s="2" t="s">
        <v>191</v>
      </c>
      <c r="I68" s="2" t="s">
        <v>56</v>
      </c>
      <c r="J68" s="2">
        <v>8902</v>
      </c>
      <c r="L68" s="2" t="s">
        <v>37</v>
      </c>
      <c r="M68" s="19">
        <v>42830</v>
      </c>
      <c r="N68" s="2" t="s">
        <v>33</v>
      </c>
      <c r="O68" s="2" t="s">
        <v>25</v>
      </c>
      <c r="P68" s="2">
        <v>2418794</v>
      </c>
    </row>
    <row r="69" spans="1:16" ht="13">
      <c r="A69" s="19">
        <v>41142</v>
      </c>
      <c r="B69" s="2" t="s">
        <v>38</v>
      </c>
      <c r="C69" s="2" t="s">
        <v>39</v>
      </c>
      <c r="D69" s="2" t="s">
        <v>35</v>
      </c>
      <c r="F69" s="6"/>
      <c r="H69" s="2" t="s">
        <v>93</v>
      </c>
      <c r="I69" s="2" t="s">
        <v>50</v>
      </c>
      <c r="J69" s="2">
        <v>11218</v>
      </c>
      <c r="L69" s="2" t="s">
        <v>47</v>
      </c>
      <c r="M69" s="19">
        <v>41142</v>
      </c>
      <c r="N69" s="2" t="s">
        <v>33</v>
      </c>
      <c r="O69" s="2" t="s">
        <v>25</v>
      </c>
      <c r="P69" s="2">
        <v>139273</v>
      </c>
    </row>
    <row r="70" spans="1:16" ht="13">
      <c r="A70" s="19">
        <v>42804</v>
      </c>
      <c r="B70" s="2" t="s">
        <v>26</v>
      </c>
      <c r="C70" s="2" t="s">
        <v>38</v>
      </c>
      <c r="D70" s="2" t="s">
        <v>28</v>
      </c>
      <c r="E70" s="2" t="s">
        <v>48</v>
      </c>
      <c r="F70" s="6"/>
      <c r="H70" s="2" t="s">
        <v>192</v>
      </c>
      <c r="I70" s="2" t="s">
        <v>56</v>
      </c>
      <c r="J70" s="2">
        <v>7747</v>
      </c>
      <c r="L70" s="2" t="s">
        <v>37</v>
      </c>
      <c r="M70" s="19">
        <v>42808</v>
      </c>
      <c r="N70" s="2" t="s">
        <v>33</v>
      </c>
      <c r="O70" s="2" t="s">
        <v>25</v>
      </c>
      <c r="P70" s="2">
        <v>2380778</v>
      </c>
    </row>
    <row r="71" spans="1:16" ht="13">
      <c r="A71" s="19">
        <v>42843</v>
      </c>
      <c r="B71" s="2" t="s">
        <v>193</v>
      </c>
      <c r="C71" s="2" t="s">
        <v>194</v>
      </c>
      <c r="D71" s="2" t="s">
        <v>195</v>
      </c>
      <c r="F71" s="6"/>
      <c r="G71" s="2" t="s">
        <v>19</v>
      </c>
      <c r="H71" s="2" t="s">
        <v>196</v>
      </c>
      <c r="I71" s="2" t="s">
        <v>197</v>
      </c>
      <c r="J71" s="2">
        <v>4747</v>
      </c>
      <c r="K71" s="2" t="s">
        <v>22</v>
      </c>
      <c r="L71" s="2" t="s">
        <v>37</v>
      </c>
      <c r="M71" s="19">
        <v>42844</v>
      </c>
      <c r="N71" s="2" t="s">
        <v>33</v>
      </c>
      <c r="O71" s="2" t="s">
        <v>25</v>
      </c>
      <c r="P71" s="2">
        <v>2440513</v>
      </c>
    </row>
    <row r="72" spans="1:16" ht="13">
      <c r="A72" s="19">
        <v>42843</v>
      </c>
      <c r="B72" s="2" t="s">
        <v>34</v>
      </c>
      <c r="D72" s="2" t="s">
        <v>44</v>
      </c>
      <c r="F72" s="6"/>
      <c r="G72" s="2" t="s">
        <v>19</v>
      </c>
      <c r="H72" s="2" t="s">
        <v>45</v>
      </c>
      <c r="I72" s="2" t="s">
        <v>99</v>
      </c>
      <c r="J72" s="2" t="s">
        <v>198</v>
      </c>
      <c r="L72" s="2" t="s">
        <v>32</v>
      </c>
      <c r="M72" s="19">
        <v>42843</v>
      </c>
      <c r="N72" s="2" t="s">
        <v>24</v>
      </c>
      <c r="O72" s="2" t="s">
        <v>25</v>
      </c>
      <c r="P72" s="2">
        <v>2440285</v>
      </c>
    </row>
    <row r="73" spans="1:16" ht="13">
      <c r="A73" s="19">
        <v>42845</v>
      </c>
      <c r="B73" s="2" t="s">
        <v>26</v>
      </c>
      <c r="C73" s="2" t="s">
        <v>34</v>
      </c>
      <c r="D73" s="2" t="s">
        <v>199</v>
      </c>
      <c r="E73" s="2" t="s">
        <v>200</v>
      </c>
      <c r="F73" s="6"/>
      <c r="G73" s="2" t="s">
        <v>19</v>
      </c>
      <c r="H73" s="2" t="s">
        <v>201</v>
      </c>
      <c r="I73" s="2" t="s">
        <v>94</v>
      </c>
      <c r="J73" s="2">
        <v>25302</v>
      </c>
      <c r="K73" s="2" t="s">
        <v>183</v>
      </c>
      <c r="L73" s="2" t="s">
        <v>23</v>
      </c>
      <c r="M73" s="19">
        <v>42846</v>
      </c>
      <c r="N73" s="2" t="s">
        <v>67</v>
      </c>
      <c r="O73" s="2" t="s">
        <v>25</v>
      </c>
      <c r="P73" s="2">
        <v>2444790</v>
      </c>
    </row>
    <row r="74" spans="1:16" ht="13">
      <c r="A74" s="19">
        <v>42845</v>
      </c>
      <c r="B74" s="2" t="s">
        <v>57</v>
      </c>
      <c r="C74" s="2" t="s">
        <v>58</v>
      </c>
      <c r="D74" s="2" t="s">
        <v>163</v>
      </c>
      <c r="F74" s="6"/>
      <c r="G74" s="2" t="s">
        <v>41</v>
      </c>
      <c r="H74" s="2" t="s">
        <v>119</v>
      </c>
      <c r="I74" s="2" t="s">
        <v>202</v>
      </c>
      <c r="J74" s="2" t="s">
        <v>203</v>
      </c>
      <c r="L74" s="2" t="s">
        <v>32</v>
      </c>
      <c r="M74" s="19">
        <v>42846</v>
      </c>
      <c r="N74" s="2" t="s">
        <v>33</v>
      </c>
      <c r="O74" s="2" t="s">
        <v>25</v>
      </c>
      <c r="P74" s="2">
        <v>2444547</v>
      </c>
    </row>
    <row r="75" spans="1:16" ht="13">
      <c r="A75" s="19">
        <v>42844</v>
      </c>
      <c r="B75" s="2" t="s">
        <v>38</v>
      </c>
      <c r="C75" s="2" t="s">
        <v>39</v>
      </c>
      <c r="D75" s="2" t="s">
        <v>52</v>
      </c>
      <c r="F75" s="6"/>
      <c r="H75" s="2" t="s">
        <v>126</v>
      </c>
      <c r="I75" s="2" t="s">
        <v>99</v>
      </c>
      <c r="J75" s="2">
        <v>19422</v>
      </c>
      <c r="L75" s="2" t="s">
        <v>47</v>
      </c>
      <c r="M75" s="19">
        <v>42844</v>
      </c>
      <c r="N75" s="2" t="s">
        <v>33</v>
      </c>
      <c r="O75" s="2" t="s">
        <v>25</v>
      </c>
      <c r="P75" s="2">
        <v>2442270</v>
      </c>
    </row>
    <row r="76" spans="1:16" ht="13">
      <c r="A76" s="19">
        <v>42846</v>
      </c>
      <c r="B76" s="2" t="s">
        <v>26</v>
      </c>
      <c r="C76" s="2" t="s">
        <v>34</v>
      </c>
      <c r="D76" s="2" t="s">
        <v>28</v>
      </c>
      <c r="E76" s="2" t="s">
        <v>48</v>
      </c>
      <c r="F76" s="6"/>
      <c r="H76" s="2" t="s">
        <v>204</v>
      </c>
      <c r="I76" s="2" t="s">
        <v>21</v>
      </c>
      <c r="J76" s="2" t="s">
        <v>205</v>
      </c>
      <c r="L76" s="2" t="s">
        <v>32</v>
      </c>
      <c r="M76" s="19">
        <v>42846</v>
      </c>
      <c r="N76" s="2" t="s">
        <v>33</v>
      </c>
      <c r="O76" s="2" t="s">
        <v>25</v>
      </c>
      <c r="P76" s="2">
        <v>2444577</v>
      </c>
    </row>
    <row r="77" spans="1:16" ht="13">
      <c r="A77" s="19">
        <v>42844</v>
      </c>
      <c r="B77" s="2" t="s">
        <v>34</v>
      </c>
      <c r="D77" s="2" t="s">
        <v>206</v>
      </c>
      <c r="F77" s="6"/>
      <c r="H77" s="2" t="s">
        <v>129</v>
      </c>
      <c r="I77" s="2" t="s">
        <v>79</v>
      </c>
      <c r="J77" s="2" t="s">
        <v>207</v>
      </c>
      <c r="L77" s="2" t="s">
        <v>32</v>
      </c>
      <c r="M77" s="19">
        <v>42844</v>
      </c>
      <c r="N77" s="2" t="s">
        <v>33</v>
      </c>
      <c r="O77" s="2" t="s">
        <v>25</v>
      </c>
      <c r="P77" s="2">
        <v>2441982</v>
      </c>
    </row>
    <row r="78" spans="1:16" ht="13">
      <c r="A78" s="19">
        <v>42845</v>
      </c>
      <c r="B78" s="2" t="s">
        <v>101</v>
      </c>
      <c r="C78" s="2" t="s">
        <v>107</v>
      </c>
      <c r="D78" s="2" t="s">
        <v>167</v>
      </c>
      <c r="F78" s="6"/>
      <c r="G78" s="2" t="s">
        <v>19</v>
      </c>
      <c r="H78" s="2" t="s">
        <v>201</v>
      </c>
      <c r="I78" s="2" t="s">
        <v>21</v>
      </c>
      <c r="J78" s="2" t="s">
        <v>208</v>
      </c>
      <c r="K78" s="2" t="s">
        <v>115</v>
      </c>
      <c r="L78" s="2" t="s">
        <v>32</v>
      </c>
      <c r="M78" s="19">
        <v>42846</v>
      </c>
      <c r="N78" s="2" t="s">
        <v>24</v>
      </c>
      <c r="O78" s="2" t="s">
        <v>25</v>
      </c>
      <c r="P78" s="2">
        <v>2444123</v>
      </c>
    </row>
    <row r="79" spans="1:16" ht="13">
      <c r="A79" s="19">
        <v>42816</v>
      </c>
      <c r="B79" s="2" t="s">
        <v>16</v>
      </c>
      <c r="D79" s="2" t="s">
        <v>209</v>
      </c>
      <c r="E79" s="2" t="s">
        <v>210</v>
      </c>
      <c r="F79" s="6"/>
      <c r="G79" s="2" t="s">
        <v>19</v>
      </c>
      <c r="H79" s="2" t="s">
        <v>20</v>
      </c>
      <c r="I79" s="2" t="s">
        <v>89</v>
      </c>
      <c r="J79" s="2">
        <v>30309</v>
      </c>
      <c r="L79" s="2" t="s">
        <v>37</v>
      </c>
      <c r="M79" s="19">
        <v>42816</v>
      </c>
      <c r="N79" s="2" t="s">
        <v>33</v>
      </c>
      <c r="O79" s="2" t="s">
        <v>25</v>
      </c>
      <c r="P79" s="2">
        <v>2399982</v>
      </c>
    </row>
    <row r="80" spans="1:16" ht="13">
      <c r="A80" s="19">
        <v>42800</v>
      </c>
      <c r="B80" s="2" t="s">
        <v>16</v>
      </c>
      <c r="D80" s="2" t="s">
        <v>17</v>
      </c>
      <c r="E80" s="2" t="s">
        <v>132</v>
      </c>
      <c r="F80" s="2" t="s">
        <v>211</v>
      </c>
      <c r="G80" s="2" t="s">
        <v>41</v>
      </c>
      <c r="H80" s="2" t="s">
        <v>212</v>
      </c>
      <c r="I80" s="2" t="s">
        <v>89</v>
      </c>
      <c r="J80" s="2" t="s">
        <v>213</v>
      </c>
      <c r="L80" s="2" t="s">
        <v>32</v>
      </c>
      <c r="M80" s="19">
        <v>42802</v>
      </c>
      <c r="N80" s="2" t="s">
        <v>33</v>
      </c>
      <c r="O80" s="2" t="s">
        <v>25</v>
      </c>
      <c r="P80" s="2">
        <v>2373228</v>
      </c>
    </row>
    <row r="81" spans="1:16" ht="13">
      <c r="A81" s="19">
        <v>42832</v>
      </c>
      <c r="B81" s="2" t="s">
        <v>57</v>
      </c>
      <c r="C81" s="2" t="s">
        <v>58</v>
      </c>
      <c r="D81" s="2" t="s">
        <v>86</v>
      </c>
      <c r="F81" s="6"/>
      <c r="G81" s="2" t="s">
        <v>19</v>
      </c>
      <c r="H81" s="2" t="s">
        <v>93</v>
      </c>
      <c r="I81" s="2" t="s">
        <v>214</v>
      </c>
      <c r="J81" s="2">
        <v>6484</v>
      </c>
      <c r="L81" s="2" t="s">
        <v>37</v>
      </c>
      <c r="M81" s="19">
        <v>42832</v>
      </c>
      <c r="N81" s="2" t="s">
        <v>67</v>
      </c>
      <c r="O81" s="2" t="s">
        <v>25</v>
      </c>
      <c r="P81" s="2">
        <v>2425815</v>
      </c>
    </row>
    <row r="82" spans="1:16" ht="13">
      <c r="A82" s="19">
        <v>42839</v>
      </c>
      <c r="B82" s="2" t="s">
        <v>38</v>
      </c>
      <c r="C82" s="2" t="s">
        <v>62</v>
      </c>
      <c r="D82" s="2" t="s">
        <v>52</v>
      </c>
      <c r="F82" s="2" t="s">
        <v>215</v>
      </c>
      <c r="G82" s="2" t="s">
        <v>19</v>
      </c>
      <c r="H82" s="2" t="s">
        <v>55</v>
      </c>
      <c r="I82" s="2" t="s">
        <v>21</v>
      </c>
      <c r="J82" s="2" t="s">
        <v>216</v>
      </c>
      <c r="L82" s="2" t="s">
        <v>32</v>
      </c>
      <c r="M82" s="19">
        <v>42839</v>
      </c>
      <c r="N82" s="2" t="s">
        <v>33</v>
      </c>
      <c r="O82" s="2" t="s">
        <v>25</v>
      </c>
      <c r="P82" s="2">
        <v>2436277</v>
      </c>
    </row>
    <row r="83" spans="1:16" ht="13">
      <c r="A83" s="19">
        <v>42846</v>
      </c>
      <c r="B83" s="2" t="s">
        <v>16</v>
      </c>
      <c r="D83" s="2" t="s">
        <v>17</v>
      </c>
      <c r="E83" s="2" t="s">
        <v>217</v>
      </c>
      <c r="F83" s="6"/>
      <c r="H83" s="2" t="s">
        <v>20</v>
      </c>
      <c r="I83" s="2" t="s">
        <v>54</v>
      </c>
      <c r="J83" s="2">
        <v>34201</v>
      </c>
      <c r="L83" s="2" t="s">
        <v>32</v>
      </c>
      <c r="M83" s="19">
        <v>42851</v>
      </c>
      <c r="N83" s="2" t="s">
        <v>51</v>
      </c>
      <c r="O83" s="2" t="s">
        <v>25</v>
      </c>
      <c r="P83" s="2">
        <v>2446912</v>
      </c>
    </row>
    <row r="84" spans="1:16" ht="13">
      <c r="A84" s="19">
        <v>42798</v>
      </c>
      <c r="B84" s="2" t="s">
        <v>101</v>
      </c>
      <c r="C84" s="2" t="s">
        <v>102</v>
      </c>
      <c r="D84" s="2" t="s">
        <v>103</v>
      </c>
      <c r="F84" s="6"/>
      <c r="H84" s="2" t="s">
        <v>218</v>
      </c>
      <c r="I84" s="2" t="s">
        <v>31</v>
      </c>
      <c r="J84" s="2">
        <v>60653</v>
      </c>
      <c r="L84" s="2" t="s">
        <v>32</v>
      </c>
      <c r="M84" s="19">
        <v>42798</v>
      </c>
      <c r="N84" s="2" t="s">
        <v>33</v>
      </c>
      <c r="O84" s="2" t="s">
        <v>25</v>
      </c>
      <c r="P84" s="2">
        <v>2371938</v>
      </c>
    </row>
    <row r="85" spans="1:16" ht="13">
      <c r="A85" s="19">
        <v>42845</v>
      </c>
      <c r="B85" s="2" t="s">
        <v>34</v>
      </c>
      <c r="D85" s="2" t="s">
        <v>112</v>
      </c>
      <c r="F85" s="6"/>
      <c r="G85" s="2" t="s">
        <v>219</v>
      </c>
      <c r="H85" s="2" t="s">
        <v>60</v>
      </c>
      <c r="I85" s="2" t="s">
        <v>21</v>
      </c>
      <c r="J85" s="2">
        <v>78727</v>
      </c>
      <c r="L85" s="2" t="s">
        <v>32</v>
      </c>
      <c r="M85" s="19">
        <v>42845</v>
      </c>
      <c r="N85" s="2" t="s">
        <v>67</v>
      </c>
      <c r="O85" s="2" t="s">
        <v>25</v>
      </c>
      <c r="P85" s="2">
        <v>2444855</v>
      </c>
    </row>
    <row r="86" spans="1:16" ht="13">
      <c r="A86" s="19">
        <v>42843</v>
      </c>
      <c r="B86" s="2" t="s">
        <v>101</v>
      </c>
      <c r="C86" s="2" t="s">
        <v>102</v>
      </c>
      <c r="D86" s="2" t="s">
        <v>220</v>
      </c>
      <c r="F86" s="6"/>
      <c r="G86" s="2" t="s">
        <v>19</v>
      </c>
      <c r="H86" s="2" t="s">
        <v>221</v>
      </c>
      <c r="I86" s="2" t="s">
        <v>43</v>
      </c>
      <c r="J86" s="2" t="s">
        <v>222</v>
      </c>
      <c r="K86" s="2" t="s">
        <v>22</v>
      </c>
      <c r="L86" s="2" t="s">
        <v>32</v>
      </c>
      <c r="M86" s="19">
        <v>42843</v>
      </c>
      <c r="N86" s="2" t="s">
        <v>33</v>
      </c>
      <c r="O86" s="2" t="s">
        <v>25</v>
      </c>
      <c r="P86" s="2">
        <v>2440401</v>
      </c>
    </row>
    <row r="87" spans="1:16" ht="13">
      <c r="A87" s="19">
        <v>42828</v>
      </c>
      <c r="B87" s="2" t="s">
        <v>16</v>
      </c>
      <c r="D87" s="2" t="s">
        <v>17</v>
      </c>
      <c r="E87" s="2" t="s">
        <v>217</v>
      </c>
      <c r="F87" s="6"/>
      <c r="H87" s="2" t="s">
        <v>111</v>
      </c>
      <c r="I87" s="2" t="s">
        <v>127</v>
      </c>
      <c r="J87" s="2">
        <v>20032</v>
      </c>
      <c r="L87" s="2" t="s">
        <v>32</v>
      </c>
      <c r="M87" s="19">
        <v>42828</v>
      </c>
      <c r="N87" s="2" t="s">
        <v>33</v>
      </c>
      <c r="O87" s="2" t="s">
        <v>25</v>
      </c>
      <c r="P87" s="2">
        <v>2417137</v>
      </c>
    </row>
    <row r="88" spans="1:16" ht="13">
      <c r="A88" s="19">
        <v>42496</v>
      </c>
      <c r="B88" s="2" t="s">
        <v>26</v>
      </c>
      <c r="C88" s="2" t="s">
        <v>27</v>
      </c>
      <c r="D88" s="2" t="s">
        <v>199</v>
      </c>
      <c r="E88" s="2" t="s">
        <v>200</v>
      </c>
      <c r="F88" s="2" t="s">
        <v>223</v>
      </c>
      <c r="H88" s="2" t="s">
        <v>224</v>
      </c>
      <c r="I88" s="2" t="s">
        <v>43</v>
      </c>
      <c r="J88" s="2" t="s">
        <v>225</v>
      </c>
      <c r="L88" s="2" t="s">
        <v>32</v>
      </c>
      <c r="M88" s="19">
        <v>42496</v>
      </c>
      <c r="N88" s="2" t="s">
        <v>33</v>
      </c>
      <c r="O88" s="2" t="s">
        <v>68</v>
      </c>
      <c r="P88" s="2">
        <v>1914423</v>
      </c>
    </row>
    <row r="89" spans="1:16" ht="13">
      <c r="A89" s="19">
        <v>42798</v>
      </c>
      <c r="B89" s="2" t="s">
        <v>26</v>
      </c>
      <c r="C89" s="2" t="s">
        <v>34</v>
      </c>
      <c r="D89" s="2" t="s">
        <v>199</v>
      </c>
      <c r="E89" s="2" t="s">
        <v>200</v>
      </c>
      <c r="F89" s="6"/>
      <c r="H89" s="2" t="s">
        <v>226</v>
      </c>
      <c r="I89" s="2" t="s">
        <v>227</v>
      </c>
      <c r="J89" s="2">
        <v>43235</v>
      </c>
      <c r="L89" s="2" t="s">
        <v>32</v>
      </c>
      <c r="M89" s="19">
        <v>42798</v>
      </c>
      <c r="N89" s="2" t="s">
        <v>33</v>
      </c>
      <c r="O89" s="2" t="s">
        <v>25</v>
      </c>
      <c r="P89" s="2">
        <v>2371593</v>
      </c>
    </row>
    <row r="90" spans="1:16" ht="13">
      <c r="A90" s="19">
        <v>42798</v>
      </c>
      <c r="B90" s="2" t="s">
        <v>26</v>
      </c>
      <c r="C90" s="2" t="s">
        <v>34</v>
      </c>
      <c r="D90" s="2" t="s">
        <v>199</v>
      </c>
      <c r="E90" s="2" t="s">
        <v>228</v>
      </c>
      <c r="F90" s="6"/>
      <c r="H90" s="2" t="s">
        <v>143</v>
      </c>
      <c r="I90" s="2" t="s">
        <v>120</v>
      </c>
      <c r="J90" s="2">
        <v>27597</v>
      </c>
      <c r="L90" s="2" t="s">
        <v>32</v>
      </c>
      <c r="M90" s="19">
        <v>42798</v>
      </c>
      <c r="N90" s="2" t="s">
        <v>33</v>
      </c>
      <c r="O90" s="2" t="s">
        <v>25</v>
      </c>
      <c r="P90" s="2">
        <v>2371642</v>
      </c>
    </row>
    <row r="91" spans="1:16" ht="13">
      <c r="A91" s="19">
        <v>42842</v>
      </c>
      <c r="B91" s="2" t="s">
        <v>34</v>
      </c>
      <c r="D91" s="2" t="s">
        <v>125</v>
      </c>
      <c r="F91" s="6"/>
      <c r="G91" s="2" t="s">
        <v>19</v>
      </c>
      <c r="H91" s="2" t="s">
        <v>36</v>
      </c>
      <c r="I91" s="2" t="s">
        <v>151</v>
      </c>
      <c r="J91" s="2">
        <v>80221</v>
      </c>
      <c r="L91" s="2" t="s">
        <v>23</v>
      </c>
      <c r="M91" s="19">
        <v>42842</v>
      </c>
      <c r="N91" s="2" t="s">
        <v>33</v>
      </c>
      <c r="O91" s="2" t="s">
        <v>25</v>
      </c>
      <c r="P91" s="2">
        <v>2437474</v>
      </c>
    </row>
    <row r="92" spans="1:16" ht="13">
      <c r="A92" s="19">
        <v>42843</v>
      </c>
      <c r="B92" s="2" t="s">
        <v>34</v>
      </c>
      <c r="D92" s="2" t="s">
        <v>229</v>
      </c>
      <c r="F92" s="6"/>
      <c r="G92" s="2" t="s">
        <v>41</v>
      </c>
      <c r="H92" s="2" t="s">
        <v>60</v>
      </c>
      <c r="I92" s="2" t="s">
        <v>99</v>
      </c>
      <c r="J92" s="2">
        <v>15963</v>
      </c>
      <c r="K92" s="2" t="s">
        <v>22</v>
      </c>
      <c r="L92" s="2" t="s">
        <v>47</v>
      </c>
      <c r="M92" s="19">
        <v>42843</v>
      </c>
      <c r="N92" s="2" t="s">
        <v>33</v>
      </c>
      <c r="O92" s="2" t="s">
        <v>25</v>
      </c>
      <c r="P92" s="2">
        <v>2440352</v>
      </c>
    </row>
    <row r="93" spans="1:16" ht="13">
      <c r="A93" s="19">
        <v>42843</v>
      </c>
      <c r="B93" s="2" t="s">
        <v>69</v>
      </c>
      <c r="C93" s="2" t="s">
        <v>95</v>
      </c>
      <c r="D93" s="2" t="s">
        <v>71</v>
      </c>
      <c r="E93" s="2" t="s">
        <v>230</v>
      </c>
      <c r="F93" s="6"/>
      <c r="H93" s="2" t="s">
        <v>98</v>
      </c>
      <c r="I93" s="2" t="s">
        <v>231</v>
      </c>
      <c r="J93" s="2" t="s">
        <v>232</v>
      </c>
      <c r="L93" s="2" t="s">
        <v>32</v>
      </c>
      <c r="M93" s="19">
        <v>42843</v>
      </c>
      <c r="N93" s="2" t="s">
        <v>51</v>
      </c>
      <c r="O93" s="2" t="s">
        <v>25</v>
      </c>
      <c r="P93" s="2">
        <v>2440969</v>
      </c>
    </row>
    <row r="94" spans="1:16" ht="13">
      <c r="A94" s="19">
        <v>42845</v>
      </c>
      <c r="B94" s="2" t="s">
        <v>26</v>
      </c>
      <c r="C94" s="2" t="s">
        <v>233</v>
      </c>
      <c r="D94" s="2" t="s">
        <v>199</v>
      </c>
      <c r="E94" s="2" t="s">
        <v>228</v>
      </c>
      <c r="F94" s="6"/>
      <c r="H94" s="2" t="s">
        <v>234</v>
      </c>
      <c r="I94" s="2" t="s">
        <v>21</v>
      </c>
      <c r="J94" s="2" t="s">
        <v>208</v>
      </c>
      <c r="L94" s="2" t="s">
        <v>32</v>
      </c>
      <c r="M94" s="19">
        <v>42845</v>
      </c>
      <c r="N94" s="2" t="s">
        <v>33</v>
      </c>
      <c r="O94" s="2" t="s">
        <v>25</v>
      </c>
      <c r="P94" s="2">
        <v>2444285</v>
      </c>
    </row>
    <row r="95" spans="1:16" ht="13">
      <c r="A95" s="19">
        <v>41274</v>
      </c>
      <c r="B95" s="2" t="s">
        <v>38</v>
      </c>
      <c r="C95" s="2" t="s">
        <v>39</v>
      </c>
      <c r="D95" s="2" t="s">
        <v>40</v>
      </c>
      <c r="F95" s="6"/>
      <c r="H95" s="2" t="s">
        <v>150</v>
      </c>
      <c r="I95" s="2" t="s">
        <v>177</v>
      </c>
      <c r="J95" s="2">
        <v>48320</v>
      </c>
      <c r="L95" s="2" t="s">
        <v>184</v>
      </c>
      <c r="M95" s="19">
        <v>41276</v>
      </c>
      <c r="N95" s="2" t="s">
        <v>33</v>
      </c>
      <c r="O95" s="2" t="s">
        <v>25</v>
      </c>
      <c r="P95" s="2">
        <v>215643</v>
      </c>
    </row>
    <row r="96" spans="1:16" ht="13">
      <c r="A96" s="19">
        <v>42846</v>
      </c>
      <c r="B96" s="2" t="s">
        <v>26</v>
      </c>
      <c r="C96" s="2" t="s">
        <v>27</v>
      </c>
      <c r="D96" s="2" t="s">
        <v>235</v>
      </c>
      <c r="E96" s="2" t="s">
        <v>236</v>
      </c>
      <c r="F96" s="6"/>
      <c r="H96" s="2" t="s">
        <v>237</v>
      </c>
      <c r="I96" s="2" t="s">
        <v>130</v>
      </c>
      <c r="J96" s="2" t="s">
        <v>238</v>
      </c>
      <c r="L96" s="2" t="s">
        <v>32</v>
      </c>
      <c r="M96" s="19">
        <v>42846</v>
      </c>
      <c r="N96" s="2" t="s">
        <v>33</v>
      </c>
      <c r="O96" s="2" t="s">
        <v>25</v>
      </c>
      <c r="P96" s="2">
        <v>2446884</v>
      </c>
    </row>
    <row r="97" spans="1:16" ht="13">
      <c r="A97" s="19">
        <v>42833</v>
      </c>
      <c r="B97" s="2" t="s">
        <v>101</v>
      </c>
      <c r="C97" s="2" t="s">
        <v>239</v>
      </c>
      <c r="D97" s="2" t="s">
        <v>220</v>
      </c>
      <c r="F97" s="2" t="s">
        <v>240</v>
      </c>
      <c r="G97" s="2" t="s">
        <v>19</v>
      </c>
      <c r="H97" s="2" t="s">
        <v>241</v>
      </c>
      <c r="I97" s="2" t="s">
        <v>43</v>
      </c>
      <c r="J97" s="2" t="s">
        <v>242</v>
      </c>
      <c r="L97" s="2" t="s">
        <v>32</v>
      </c>
      <c r="M97" s="19">
        <v>42833</v>
      </c>
      <c r="N97" s="2" t="s">
        <v>33</v>
      </c>
      <c r="O97" s="2" t="s">
        <v>25</v>
      </c>
      <c r="P97" s="2">
        <v>2426136</v>
      </c>
    </row>
    <row r="98" spans="1:16" ht="13">
      <c r="A98" s="19">
        <v>42843</v>
      </c>
      <c r="B98" s="2" t="s">
        <v>57</v>
      </c>
      <c r="C98" s="2" t="s">
        <v>58</v>
      </c>
      <c r="D98" s="2" t="s">
        <v>86</v>
      </c>
      <c r="F98" s="6"/>
      <c r="H98" s="2" t="s">
        <v>243</v>
      </c>
      <c r="I98" s="2" t="s">
        <v>244</v>
      </c>
      <c r="J98" s="2">
        <v>2151</v>
      </c>
      <c r="L98" s="2" t="s">
        <v>37</v>
      </c>
      <c r="M98" s="19">
        <v>42843</v>
      </c>
      <c r="N98" s="2" t="s">
        <v>67</v>
      </c>
      <c r="O98" s="2" t="s">
        <v>25</v>
      </c>
      <c r="P98" s="2">
        <v>2439654</v>
      </c>
    </row>
    <row r="99" spans="1:16" ht="13">
      <c r="A99" s="19">
        <v>42796</v>
      </c>
      <c r="B99" s="2" t="s">
        <v>38</v>
      </c>
      <c r="C99" s="2" t="s">
        <v>62</v>
      </c>
      <c r="D99" s="2" t="s">
        <v>52</v>
      </c>
      <c r="F99" s="6"/>
      <c r="H99" s="2" t="s">
        <v>245</v>
      </c>
      <c r="I99" s="2" t="s">
        <v>214</v>
      </c>
      <c r="J99" s="2">
        <v>6360</v>
      </c>
      <c r="L99" s="2" t="s">
        <v>23</v>
      </c>
      <c r="M99" s="19">
        <v>42800</v>
      </c>
      <c r="N99" s="2" t="s">
        <v>33</v>
      </c>
      <c r="O99" s="2" t="s">
        <v>25</v>
      </c>
      <c r="P99" s="2">
        <v>2369802</v>
      </c>
    </row>
    <row r="100" spans="1:16" ht="13">
      <c r="A100" s="19">
        <v>42832</v>
      </c>
      <c r="B100" s="2" t="s">
        <v>34</v>
      </c>
      <c r="D100" s="2" t="s">
        <v>246</v>
      </c>
      <c r="F100" s="6"/>
      <c r="G100" s="2" t="s">
        <v>19</v>
      </c>
      <c r="H100" s="2" t="s">
        <v>113</v>
      </c>
      <c r="I100" s="2" t="s">
        <v>21</v>
      </c>
      <c r="J100" s="2">
        <v>79607</v>
      </c>
      <c r="K100" s="2" t="s">
        <v>115</v>
      </c>
      <c r="L100" s="2" t="s">
        <v>32</v>
      </c>
      <c r="M100" s="19">
        <v>42832</v>
      </c>
      <c r="N100" s="2" t="s">
        <v>33</v>
      </c>
      <c r="O100" s="2" t="s">
        <v>25</v>
      </c>
      <c r="P100" s="2">
        <v>2423941</v>
      </c>
    </row>
    <row r="101" spans="1:16" ht="13">
      <c r="A101" s="19">
        <v>42834</v>
      </c>
      <c r="B101" s="2" t="s">
        <v>34</v>
      </c>
      <c r="D101" s="2" t="s">
        <v>247</v>
      </c>
      <c r="F101" s="6"/>
      <c r="H101" s="2" t="s">
        <v>191</v>
      </c>
      <c r="I101" s="2" t="s">
        <v>172</v>
      </c>
      <c r="J101" s="2">
        <v>85139</v>
      </c>
      <c r="L101" s="2" t="s">
        <v>32</v>
      </c>
      <c r="M101" s="19">
        <v>42834</v>
      </c>
      <c r="N101" s="2" t="s">
        <v>33</v>
      </c>
      <c r="O101" s="2" t="s">
        <v>25</v>
      </c>
      <c r="P101" s="2">
        <v>2426593</v>
      </c>
    </row>
    <row r="102" spans="1:16" ht="13">
      <c r="A102" s="19">
        <v>42794</v>
      </c>
      <c r="B102" s="2" t="s">
        <v>26</v>
      </c>
      <c r="C102" s="2" t="s">
        <v>27</v>
      </c>
      <c r="D102" s="2" t="s">
        <v>122</v>
      </c>
      <c r="E102" s="2" t="s">
        <v>248</v>
      </c>
      <c r="F102" s="6"/>
      <c r="H102" s="2" t="s">
        <v>249</v>
      </c>
      <c r="L102" s="2" t="s">
        <v>32</v>
      </c>
      <c r="M102" s="19">
        <v>42798</v>
      </c>
      <c r="N102" s="2" t="s">
        <v>33</v>
      </c>
      <c r="O102" s="2" t="s">
        <v>25</v>
      </c>
      <c r="P102" s="2">
        <v>2364897</v>
      </c>
    </row>
    <row r="103" spans="1:16" ht="13">
      <c r="A103" s="19">
        <v>42845</v>
      </c>
      <c r="B103" s="2" t="s">
        <v>57</v>
      </c>
      <c r="C103" s="2" t="s">
        <v>58</v>
      </c>
      <c r="D103" s="2" t="s">
        <v>86</v>
      </c>
      <c r="F103" s="6"/>
      <c r="H103" s="2" t="s">
        <v>93</v>
      </c>
      <c r="I103" s="2" t="s">
        <v>79</v>
      </c>
      <c r="J103" s="2" t="s">
        <v>207</v>
      </c>
      <c r="L103" s="2" t="s">
        <v>32</v>
      </c>
      <c r="M103" s="19">
        <v>42845</v>
      </c>
      <c r="N103" s="2" t="s">
        <v>51</v>
      </c>
      <c r="O103" s="2" t="s">
        <v>25</v>
      </c>
      <c r="P103" s="2">
        <v>2443787</v>
      </c>
    </row>
    <row r="104" spans="1:16" ht="13">
      <c r="A104" s="19">
        <v>42840</v>
      </c>
      <c r="B104" s="2" t="s">
        <v>57</v>
      </c>
      <c r="C104" s="2" t="s">
        <v>58</v>
      </c>
      <c r="D104" s="2" t="s">
        <v>86</v>
      </c>
      <c r="F104" s="6"/>
      <c r="G104" s="2" t="s">
        <v>19</v>
      </c>
      <c r="H104" s="2" t="s">
        <v>45</v>
      </c>
      <c r="I104" s="2" t="s">
        <v>120</v>
      </c>
      <c r="L104" s="2" t="s">
        <v>32</v>
      </c>
      <c r="M104" s="19">
        <v>42842</v>
      </c>
      <c r="N104" s="2" t="s">
        <v>33</v>
      </c>
      <c r="O104" s="2" t="s">
        <v>25</v>
      </c>
      <c r="P104" s="2">
        <v>2436823</v>
      </c>
    </row>
    <row r="105" spans="1:16" ht="13">
      <c r="A105" s="19">
        <v>42843</v>
      </c>
      <c r="B105" s="2" t="s">
        <v>57</v>
      </c>
      <c r="C105" s="2" t="s">
        <v>250</v>
      </c>
      <c r="D105" s="2" t="s">
        <v>86</v>
      </c>
      <c r="F105" s="6"/>
      <c r="G105" s="2" t="s">
        <v>219</v>
      </c>
      <c r="H105" s="2" t="s">
        <v>60</v>
      </c>
      <c r="I105" s="2" t="s">
        <v>50</v>
      </c>
      <c r="J105" s="2">
        <v>11967</v>
      </c>
      <c r="L105" s="2" t="s">
        <v>37</v>
      </c>
      <c r="M105" s="19">
        <v>42843</v>
      </c>
      <c r="N105" s="2" t="s">
        <v>33</v>
      </c>
      <c r="O105" s="2" t="s">
        <v>25</v>
      </c>
      <c r="P105" s="2">
        <v>2441457</v>
      </c>
    </row>
    <row r="106" spans="1:16" ht="13">
      <c r="A106" s="19">
        <v>41826</v>
      </c>
      <c r="B106" s="2" t="s">
        <v>38</v>
      </c>
      <c r="C106" s="2" t="s">
        <v>82</v>
      </c>
      <c r="D106" s="2" t="s">
        <v>52</v>
      </c>
      <c r="F106" s="6"/>
      <c r="H106" s="2" t="s">
        <v>83</v>
      </c>
      <c r="I106" s="2" t="s">
        <v>54</v>
      </c>
      <c r="J106" s="2">
        <v>34714</v>
      </c>
      <c r="L106" s="2" t="s">
        <v>32</v>
      </c>
      <c r="M106" s="19">
        <v>41826</v>
      </c>
      <c r="N106" s="2" t="s">
        <v>33</v>
      </c>
      <c r="O106" s="2" t="s">
        <v>25</v>
      </c>
      <c r="P106" s="2">
        <v>924254</v>
      </c>
    </row>
    <row r="107" spans="1:16" ht="13">
      <c r="A107" s="19">
        <v>42843</v>
      </c>
      <c r="B107" s="2" t="s">
        <v>26</v>
      </c>
      <c r="C107" s="2" t="s">
        <v>173</v>
      </c>
      <c r="D107" s="2" t="s">
        <v>28</v>
      </c>
      <c r="E107" s="2" t="s">
        <v>48</v>
      </c>
      <c r="F107" s="6"/>
      <c r="H107" s="2" t="s">
        <v>251</v>
      </c>
      <c r="I107" s="2" t="s">
        <v>252</v>
      </c>
      <c r="J107" s="2">
        <v>46235</v>
      </c>
      <c r="L107" s="2" t="s">
        <v>32</v>
      </c>
      <c r="M107" s="19">
        <v>42843</v>
      </c>
      <c r="N107" s="2" t="s">
        <v>170</v>
      </c>
      <c r="O107" s="2" t="s">
        <v>68</v>
      </c>
      <c r="P107" s="2">
        <v>2438909</v>
      </c>
    </row>
    <row r="108" spans="1:16" ht="13">
      <c r="A108" s="19">
        <v>42798</v>
      </c>
      <c r="B108" s="2" t="s">
        <v>57</v>
      </c>
      <c r="C108" s="2" t="s">
        <v>92</v>
      </c>
      <c r="D108" s="2" t="s">
        <v>86</v>
      </c>
      <c r="F108" s="6"/>
      <c r="H108" s="2" t="s">
        <v>129</v>
      </c>
      <c r="I108" s="2" t="s">
        <v>79</v>
      </c>
      <c r="J108" s="2">
        <v>20852</v>
      </c>
      <c r="L108" s="2" t="s">
        <v>32</v>
      </c>
      <c r="M108" s="19">
        <v>42798</v>
      </c>
      <c r="N108" s="2" t="s">
        <v>33</v>
      </c>
      <c r="O108" s="2" t="s">
        <v>25</v>
      </c>
      <c r="P108" s="2">
        <v>2371846</v>
      </c>
    </row>
    <row r="109" spans="1:16" ht="13">
      <c r="A109" s="19">
        <v>42798</v>
      </c>
      <c r="B109" s="2" t="s">
        <v>16</v>
      </c>
      <c r="D109" s="2" t="s">
        <v>109</v>
      </c>
      <c r="E109" s="2" t="s">
        <v>253</v>
      </c>
      <c r="F109" s="6"/>
      <c r="H109" s="2" t="s">
        <v>111</v>
      </c>
      <c r="I109" s="2" t="s">
        <v>89</v>
      </c>
      <c r="J109" s="2">
        <v>30122</v>
      </c>
      <c r="L109" s="2" t="s">
        <v>32</v>
      </c>
      <c r="M109" s="19">
        <v>42798</v>
      </c>
      <c r="N109" s="2" t="s">
        <v>33</v>
      </c>
      <c r="O109" s="2" t="s">
        <v>25</v>
      </c>
      <c r="P109" s="2">
        <v>2371764</v>
      </c>
    </row>
    <row r="110" spans="1:16" ht="13">
      <c r="A110" s="19">
        <v>42843</v>
      </c>
      <c r="B110" s="2" t="s">
        <v>26</v>
      </c>
      <c r="C110" s="2" t="s">
        <v>34</v>
      </c>
      <c r="D110" s="2" t="s">
        <v>199</v>
      </c>
      <c r="E110" s="2" t="s">
        <v>200</v>
      </c>
      <c r="F110" s="6"/>
      <c r="H110" s="2" t="s">
        <v>124</v>
      </c>
      <c r="I110" s="2" t="s">
        <v>54</v>
      </c>
      <c r="J110" s="2">
        <v>33614</v>
      </c>
      <c r="L110" s="2" t="s">
        <v>32</v>
      </c>
      <c r="M110" s="19">
        <v>42843</v>
      </c>
      <c r="N110" s="2" t="s">
        <v>33</v>
      </c>
      <c r="O110" s="2" t="s">
        <v>25</v>
      </c>
      <c r="P110" s="2">
        <v>2441095</v>
      </c>
    </row>
    <row r="111" spans="1:16" ht="13">
      <c r="A111" s="19">
        <v>42489</v>
      </c>
      <c r="B111" s="2" t="s">
        <v>16</v>
      </c>
      <c r="D111" s="2" t="s">
        <v>17</v>
      </c>
      <c r="E111" s="2" t="s">
        <v>18</v>
      </c>
      <c r="F111" s="6"/>
      <c r="G111" s="2" t="s">
        <v>19</v>
      </c>
      <c r="H111" s="2" t="s">
        <v>254</v>
      </c>
      <c r="I111" s="2" t="s">
        <v>202</v>
      </c>
      <c r="J111" s="2">
        <v>89031</v>
      </c>
      <c r="L111" s="2" t="s">
        <v>32</v>
      </c>
      <c r="M111" s="19">
        <v>42489</v>
      </c>
      <c r="N111" s="2" t="s">
        <v>33</v>
      </c>
      <c r="O111" s="2" t="s">
        <v>25</v>
      </c>
      <c r="P111" s="2">
        <v>1901482</v>
      </c>
    </row>
    <row r="112" spans="1:16" ht="13">
      <c r="A112" s="19">
        <v>42829</v>
      </c>
      <c r="B112" s="2" t="s">
        <v>16</v>
      </c>
      <c r="D112" s="2" t="s">
        <v>17</v>
      </c>
      <c r="E112" s="2" t="s">
        <v>18</v>
      </c>
      <c r="F112" s="6"/>
      <c r="H112" s="2" t="s">
        <v>111</v>
      </c>
      <c r="I112" s="2" t="s">
        <v>252</v>
      </c>
      <c r="J112" s="2">
        <v>46226</v>
      </c>
      <c r="L112" s="2" t="s">
        <v>23</v>
      </c>
      <c r="M112" s="19">
        <v>42829</v>
      </c>
      <c r="N112" s="2" t="s">
        <v>24</v>
      </c>
      <c r="O112" s="2" t="s">
        <v>25</v>
      </c>
      <c r="P112" s="2">
        <v>2416121</v>
      </c>
    </row>
    <row r="113" spans="1:16" ht="13">
      <c r="A113" s="19">
        <v>42825</v>
      </c>
      <c r="B113" s="2" t="s">
        <v>26</v>
      </c>
      <c r="C113" s="2" t="s">
        <v>233</v>
      </c>
      <c r="D113" s="2" t="s">
        <v>28</v>
      </c>
      <c r="E113" s="2" t="s">
        <v>135</v>
      </c>
      <c r="F113" s="6"/>
      <c r="G113" s="2" t="s">
        <v>41</v>
      </c>
      <c r="H113" s="2" t="s">
        <v>255</v>
      </c>
      <c r="I113" s="2" t="s">
        <v>252</v>
      </c>
      <c r="J113" s="2">
        <v>47807</v>
      </c>
      <c r="L113" s="2" t="s">
        <v>32</v>
      </c>
      <c r="M113" s="19">
        <v>42858</v>
      </c>
      <c r="N113" s="2" t="s">
        <v>33</v>
      </c>
      <c r="O113" s="2" t="s">
        <v>25</v>
      </c>
      <c r="P113" s="2">
        <v>2414034</v>
      </c>
    </row>
    <row r="114" spans="1:16" ht="13">
      <c r="A114" s="19">
        <v>42844</v>
      </c>
      <c r="B114" s="2" t="s">
        <v>38</v>
      </c>
      <c r="C114" s="2" t="s">
        <v>82</v>
      </c>
      <c r="D114" s="2" t="s">
        <v>52</v>
      </c>
      <c r="F114" s="6"/>
      <c r="H114" s="2" t="s">
        <v>256</v>
      </c>
      <c r="I114" s="2" t="s">
        <v>227</v>
      </c>
      <c r="J114" s="2" t="s">
        <v>257</v>
      </c>
      <c r="L114" s="2" t="s">
        <v>32</v>
      </c>
      <c r="M114" s="19">
        <v>42844</v>
      </c>
      <c r="N114" s="2" t="s">
        <v>51</v>
      </c>
      <c r="O114" s="2" t="s">
        <v>25</v>
      </c>
      <c r="P114" s="2">
        <v>2441788</v>
      </c>
    </row>
    <row r="115" spans="1:16" ht="13">
      <c r="A115" s="19">
        <v>42825</v>
      </c>
      <c r="B115" s="2" t="s">
        <v>38</v>
      </c>
      <c r="C115" s="2" t="s">
        <v>182</v>
      </c>
      <c r="D115" s="2" t="s">
        <v>52</v>
      </c>
      <c r="F115" s="2" t="s">
        <v>258</v>
      </c>
      <c r="G115" s="2" t="s">
        <v>19</v>
      </c>
      <c r="H115" s="2" t="s">
        <v>93</v>
      </c>
      <c r="I115" s="2" t="s">
        <v>259</v>
      </c>
      <c r="J115" s="2" t="s">
        <v>260</v>
      </c>
      <c r="L115" s="2" t="s">
        <v>32</v>
      </c>
      <c r="M115" s="19">
        <v>42828</v>
      </c>
      <c r="N115" s="2" t="s">
        <v>33</v>
      </c>
      <c r="O115" s="2" t="s">
        <v>25</v>
      </c>
      <c r="P115" s="2">
        <v>2412732</v>
      </c>
    </row>
    <row r="116" spans="1:16" ht="13">
      <c r="A116" s="19">
        <v>42843</v>
      </c>
      <c r="B116" s="2" t="s">
        <v>38</v>
      </c>
      <c r="C116" s="2" t="s">
        <v>159</v>
      </c>
      <c r="D116" s="2" t="s">
        <v>52</v>
      </c>
      <c r="F116" s="6"/>
      <c r="H116" s="2" t="s">
        <v>261</v>
      </c>
      <c r="I116" s="2" t="s">
        <v>89</v>
      </c>
      <c r="J116" s="2" t="s">
        <v>262</v>
      </c>
      <c r="L116" s="2" t="s">
        <v>32</v>
      </c>
      <c r="M116" s="19">
        <v>42843</v>
      </c>
      <c r="N116" s="2" t="s">
        <v>24</v>
      </c>
      <c r="O116" s="2" t="s">
        <v>25</v>
      </c>
      <c r="P116" s="2">
        <v>2441323</v>
      </c>
    </row>
    <row r="117" spans="1:16" ht="13">
      <c r="A117" s="19">
        <v>42846</v>
      </c>
      <c r="B117" s="2" t="s">
        <v>57</v>
      </c>
      <c r="C117" s="2" t="s">
        <v>58</v>
      </c>
      <c r="D117" s="2" t="s">
        <v>144</v>
      </c>
      <c r="F117" s="6"/>
      <c r="G117" s="2" t="s">
        <v>19</v>
      </c>
      <c r="H117" s="2" t="s">
        <v>263</v>
      </c>
      <c r="I117" s="2" t="s">
        <v>172</v>
      </c>
      <c r="J117" s="2" t="s">
        <v>264</v>
      </c>
      <c r="L117" s="2" t="s">
        <v>32</v>
      </c>
      <c r="M117" s="19">
        <v>42846</v>
      </c>
      <c r="N117" s="2" t="s">
        <v>67</v>
      </c>
      <c r="O117" s="2" t="s">
        <v>25</v>
      </c>
      <c r="P117" s="2">
        <v>2447348</v>
      </c>
    </row>
    <row r="118" spans="1:16" ht="13">
      <c r="A118" s="19">
        <v>42772</v>
      </c>
      <c r="B118" s="2" t="s">
        <v>101</v>
      </c>
      <c r="C118" s="2" t="s">
        <v>107</v>
      </c>
      <c r="D118" s="2" t="s">
        <v>167</v>
      </c>
      <c r="F118" s="2" t="s">
        <v>265</v>
      </c>
      <c r="H118" s="2" t="s">
        <v>266</v>
      </c>
      <c r="I118" s="2" t="s">
        <v>120</v>
      </c>
      <c r="J118" s="2" t="s">
        <v>267</v>
      </c>
      <c r="L118" s="2" t="s">
        <v>32</v>
      </c>
      <c r="M118" s="19">
        <v>42798</v>
      </c>
      <c r="N118" s="2" t="s">
        <v>170</v>
      </c>
      <c r="O118" s="2" t="s">
        <v>68</v>
      </c>
      <c r="P118" s="2">
        <v>2329445</v>
      </c>
    </row>
    <row r="119" spans="1:16" ht="13">
      <c r="A119" s="19">
        <v>42832</v>
      </c>
      <c r="B119" s="2" t="s">
        <v>38</v>
      </c>
      <c r="C119" s="2" t="s">
        <v>159</v>
      </c>
      <c r="D119" s="2" t="s">
        <v>40</v>
      </c>
      <c r="F119" s="6"/>
      <c r="H119" s="2" t="s">
        <v>192</v>
      </c>
      <c r="I119" s="2" t="s">
        <v>54</v>
      </c>
      <c r="J119" s="2">
        <v>33441</v>
      </c>
      <c r="L119" s="2" t="s">
        <v>23</v>
      </c>
      <c r="M119" s="19">
        <v>42832</v>
      </c>
      <c r="N119" s="2" t="s">
        <v>33</v>
      </c>
      <c r="O119" s="2" t="s">
        <v>25</v>
      </c>
      <c r="P119" s="2">
        <v>2424946</v>
      </c>
    </row>
    <row r="120" spans="1:16" ht="13">
      <c r="A120" s="19">
        <v>42842</v>
      </c>
      <c r="B120" s="2" t="s">
        <v>38</v>
      </c>
      <c r="C120" s="2" t="s">
        <v>182</v>
      </c>
      <c r="D120" s="2" t="s">
        <v>187</v>
      </c>
      <c r="F120" s="6"/>
      <c r="G120" s="2" t="s">
        <v>19</v>
      </c>
      <c r="H120" s="2" t="s">
        <v>93</v>
      </c>
      <c r="I120" s="2" t="s">
        <v>99</v>
      </c>
      <c r="J120" s="2" t="s">
        <v>268</v>
      </c>
      <c r="K120" s="2" t="s">
        <v>22</v>
      </c>
      <c r="L120" s="2" t="s">
        <v>32</v>
      </c>
      <c r="M120" s="19">
        <v>42843</v>
      </c>
      <c r="N120" s="2" t="s">
        <v>33</v>
      </c>
      <c r="O120" s="2" t="s">
        <v>25</v>
      </c>
      <c r="P120" s="2">
        <v>2437750</v>
      </c>
    </row>
    <row r="121" spans="1:16" ht="13">
      <c r="A121" s="19">
        <v>42822</v>
      </c>
      <c r="B121" s="2" t="s">
        <v>34</v>
      </c>
      <c r="D121" s="2" t="s">
        <v>269</v>
      </c>
      <c r="F121" s="6"/>
      <c r="H121" s="2" t="s">
        <v>129</v>
      </c>
      <c r="I121" s="2" t="s">
        <v>270</v>
      </c>
      <c r="J121" s="2" t="s">
        <v>260</v>
      </c>
      <c r="L121" s="2" t="s">
        <v>32</v>
      </c>
      <c r="M121" s="19">
        <v>42822</v>
      </c>
      <c r="N121" s="2" t="s">
        <v>33</v>
      </c>
      <c r="O121" s="2" t="s">
        <v>25</v>
      </c>
      <c r="P121" s="2">
        <v>2406906</v>
      </c>
    </row>
    <row r="122" spans="1:16" ht="13">
      <c r="A122" s="19">
        <v>42824</v>
      </c>
      <c r="B122" s="2" t="s">
        <v>16</v>
      </c>
      <c r="D122" s="2" t="s">
        <v>17</v>
      </c>
      <c r="E122" s="2" t="s">
        <v>18</v>
      </c>
      <c r="F122" s="6"/>
      <c r="H122" s="2" t="s">
        <v>55</v>
      </c>
      <c r="I122" s="2" t="s">
        <v>105</v>
      </c>
      <c r="J122" s="2" t="s">
        <v>271</v>
      </c>
      <c r="K122" s="2" t="s">
        <v>115</v>
      </c>
      <c r="L122" s="2" t="s">
        <v>32</v>
      </c>
      <c r="M122" s="19">
        <v>42851</v>
      </c>
      <c r="N122" s="2" t="s">
        <v>51</v>
      </c>
      <c r="O122" s="2" t="s">
        <v>25</v>
      </c>
      <c r="P122" s="2">
        <v>2410915</v>
      </c>
    </row>
    <row r="123" spans="1:16" ht="13">
      <c r="A123" s="19">
        <v>42810</v>
      </c>
      <c r="B123" s="2" t="s">
        <v>38</v>
      </c>
      <c r="C123" s="2" t="s">
        <v>39</v>
      </c>
      <c r="D123" s="2" t="s">
        <v>187</v>
      </c>
      <c r="F123" s="6"/>
      <c r="G123" s="2" t="s">
        <v>272</v>
      </c>
      <c r="H123" s="2" t="s">
        <v>273</v>
      </c>
      <c r="I123" s="2" t="s">
        <v>114</v>
      </c>
      <c r="J123" s="2">
        <v>20176</v>
      </c>
      <c r="L123" s="2" t="s">
        <v>32</v>
      </c>
      <c r="M123" s="19">
        <v>42844</v>
      </c>
      <c r="N123" s="2" t="s">
        <v>33</v>
      </c>
      <c r="O123" s="2" t="s">
        <v>25</v>
      </c>
      <c r="P123" s="2">
        <v>2390487</v>
      </c>
    </row>
    <row r="124" spans="1:16" ht="13">
      <c r="A124" s="19">
        <v>42845</v>
      </c>
      <c r="B124" s="2" t="s">
        <v>26</v>
      </c>
      <c r="C124" s="2" t="s">
        <v>233</v>
      </c>
      <c r="D124" s="2" t="s">
        <v>28</v>
      </c>
      <c r="E124" s="2" t="s">
        <v>48</v>
      </c>
      <c r="F124" s="6"/>
      <c r="H124" s="2" t="s">
        <v>274</v>
      </c>
      <c r="I124" s="2" t="s">
        <v>54</v>
      </c>
      <c r="J124" s="2" t="s">
        <v>275</v>
      </c>
      <c r="L124" s="2" t="s">
        <v>32</v>
      </c>
      <c r="M124" s="19">
        <v>42845</v>
      </c>
      <c r="N124" s="2" t="s">
        <v>33</v>
      </c>
      <c r="O124" s="2" t="s">
        <v>25</v>
      </c>
      <c r="P124" s="2">
        <v>2444869</v>
      </c>
    </row>
    <row r="125" spans="1:16" ht="13">
      <c r="A125" s="19">
        <v>42844</v>
      </c>
      <c r="B125" s="2" t="s">
        <v>57</v>
      </c>
      <c r="C125" s="2" t="s">
        <v>58</v>
      </c>
      <c r="D125" s="2" t="s">
        <v>59</v>
      </c>
      <c r="F125" s="6"/>
      <c r="G125" s="2" t="s">
        <v>19</v>
      </c>
      <c r="H125" s="2" t="s">
        <v>78</v>
      </c>
      <c r="I125" s="2" t="s">
        <v>89</v>
      </c>
      <c r="J125" s="2" t="s">
        <v>213</v>
      </c>
      <c r="L125" s="2" t="s">
        <v>32</v>
      </c>
      <c r="M125" s="19">
        <v>42844</v>
      </c>
      <c r="N125" s="2" t="s">
        <v>67</v>
      </c>
      <c r="O125" s="2" t="s">
        <v>25</v>
      </c>
      <c r="P125" s="2">
        <v>2442124</v>
      </c>
    </row>
    <row r="126" spans="1:16" ht="13">
      <c r="A126" s="19">
        <v>42835</v>
      </c>
      <c r="B126" s="2" t="s">
        <v>38</v>
      </c>
      <c r="C126" s="2" t="s">
        <v>39</v>
      </c>
      <c r="D126" s="2" t="s">
        <v>40</v>
      </c>
      <c r="F126" s="6"/>
      <c r="H126" s="2" t="s">
        <v>276</v>
      </c>
      <c r="I126" s="2" t="s">
        <v>56</v>
      </c>
      <c r="J126" s="2">
        <v>8832</v>
      </c>
      <c r="K126" s="2" t="s">
        <v>22</v>
      </c>
      <c r="L126" s="2" t="s">
        <v>23</v>
      </c>
      <c r="M126" s="19">
        <v>42835</v>
      </c>
      <c r="N126" s="2" t="s">
        <v>33</v>
      </c>
      <c r="O126" s="2" t="s">
        <v>68</v>
      </c>
      <c r="P126" s="2">
        <v>2428039</v>
      </c>
    </row>
    <row r="127" spans="1:16" ht="13">
      <c r="A127" s="19">
        <v>42846</v>
      </c>
      <c r="B127" s="2" t="s">
        <v>26</v>
      </c>
      <c r="C127" s="2" t="s">
        <v>173</v>
      </c>
      <c r="D127" s="2" t="s">
        <v>28</v>
      </c>
      <c r="E127" s="2" t="s">
        <v>135</v>
      </c>
      <c r="F127" s="6"/>
      <c r="H127" s="2" t="s">
        <v>277</v>
      </c>
      <c r="I127" s="2" t="s">
        <v>54</v>
      </c>
      <c r="J127" s="2" t="s">
        <v>278</v>
      </c>
      <c r="L127" s="2" t="s">
        <v>32</v>
      </c>
      <c r="M127" s="19">
        <v>42846</v>
      </c>
      <c r="N127" s="2" t="s">
        <v>33</v>
      </c>
      <c r="O127" s="2" t="s">
        <v>25</v>
      </c>
      <c r="P127" s="2">
        <v>2445935</v>
      </c>
    </row>
    <row r="128" spans="1:16" ht="13">
      <c r="A128" s="19">
        <v>42549</v>
      </c>
      <c r="B128" s="2" t="s">
        <v>26</v>
      </c>
      <c r="C128" s="2" t="s">
        <v>27</v>
      </c>
      <c r="D128" s="2" t="s">
        <v>279</v>
      </c>
      <c r="E128" s="2" t="s">
        <v>280</v>
      </c>
      <c r="F128" s="6"/>
      <c r="H128" s="2" t="s">
        <v>124</v>
      </c>
      <c r="I128" s="2" t="s">
        <v>177</v>
      </c>
      <c r="J128" s="2">
        <v>48219</v>
      </c>
      <c r="L128" s="2" t="s">
        <v>37</v>
      </c>
      <c r="M128" s="19">
        <v>42550</v>
      </c>
      <c r="N128" s="2" t="s">
        <v>33</v>
      </c>
      <c r="O128" s="2" t="s">
        <v>25</v>
      </c>
      <c r="P128" s="2">
        <v>1989521</v>
      </c>
    </row>
    <row r="129" spans="1:16" ht="13">
      <c r="A129" s="19">
        <v>42798</v>
      </c>
      <c r="B129" s="2" t="s">
        <v>69</v>
      </c>
      <c r="C129" s="2" t="s">
        <v>70</v>
      </c>
      <c r="D129" s="2" t="s">
        <v>96</v>
      </c>
      <c r="E129" s="2" t="s">
        <v>97</v>
      </c>
      <c r="F129" s="2" t="s">
        <v>281</v>
      </c>
      <c r="H129" s="2" t="s">
        <v>73</v>
      </c>
      <c r="I129" s="2" t="s">
        <v>130</v>
      </c>
      <c r="J129" s="2" t="s">
        <v>282</v>
      </c>
      <c r="L129" s="2" t="s">
        <v>32</v>
      </c>
      <c r="M129" s="19">
        <v>42798</v>
      </c>
      <c r="N129" s="2" t="s">
        <v>33</v>
      </c>
      <c r="O129" s="2" t="s">
        <v>25</v>
      </c>
      <c r="P129" s="2">
        <v>2371677</v>
      </c>
    </row>
    <row r="130" spans="1:16" ht="13">
      <c r="A130" s="19">
        <v>42842</v>
      </c>
      <c r="B130" s="2" t="s">
        <v>116</v>
      </c>
      <c r="C130" s="2" t="s">
        <v>283</v>
      </c>
      <c r="D130" s="2" t="s">
        <v>156</v>
      </c>
      <c r="F130" s="6"/>
      <c r="G130" s="2" t="s">
        <v>41</v>
      </c>
      <c r="H130" s="2" t="s">
        <v>119</v>
      </c>
      <c r="I130" s="2" t="s">
        <v>21</v>
      </c>
      <c r="J130" s="2">
        <v>76053</v>
      </c>
      <c r="L130" s="2" t="s">
        <v>23</v>
      </c>
      <c r="M130" s="19">
        <v>42843</v>
      </c>
      <c r="N130" s="2" t="s">
        <v>33</v>
      </c>
      <c r="O130" s="2" t="s">
        <v>25</v>
      </c>
      <c r="P130" s="2">
        <v>2438333</v>
      </c>
    </row>
    <row r="131" spans="1:16" ht="13">
      <c r="A131" s="19">
        <v>42843</v>
      </c>
      <c r="B131" s="2" t="s">
        <v>38</v>
      </c>
      <c r="C131" s="2" t="s">
        <v>62</v>
      </c>
      <c r="D131" s="2" t="s">
        <v>40</v>
      </c>
      <c r="F131" s="6"/>
      <c r="H131" s="2" t="s">
        <v>83</v>
      </c>
      <c r="I131" s="2" t="s">
        <v>79</v>
      </c>
      <c r="J131" s="2">
        <v>21157</v>
      </c>
      <c r="L131" s="2" t="s">
        <v>32</v>
      </c>
      <c r="M131" s="19">
        <v>42843</v>
      </c>
      <c r="N131" s="2" t="s">
        <v>33</v>
      </c>
      <c r="O131" s="2" t="s">
        <v>25</v>
      </c>
      <c r="P131" s="2">
        <v>2440817</v>
      </c>
    </row>
    <row r="132" spans="1:16" ht="13">
      <c r="A132" s="19">
        <v>41473</v>
      </c>
      <c r="B132" s="2" t="s">
        <v>26</v>
      </c>
      <c r="C132" s="2" t="s">
        <v>173</v>
      </c>
      <c r="D132" s="2" t="s">
        <v>199</v>
      </c>
      <c r="E132" s="2" t="s">
        <v>200</v>
      </c>
      <c r="F132" s="6"/>
      <c r="H132" s="2" t="s">
        <v>284</v>
      </c>
      <c r="I132" s="2" t="s">
        <v>56</v>
      </c>
      <c r="J132" s="2">
        <v>8031</v>
      </c>
      <c r="L132" s="2" t="s">
        <v>32</v>
      </c>
      <c r="M132" s="19">
        <v>41509</v>
      </c>
      <c r="N132" s="2" t="s">
        <v>285</v>
      </c>
      <c r="O132" s="2" t="s">
        <v>68</v>
      </c>
      <c r="P132" s="2">
        <v>460443</v>
      </c>
    </row>
    <row r="133" spans="1:16" ht="13">
      <c r="A133" s="19">
        <v>42828</v>
      </c>
      <c r="B133" s="2" t="s">
        <v>16</v>
      </c>
      <c r="D133" s="2" t="s">
        <v>17</v>
      </c>
      <c r="E133" s="2" t="s">
        <v>18</v>
      </c>
      <c r="F133" s="6"/>
      <c r="H133" s="2" t="s">
        <v>111</v>
      </c>
      <c r="I133" s="2" t="s">
        <v>286</v>
      </c>
      <c r="J133" s="2" t="s">
        <v>287</v>
      </c>
      <c r="L133" s="2" t="s">
        <v>32</v>
      </c>
      <c r="M133" s="19">
        <v>42828</v>
      </c>
      <c r="N133" s="2" t="s">
        <v>33</v>
      </c>
      <c r="O133" s="2" t="s">
        <v>25</v>
      </c>
      <c r="P133" s="2">
        <v>2416355</v>
      </c>
    </row>
    <row r="134" spans="1:16" ht="13">
      <c r="A134" s="19">
        <v>42008</v>
      </c>
      <c r="B134" s="2" t="s">
        <v>101</v>
      </c>
      <c r="C134" s="2" t="s">
        <v>107</v>
      </c>
      <c r="D134" s="2" t="s">
        <v>167</v>
      </c>
      <c r="F134" s="6"/>
      <c r="H134" s="2" t="s">
        <v>201</v>
      </c>
      <c r="I134" s="2" t="s">
        <v>56</v>
      </c>
      <c r="J134" s="2">
        <v>8901</v>
      </c>
      <c r="L134" s="2" t="s">
        <v>32</v>
      </c>
      <c r="M134" s="19">
        <v>42012</v>
      </c>
      <c r="N134" s="2" t="s">
        <v>67</v>
      </c>
      <c r="O134" s="2" t="s">
        <v>25</v>
      </c>
      <c r="P134" s="2">
        <v>1179936</v>
      </c>
    </row>
    <row r="135" spans="1:16" ht="13">
      <c r="A135" s="19">
        <v>42065</v>
      </c>
      <c r="B135" s="2" t="s">
        <v>26</v>
      </c>
      <c r="C135" s="2" t="s">
        <v>95</v>
      </c>
      <c r="D135" s="2" t="s">
        <v>28</v>
      </c>
      <c r="E135" s="2" t="s">
        <v>29</v>
      </c>
      <c r="F135" s="6"/>
      <c r="H135" s="2" t="s">
        <v>288</v>
      </c>
      <c r="I135" s="2" t="s">
        <v>43</v>
      </c>
      <c r="J135" s="2">
        <v>90008</v>
      </c>
      <c r="L135" s="2" t="s">
        <v>47</v>
      </c>
      <c r="M135" s="19">
        <v>42072</v>
      </c>
      <c r="N135" s="2" t="s">
        <v>33</v>
      </c>
      <c r="O135" s="2" t="s">
        <v>68</v>
      </c>
      <c r="P135" s="2">
        <v>1263989</v>
      </c>
    </row>
    <row r="136" spans="1:16" ht="13">
      <c r="A136" s="19">
        <v>42699</v>
      </c>
      <c r="B136" s="2" t="s">
        <v>26</v>
      </c>
      <c r="C136" s="2" t="s">
        <v>27</v>
      </c>
      <c r="D136" s="2" t="s">
        <v>28</v>
      </c>
      <c r="E136" s="2" t="s">
        <v>48</v>
      </c>
      <c r="F136" s="6"/>
      <c r="H136" s="2" t="s">
        <v>289</v>
      </c>
      <c r="I136" s="2" t="s">
        <v>50</v>
      </c>
      <c r="J136" s="2">
        <v>13760</v>
      </c>
      <c r="L136" s="2" t="s">
        <v>32</v>
      </c>
      <c r="M136" s="19">
        <v>42798</v>
      </c>
      <c r="N136" s="2" t="s">
        <v>33</v>
      </c>
      <c r="O136" s="2" t="s">
        <v>25</v>
      </c>
      <c r="P136" s="2">
        <v>2223190</v>
      </c>
    </row>
    <row r="137" spans="1:16" ht="13">
      <c r="A137" s="19">
        <v>42832</v>
      </c>
      <c r="B137" s="2" t="s">
        <v>101</v>
      </c>
      <c r="C137" s="2" t="s">
        <v>102</v>
      </c>
      <c r="D137" s="2" t="s">
        <v>167</v>
      </c>
      <c r="F137" s="6"/>
      <c r="G137" s="2" t="s">
        <v>19</v>
      </c>
      <c r="H137" s="2" t="s">
        <v>241</v>
      </c>
      <c r="I137" s="2" t="s">
        <v>130</v>
      </c>
      <c r="J137" s="2">
        <v>37650</v>
      </c>
      <c r="L137" s="2" t="s">
        <v>37</v>
      </c>
      <c r="M137" s="19">
        <v>42832</v>
      </c>
      <c r="N137" s="2" t="s">
        <v>33</v>
      </c>
      <c r="O137" s="2" t="s">
        <v>25</v>
      </c>
      <c r="P137" s="2">
        <v>2425260</v>
      </c>
    </row>
    <row r="138" spans="1:16" ht="13">
      <c r="A138" s="19">
        <v>42829</v>
      </c>
      <c r="B138" s="2" t="s">
        <v>57</v>
      </c>
      <c r="C138" s="2" t="s">
        <v>85</v>
      </c>
      <c r="D138" s="2" t="s">
        <v>163</v>
      </c>
      <c r="F138" s="6"/>
      <c r="G138" s="2" t="s">
        <v>19</v>
      </c>
      <c r="H138" s="2" t="s">
        <v>241</v>
      </c>
      <c r="I138" s="2" t="s">
        <v>89</v>
      </c>
      <c r="J138" s="2">
        <v>30047</v>
      </c>
      <c r="L138" s="2" t="s">
        <v>32</v>
      </c>
      <c r="M138" s="19">
        <v>42829</v>
      </c>
      <c r="N138" s="2" t="s">
        <v>33</v>
      </c>
      <c r="O138" s="2" t="s">
        <v>25</v>
      </c>
      <c r="P138" s="2">
        <v>2417442</v>
      </c>
    </row>
    <row r="139" spans="1:16" ht="13">
      <c r="A139" s="19">
        <v>42831</v>
      </c>
      <c r="B139" s="2" t="s">
        <v>26</v>
      </c>
      <c r="C139" s="2" t="s">
        <v>34</v>
      </c>
      <c r="D139" s="2" t="s">
        <v>28</v>
      </c>
      <c r="E139" s="2" t="s">
        <v>48</v>
      </c>
      <c r="F139" s="6"/>
      <c r="G139" s="2" t="s">
        <v>19</v>
      </c>
      <c r="H139" s="2" t="s">
        <v>36</v>
      </c>
      <c r="I139" s="2" t="s">
        <v>50</v>
      </c>
      <c r="J139" s="2">
        <v>11226</v>
      </c>
      <c r="L139" s="2" t="s">
        <v>32</v>
      </c>
      <c r="M139" s="19">
        <v>42831</v>
      </c>
      <c r="N139" s="2" t="s">
        <v>33</v>
      </c>
      <c r="O139" s="2" t="s">
        <v>25</v>
      </c>
      <c r="P139" s="2">
        <v>2422048</v>
      </c>
    </row>
    <row r="140" spans="1:16" ht="13">
      <c r="A140" s="19">
        <v>42843</v>
      </c>
      <c r="B140" s="2" t="s">
        <v>57</v>
      </c>
      <c r="C140" s="2" t="s">
        <v>58</v>
      </c>
      <c r="D140" s="2" t="s">
        <v>86</v>
      </c>
      <c r="F140" s="6"/>
      <c r="H140" s="2" t="s">
        <v>93</v>
      </c>
      <c r="I140" s="2" t="s">
        <v>43</v>
      </c>
      <c r="J140" s="2">
        <v>91941</v>
      </c>
      <c r="L140" s="2" t="s">
        <v>47</v>
      </c>
      <c r="M140" s="19">
        <v>42844</v>
      </c>
      <c r="N140" s="2" t="s">
        <v>51</v>
      </c>
      <c r="O140" s="2" t="s">
        <v>25</v>
      </c>
      <c r="P140" s="2">
        <v>2439541</v>
      </c>
    </row>
    <row r="141" spans="1:16" ht="13">
      <c r="A141" s="19">
        <v>42843</v>
      </c>
      <c r="B141" s="2" t="s">
        <v>75</v>
      </c>
      <c r="C141" s="2" t="s">
        <v>290</v>
      </c>
      <c r="D141" s="2" t="s">
        <v>291</v>
      </c>
      <c r="F141" s="6"/>
      <c r="H141" s="2" t="s">
        <v>292</v>
      </c>
      <c r="I141" s="2" t="s">
        <v>94</v>
      </c>
      <c r="J141" s="2">
        <v>98122</v>
      </c>
      <c r="L141" s="2" t="s">
        <v>32</v>
      </c>
      <c r="M141" s="19">
        <v>42843</v>
      </c>
      <c r="N141" s="2" t="s">
        <v>51</v>
      </c>
      <c r="O141" s="2" t="s">
        <v>25</v>
      </c>
      <c r="P141" s="2">
        <v>2441469</v>
      </c>
    </row>
    <row r="142" spans="1:16" ht="13">
      <c r="A142" s="19">
        <v>42840</v>
      </c>
      <c r="B142" s="2" t="s">
        <v>69</v>
      </c>
      <c r="C142" s="2" t="s">
        <v>70</v>
      </c>
      <c r="D142" s="2" t="s">
        <v>71</v>
      </c>
      <c r="E142" s="2" t="s">
        <v>293</v>
      </c>
      <c r="F142" s="6"/>
      <c r="H142" s="2" t="s">
        <v>73</v>
      </c>
      <c r="I142" s="2" t="s">
        <v>130</v>
      </c>
      <c r="J142" s="2">
        <v>38016</v>
      </c>
      <c r="L142" s="2" t="s">
        <v>32</v>
      </c>
      <c r="M142" s="19">
        <v>42842</v>
      </c>
      <c r="N142" s="2" t="s">
        <v>24</v>
      </c>
      <c r="O142" s="2" t="s">
        <v>25</v>
      </c>
      <c r="P142" s="2">
        <v>2435011</v>
      </c>
    </row>
    <row r="143" spans="1:16" ht="13">
      <c r="A143" s="19">
        <v>42798</v>
      </c>
      <c r="B143" s="2" t="s">
        <v>16</v>
      </c>
      <c r="D143" s="2" t="s">
        <v>109</v>
      </c>
      <c r="E143" s="2" t="s">
        <v>294</v>
      </c>
      <c r="F143" s="6"/>
      <c r="H143" s="2" t="s">
        <v>111</v>
      </c>
      <c r="I143" s="2" t="s">
        <v>50</v>
      </c>
      <c r="J143" s="2">
        <v>14610</v>
      </c>
      <c r="L143" s="2" t="s">
        <v>32</v>
      </c>
      <c r="M143" s="19">
        <v>42798</v>
      </c>
      <c r="N143" s="2" t="s">
        <v>33</v>
      </c>
      <c r="O143" s="2" t="s">
        <v>25</v>
      </c>
      <c r="P143" s="2">
        <v>2371598</v>
      </c>
    </row>
    <row r="144" spans="1:16" ht="13">
      <c r="A144" s="19">
        <v>42816</v>
      </c>
      <c r="B144" s="2" t="s">
        <v>16</v>
      </c>
      <c r="D144" s="2" t="s">
        <v>17</v>
      </c>
      <c r="E144" s="2" t="s">
        <v>149</v>
      </c>
      <c r="F144" s="6"/>
      <c r="G144" s="2" t="s">
        <v>19</v>
      </c>
      <c r="H144" s="2" t="s">
        <v>20</v>
      </c>
      <c r="I144" s="2" t="s">
        <v>43</v>
      </c>
      <c r="J144" s="2">
        <v>93313</v>
      </c>
      <c r="L144" s="2" t="s">
        <v>32</v>
      </c>
      <c r="M144" s="19">
        <v>42816</v>
      </c>
      <c r="N144" s="2" t="s">
        <v>33</v>
      </c>
      <c r="O144" s="2" t="s">
        <v>25</v>
      </c>
      <c r="P144" s="2">
        <v>2397947</v>
      </c>
    </row>
    <row r="145" spans="1:16" ht="13">
      <c r="A145" s="19">
        <v>42831</v>
      </c>
      <c r="B145" s="2" t="s">
        <v>116</v>
      </c>
      <c r="C145" s="2" t="s">
        <v>295</v>
      </c>
      <c r="D145" s="2" t="s">
        <v>77</v>
      </c>
      <c r="F145" s="6"/>
      <c r="H145" s="2" t="s">
        <v>296</v>
      </c>
      <c r="I145" s="2" t="s">
        <v>105</v>
      </c>
      <c r="J145" s="2" t="s">
        <v>271</v>
      </c>
      <c r="L145" s="2" t="s">
        <v>32</v>
      </c>
      <c r="M145" s="19">
        <v>42832</v>
      </c>
      <c r="N145" s="2" t="s">
        <v>33</v>
      </c>
      <c r="O145" s="2" t="s">
        <v>25</v>
      </c>
      <c r="P145" s="2">
        <v>2423435</v>
      </c>
    </row>
    <row r="146" spans="1:16" ht="13">
      <c r="A146" s="19">
        <v>42843</v>
      </c>
      <c r="B146" s="2" t="s">
        <v>34</v>
      </c>
      <c r="D146" s="2" t="s">
        <v>44</v>
      </c>
      <c r="F146" s="6"/>
      <c r="H146" s="2" t="s">
        <v>126</v>
      </c>
      <c r="I146" s="2" t="s">
        <v>297</v>
      </c>
      <c r="J146" s="2" t="s">
        <v>298</v>
      </c>
      <c r="L146" s="2" t="s">
        <v>32</v>
      </c>
      <c r="M146" s="19">
        <v>42844</v>
      </c>
      <c r="N146" s="2" t="s">
        <v>33</v>
      </c>
      <c r="O146" s="2" t="s">
        <v>25</v>
      </c>
      <c r="P146" s="2">
        <v>2440298</v>
      </c>
    </row>
    <row r="147" spans="1:16" ht="13">
      <c r="A147" s="19">
        <v>41884</v>
      </c>
      <c r="B147" s="2" t="s">
        <v>16</v>
      </c>
      <c r="D147" s="2" t="s">
        <v>17</v>
      </c>
      <c r="E147" s="2" t="s">
        <v>217</v>
      </c>
      <c r="F147" s="6"/>
      <c r="H147" s="2" t="s">
        <v>254</v>
      </c>
      <c r="I147" s="2" t="s">
        <v>54</v>
      </c>
      <c r="J147" s="2">
        <v>33928</v>
      </c>
      <c r="L147" s="2" t="s">
        <v>32</v>
      </c>
      <c r="M147" s="19">
        <v>41884</v>
      </c>
      <c r="N147" s="2" t="s">
        <v>33</v>
      </c>
      <c r="O147" s="2" t="s">
        <v>25</v>
      </c>
      <c r="P147" s="2">
        <v>1009652</v>
      </c>
    </row>
    <row r="148" spans="1:16" ht="13">
      <c r="A148" s="19">
        <v>42829</v>
      </c>
      <c r="B148" s="2" t="s">
        <v>57</v>
      </c>
      <c r="C148" s="2" t="s">
        <v>58</v>
      </c>
      <c r="D148" s="2" t="s">
        <v>59</v>
      </c>
      <c r="F148" s="2" t="s">
        <v>299</v>
      </c>
      <c r="G148" s="2" t="s">
        <v>19</v>
      </c>
      <c r="H148" s="2" t="s">
        <v>93</v>
      </c>
      <c r="I148" s="2" t="s">
        <v>244</v>
      </c>
      <c r="J148" s="2" t="s">
        <v>300</v>
      </c>
      <c r="L148" s="2" t="s">
        <v>32</v>
      </c>
      <c r="M148" s="19">
        <v>42829</v>
      </c>
      <c r="N148" s="2" t="s">
        <v>33</v>
      </c>
      <c r="O148" s="2" t="s">
        <v>25</v>
      </c>
      <c r="P148" s="2">
        <v>2419713</v>
      </c>
    </row>
    <row r="149" spans="1:16" ht="13">
      <c r="A149" s="19">
        <v>42844</v>
      </c>
      <c r="B149" s="2" t="s">
        <v>34</v>
      </c>
      <c r="D149" s="2" t="s">
        <v>301</v>
      </c>
      <c r="F149" s="6"/>
      <c r="G149" s="2" t="s">
        <v>19</v>
      </c>
      <c r="H149" s="2" t="s">
        <v>36</v>
      </c>
      <c r="I149" s="2" t="s">
        <v>127</v>
      </c>
      <c r="J149" s="2">
        <v>20009</v>
      </c>
      <c r="K149" s="2" t="s">
        <v>115</v>
      </c>
      <c r="L149" s="2" t="s">
        <v>32</v>
      </c>
      <c r="M149" s="19">
        <v>42844</v>
      </c>
      <c r="N149" s="2" t="s">
        <v>24</v>
      </c>
      <c r="O149" s="2" t="s">
        <v>25</v>
      </c>
      <c r="P149" s="2">
        <v>2443056</v>
      </c>
    </row>
    <row r="150" spans="1:16" ht="13">
      <c r="A150" s="19">
        <v>42815</v>
      </c>
      <c r="B150" s="2" t="s">
        <v>16</v>
      </c>
      <c r="D150" s="2" t="s">
        <v>17</v>
      </c>
      <c r="E150" s="2" t="s">
        <v>149</v>
      </c>
      <c r="F150" s="6"/>
      <c r="G150" s="2" t="s">
        <v>19</v>
      </c>
      <c r="H150" s="2" t="s">
        <v>20</v>
      </c>
      <c r="I150" s="2" t="s">
        <v>50</v>
      </c>
      <c r="J150" s="2">
        <v>11226</v>
      </c>
      <c r="L150" s="2" t="s">
        <v>32</v>
      </c>
      <c r="M150" s="19">
        <v>42815</v>
      </c>
      <c r="N150" s="2" t="s">
        <v>24</v>
      </c>
      <c r="O150" s="2" t="s">
        <v>25</v>
      </c>
      <c r="P150" s="2">
        <v>2397805</v>
      </c>
    </row>
    <row r="151" spans="1:16" ht="13">
      <c r="A151" s="19">
        <v>42845</v>
      </c>
      <c r="B151" s="2" t="s">
        <v>57</v>
      </c>
      <c r="C151" s="2" t="s">
        <v>92</v>
      </c>
      <c r="D151" s="2" t="s">
        <v>163</v>
      </c>
      <c r="F151" s="6"/>
      <c r="H151" s="2" t="s">
        <v>126</v>
      </c>
      <c r="I151" s="2" t="s">
        <v>43</v>
      </c>
      <c r="J151" s="2">
        <v>90220</v>
      </c>
      <c r="L151" s="2" t="s">
        <v>32</v>
      </c>
      <c r="M151" s="19">
        <v>42845</v>
      </c>
      <c r="N151" s="2" t="s">
        <v>67</v>
      </c>
      <c r="O151" s="2" t="s">
        <v>25</v>
      </c>
      <c r="P151" s="2">
        <v>2441543</v>
      </c>
    </row>
    <row r="152" spans="1:16" ht="13">
      <c r="A152" s="19">
        <v>42843</v>
      </c>
      <c r="B152" s="2" t="s">
        <v>69</v>
      </c>
      <c r="C152" s="2" t="s">
        <v>95</v>
      </c>
      <c r="D152" s="2" t="s">
        <v>71</v>
      </c>
      <c r="E152" s="2" t="s">
        <v>302</v>
      </c>
      <c r="F152" s="6"/>
      <c r="H152" s="2" t="s">
        <v>98</v>
      </c>
      <c r="I152" s="2" t="s">
        <v>43</v>
      </c>
      <c r="J152" s="2" t="s">
        <v>157</v>
      </c>
      <c r="L152" s="2" t="s">
        <v>32</v>
      </c>
      <c r="M152" s="19">
        <v>42843</v>
      </c>
      <c r="N152" s="2" t="s">
        <v>33</v>
      </c>
      <c r="O152" s="2" t="s">
        <v>25</v>
      </c>
      <c r="P152" s="2">
        <v>2441333</v>
      </c>
    </row>
    <row r="153" spans="1:16" ht="13">
      <c r="A153" s="19">
        <v>42845</v>
      </c>
      <c r="B153" s="2" t="s">
        <v>38</v>
      </c>
      <c r="C153" s="2" t="s">
        <v>182</v>
      </c>
      <c r="D153" s="2" t="s">
        <v>52</v>
      </c>
      <c r="F153" s="6"/>
      <c r="H153" s="2" t="s">
        <v>126</v>
      </c>
      <c r="I153" s="2" t="s">
        <v>31</v>
      </c>
      <c r="J153" s="2">
        <v>60130</v>
      </c>
      <c r="L153" s="2" t="s">
        <v>37</v>
      </c>
      <c r="M153" s="19">
        <v>42846</v>
      </c>
      <c r="N153" s="2" t="s">
        <v>51</v>
      </c>
      <c r="O153" s="2" t="s">
        <v>25</v>
      </c>
      <c r="P153" s="2">
        <v>2444064</v>
      </c>
    </row>
    <row r="154" spans="1:16" ht="13">
      <c r="A154" s="19">
        <v>42830</v>
      </c>
      <c r="B154" s="2" t="s">
        <v>57</v>
      </c>
      <c r="C154" s="2" t="s">
        <v>250</v>
      </c>
      <c r="D154" s="2" t="s">
        <v>86</v>
      </c>
      <c r="F154" s="2" t="s">
        <v>303</v>
      </c>
      <c r="G154" s="2" t="s">
        <v>19</v>
      </c>
      <c r="H154" s="2" t="s">
        <v>241</v>
      </c>
      <c r="I154" s="2" t="s">
        <v>31</v>
      </c>
      <c r="J154" s="2" t="s">
        <v>304</v>
      </c>
      <c r="L154" s="2" t="s">
        <v>32</v>
      </c>
      <c r="M154" s="19">
        <v>42830</v>
      </c>
      <c r="N154" s="2" t="s">
        <v>33</v>
      </c>
      <c r="O154" s="2" t="s">
        <v>25</v>
      </c>
      <c r="P154" s="2">
        <v>2420825</v>
      </c>
    </row>
    <row r="155" spans="1:16" ht="13">
      <c r="A155" s="19">
        <v>42454</v>
      </c>
      <c r="B155" s="2" t="s">
        <v>26</v>
      </c>
      <c r="C155" s="2" t="s">
        <v>27</v>
      </c>
      <c r="D155" s="2" t="s">
        <v>28</v>
      </c>
      <c r="E155" s="2" t="s">
        <v>48</v>
      </c>
      <c r="F155" s="6"/>
      <c r="H155" s="2" t="s">
        <v>305</v>
      </c>
      <c r="I155" s="2" t="s">
        <v>89</v>
      </c>
      <c r="J155" s="2">
        <v>30014</v>
      </c>
      <c r="L155" s="2" t="s">
        <v>37</v>
      </c>
      <c r="M155" s="19">
        <v>42458</v>
      </c>
      <c r="N155" s="2" t="s">
        <v>33</v>
      </c>
      <c r="O155" s="2" t="s">
        <v>68</v>
      </c>
      <c r="P155" s="2">
        <v>1849932</v>
      </c>
    </row>
    <row r="156" spans="1:16" ht="13">
      <c r="A156" s="19">
        <v>42817</v>
      </c>
      <c r="B156" s="2" t="s">
        <v>101</v>
      </c>
      <c r="C156" s="2" t="s">
        <v>306</v>
      </c>
      <c r="D156" s="2" t="s">
        <v>307</v>
      </c>
      <c r="F156" s="2" t="s">
        <v>308</v>
      </c>
      <c r="G156" s="2" t="s">
        <v>19</v>
      </c>
      <c r="H156" s="2" t="s">
        <v>55</v>
      </c>
      <c r="I156" s="2" t="s">
        <v>99</v>
      </c>
      <c r="J156" s="2" t="s">
        <v>309</v>
      </c>
      <c r="K156" s="2" t="s">
        <v>115</v>
      </c>
      <c r="L156" s="2" t="s">
        <v>32</v>
      </c>
      <c r="M156" s="19">
        <v>42817</v>
      </c>
      <c r="N156" s="2" t="s">
        <v>33</v>
      </c>
      <c r="O156" s="2" t="s">
        <v>25</v>
      </c>
      <c r="P156" s="2">
        <v>2401871</v>
      </c>
    </row>
    <row r="157" spans="1:16" ht="13">
      <c r="A157" s="19">
        <v>42824</v>
      </c>
      <c r="B157" s="2" t="s">
        <v>38</v>
      </c>
      <c r="C157" s="2" t="s">
        <v>62</v>
      </c>
      <c r="D157" s="2" t="s">
        <v>52</v>
      </c>
      <c r="F157" s="6"/>
      <c r="H157" s="2" t="s">
        <v>310</v>
      </c>
      <c r="I157" s="2" t="s">
        <v>172</v>
      </c>
      <c r="J157" s="2" t="s">
        <v>264</v>
      </c>
      <c r="K157" s="2" t="s">
        <v>22</v>
      </c>
      <c r="L157" s="2" t="s">
        <v>32</v>
      </c>
      <c r="M157" s="19">
        <v>42824</v>
      </c>
      <c r="N157" s="2" t="s">
        <v>33</v>
      </c>
      <c r="O157" s="2" t="s">
        <v>25</v>
      </c>
      <c r="P157" s="2">
        <v>2410895</v>
      </c>
    </row>
    <row r="158" spans="1:16" ht="13">
      <c r="A158" s="19">
        <v>42815</v>
      </c>
      <c r="B158" s="2" t="s">
        <v>16</v>
      </c>
      <c r="D158" s="2" t="s">
        <v>17</v>
      </c>
      <c r="E158" s="2" t="s">
        <v>18</v>
      </c>
      <c r="F158" s="2" t="s">
        <v>311</v>
      </c>
      <c r="G158" s="2" t="s">
        <v>19</v>
      </c>
      <c r="H158" s="2" t="s">
        <v>20</v>
      </c>
      <c r="I158" s="2" t="s">
        <v>31</v>
      </c>
      <c r="J158" s="2" t="s">
        <v>312</v>
      </c>
      <c r="L158" s="2" t="s">
        <v>32</v>
      </c>
      <c r="M158" s="19">
        <v>42815</v>
      </c>
      <c r="N158" s="2" t="s">
        <v>24</v>
      </c>
      <c r="O158" s="2" t="s">
        <v>25</v>
      </c>
      <c r="P158" s="2">
        <v>2397046</v>
      </c>
    </row>
    <row r="159" spans="1:16" ht="13">
      <c r="A159" s="19">
        <v>42846</v>
      </c>
      <c r="B159" s="2" t="s">
        <v>38</v>
      </c>
      <c r="C159" s="2" t="s">
        <v>182</v>
      </c>
      <c r="D159" s="2" t="s">
        <v>52</v>
      </c>
      <c r="F159" s="6"/>
      <c r="G159" s="2" t="s">
        <v>19</v>
      </c>
      <c r="H159" s="2" t="s">
        <v>55</v>
      </c>
      <c r="I159" s="2" t="s">
        <v>270</v>
      </c>
      <c r="J159" s="2">
        <v>55439</v>
      </c>
      <c r="K159" s="2" t="s">
        <v>22</v>
      </c>
      <c r="L159" s="2" t="s">
        <v>47</v>
      </c>
      <c r="M159" s="19">
        <v>42850</v>
      </c>
      <c r="N159" s="2" t="s">
        <v>33</v>
      </c>
      <c r="O159" s="2" t="s">
        <v>25</v>
      </c>
      <c r="P159" s="2">
        <v>2446753</v>
      </c>
    </row>
    <row r="160" spans="1:16" ht="13">
      <c r="A160" s="19">
        <v>42842</v>
      </c>
      <c r="B160" s="2" t="s">
        <v>38</v>
      </c>
      <c r="C160" s="2" t="s">
        <v>62</v>
      </c>
      <c r="D160" s="2" t="s">
        <v>52</v>
      </c>
      <c r="F160" s="6"/>
      <c r="G160" s="2" t="s">
        <v>19</v>
      </c>
      <c r="H160" s="2" t="s">
        <v>88</v>
      </c>
      <c r="I160" s="2" t="s">
        <v>114</v>
      </c>
      <c r="J160" s="2">
        <v>24212</v>
      </c>
      <c r="K160" s="2" t="s">
        <v>22</v>
      </c>
      <c r="L160" s="2" t="s">
        <v>23</v>
      </c>
      <c r="M160" s="19">
        <v>42843</v>
      </c>
      <c r="N160" s="2" t="s">
        <v>33</v>
      </c>
      <c r="O160" s="2" t="s">
        <v>25</v>
      </c>
      <c r="P160" s="2">
        <v>2439229</v>
      </c>
    </row>
    <row r="161" spans="1:16" ht="13">
      <c r="A161" s="19">
        <v>42815</v>
      </c>
      <c r="B161" s="2" t="s">
        <v>34</v>
      </c>
      <c r="D161" s="2" t="s">
        <v>125</v>
      </c>
      <c r="F161" s="6"/>
      <c r="H161" s="2" t="s">
        <v>129</v>
      </c>
      <c r="I161" s="2" t="s">
        <v>54</v>
      </c>
      <c r="J161" s="2">
        <v>32255</v>
      </c>
      <c r="L161" s="2" t="s">
        <v>32</v>
      </c>
      <c r="M161" s="19">
        <v>42816</v>
      </c>
      <c r="N161" s="2" t="s">
        <v>67</v>
      </c>
      <c r="O161" s="2" t="s">
        <v>25</v>
      </c>
      <c r="P161" s="2">
        <v>2395796</v>
      </c>
    </row>
    <row r="162" spans="1:16" ht="13">
      <c r="A162" s="19">
        <v>42846</v>
      </c>
      <c r="B162" s="2" t="s">
        <v>16</v>
      </c>
      <c r="D162" s="2" t="s">
        <v>17</v>
      </c>
      <c r="E162" s="2" t="s">
        <v>18</v>
      </c>
      <c r="F162" s="6"/>
      <c r="H162" s="2" t="s">
        <v>254</v>
      </c>
      <c r="I162" s="2" t="s">
        <v>177</v>
      </c>
      <c r="J162" s="2">
        <v>48224</v>
      </c>
      <c r="L162" s="2" t="s">
        <v>32</v>
      </c>
      <c r="M162" s="19">
        <v>42846</v>
      </c>
      <c r="N162" s="2" t="s">
        <v>51</v>
      </c>
      <c r="O162" s="2" t="s">
        <v>25</v>
      </c>
      <c r="P162" s="2">
        <v>2446495</v>
      </c>
    </row>
    <row r="163" spans="1:16" ht="13">
      <c r="A163" s="19">
        <v>42839</v>
      </c>
      <c r="B163" s="2" t="s">
        <v>26</v>
      </c>
      <c r="C163" s="2" t="s">
        <v>27</v>
      </c>
      <c r="D163" s="2" t="s">
        <v>199</v>
      </c>
      <c r="E163" s="2" t="s">
        <v>313</v>
      </c>
      <c r="F163" s="6"/>
      <c r="H163" s="2" t="s">
        <v>314</v>
      </c>
      <c r="I163" s="2" t="s">
        <v>21</v>
      </c>
      <c r="J163" s="2" t="s">
        <v>315</v>
      </c>
      <c r="L163" s="2" t="s">
        <v>32</v>
      </c>
      <c r="M163" s="19">
        <v>42839</v>
      </c>
      <c r="N163" s="2" t="s">
        <v>33</v>
      </c>
      <c r="O163" s="2" t="s">
        <v>25</v>
      </c>
      <c r="P163" s="2">
        <v>2434854</v>
      </c>
    </row>
    <row r="164" spans="1:16" ht="13">
      <c r="A164" s="19">
        <v>42843</v>
      </c>
      <c r="B164" s="2" t="s">
        <v>38</v>
      </c>
      <c r="C164" s="2" t="s">
        <v>62</v>
      </c>
      <c r="D164" s="2" t="s">
        <v>52</v>
      </c>
      <c r="F164" s="6"/>
      <c r="G164" s="2" t="s">
        <v>19</v>
      </c>
      <c r="H164" s="2" t="s">
        <v>88</v>
      </c>
      <c r="I164" s="2" t="s">
        <v>43</v>
      </c>
      <c r="J164" s="2" t="s">
        <v>316</v>
      </c>
      <c r="L164" s="2" t="s">
        <v>32</v>
      </c>
      <c r="M164" s="19">
        <v>42843</v>
      </c>
      <c r="N164" s="2" t="s">
        <v>33</v>
      </c>
      <c r="O164" s="2" t="s">
        <v>25</v>
      </c>
      <c r="P164" s="2">
        <v>2439707</v>
      </c>
    </row>
    <row r="165" spans="1:16" ht="13">
      <c r="A165" s="19">
        <v>41283</v>
      </c>
      <c r="B165" s="2" t="s">
        <v>38</v>
      </c>
      <c r="C165" s="2" t="s">
        <v>39</v>
      </c>
      <c r="D165" s="2" t="s">
        <v>40</v>
      </c>
      <c r="F165" s="6"/>
      <c r="H165" s="2" t="s">
        <v>55</v>
      </c>
      <c r="I165" s="2" t="s">
        <v>43</v>
      </c>
      <c r="J165" s="2">
        <v>94590</v>
      </c>
      <c r="L165" s="2" t="s">
        <v>37</v>
      </c>
      <c r="M165" s="19">
        <v>41288</v>
      </c>
      <c r="N165" s="2" t="s">
        <v>33</v>
      </c>
      <c r="O165" s="2" t="s">
        <v>25</v>
      </c>
      <c r="P165" s="2">
        <v>224922</v>
      </c>
    </row>
    <row r="166" spans="1:16" ht="13">
      <c r="A166" s="19">
        <v>42798</v>
      </c>
      <c r="B166" s="2" t="s">
        <v>38</v>
      </c>
      <c r="C166" s="2" t="s">
        <v>62</v>
      </c>
      <c r="D166" s="2" t="s">
        <v>52</v>
      </c>
      <c r="F166" s="6"/>
      <c r="G166" s="2" t="s">
        <v>41</v>
      </c>
      <c r="H166" s="2" t="s">
        <v>83</v>
      </c>
      <c r="I166" s="2" t="s">
        <v>177</v>
      </c>
      <c r="J166" s="2">
        <v>48328</v>
      </c>
      <c r="L166" s="2" t="s">
        <v>32</v>
      </c>
      <c r="M166" s="19">
        <v>42798</v>
      </c>
      <c r="N166" s="2" t="s">
        <v>33</v>
      </c>
      <c r="O166" s="2" t="s">
        <v>25</v>
      </c>
      <c r="P166" s="2">
        <v>2371574</v>
      </c>
    </row>
    <row r="167" spans="1:16" ht="13">
      <c r="A167" s="19">
        <v>42798</v>
      </c>
      <c r="B167" s="2" t="s">
        <v>26</v>
      </c>
      <c r="C167" s="2" t="s">
        <v>27</v>
      </c>
      <c r="D167" s="2" t="s">
        <v>28</v>
      </c>
      <c r="E167" s="2" t="s">
        <v>48</v>
      </c>
      <c r="F167" s="6"/>
      <c r="H167" s="2" t="s">
        <v>317</v>
      </c>
      <c r="I167" s="2" t="s">
        <v>197</v>
      </c>
      <c r="J167" s="2">
        <v>4069</v>
      </c>
      <c r="L167" s="2" t="s">
        <v>32</v>
      </c>
      <c r="M167" s="19">
        <v>42798</v>
      </c>
      <c r="N167" s="2" t="s">
        <v>33</v>
      </c>
      <c r="O167" s="2" t="s">
        <v>25</v>
      </c>
      <c r="P167" s="2">
        <v>2371781</v>
      </c>
    </row>
    <row r="168" spans="1:16" ht="13">
      <c r="A168" s="19">
        <v>42795</v>
      </c>
      <c r="B168" s="2" t="s">
        <v>69</v>
      </c>
      <c r="C168" s="2" t="s">
        <v>70</v>
      </c>
      <c r="D168" s="2" t="s">
        <v>71</v>
      </c>
      <c r="E168" s="2" t="s">
        <v>293</v>
      </c>
      <c r="F168" s="6"/>
      <c r="H168" s="2" t="s">
        <v>73</v>
      </c>
      <c r="L168" s="2" t="s">
        <v>37</v>
      </c>
      <c r="M168" s="19">
        <v>42802</v>
      </c>
      <c r="N168" s="2" t="s">
        <v>33</v>
      </c>
      <c r="O168" s="2" t="s">
        <v>25</v>
      </c>
      <c r="P168" s="2">
        <v>2367674</v>
      </c>
    </row>
    <row r="169" spans="1:16" ht="13">
      <c r="A169" s="19">
        <v>42795</v>
      </c>
      <c r="B169" s="2" t="s">
        <v>26</v>
      </c>
      <c r="C169" s="2" t="s">
        <v>233</v>
      </c>
      <c r="D169" s="2" t="s">
        <v>122</v>
      </c>
      <c r="E169" s="2" t="s">
        <v>123</v>
      </c>
      <c r="F169" s="6"/>
      <c r="H169" s="2" t="s">
        <v>318</v>
      </c>
      <c r="I169" s="2" t="s">
        <v>172</v>
      </c>
      <c r="J169" s="2">
        <v>85295</v>
      </c>
      <c r="L169" s="2" t="s">
        <v>32</v>
      </c>
      <c r="M169" s="19">
        <v>42798</v>
      </c>
      <c r="N169" s="2" t="s">
        <v>33</v>
      </c>
      <c r="O169" s="2" t="s">
        <v>25</v>
      </c>
      <c r="P169" s="2">
        <v>2367513</v>
      </c>
    </row>
    <row r="170" spans="1:16" ht="13">
      <c r="A170" s="19">
        <v>42799</v>
      </c>
      <c r="B170" s="2" t="s">
        <v>26</v>
      </c>
      <c r="C170" s="2" t="s">
        <v>233</v>
      </c>
      <c r="D170" s="2" t="s">
        <v>199</v>
      </c>
      <c r="E170" s="2" t="s">
        <v>228</v>
      </c>
      <c r="F170" s="2" t="s">
        <v>319</v>
      </c>
      <c r="G170" s="2" t="s">
        <v>19</v>
      </c>
      <c r="H170" s="2" t="s">
        <v>320</v>
      </c>
      <c r="I170" s="2" t="s">
        <v>21</v>
      </c>
      <c r="J170" s="2" t="s">
        <v>208</v>
      </c>
      <c r="L170" s="2" t="s">
        <v>32</v>
      </c>
      <c r="M170" s="19">
        <v>42799</v>
      </c>
      <c r="N170" s="2" t="s">
        <v>33</v>
      </c>
      <c r="O170" s="2" t="s">
        <v>25</v>
      </c>
      <c r="P170" s="2">
        <v>2372209</v>
      </c>
    </row>
    <row r="171" spans="1:16" ht="13">
      <c r="A171" s="19">
        <v>42843</v>
      </c>
      <c r="B171" s="2" t="s">
        <v>57</v>
      </c>
      <c r="C171" s="2" t="s">
        <v>92</v>
      </c>
      <c r="D171" s="2" t="s">
        <v>86</v>
      </c>
      <c r="F171" s="6"/>
      <c r="G171" s="2" t="s">
        <v>19</v>
      </c>
      <c r="H171" s="2" t="s">
        <v>93</v>
      </c>
      <c r="I171" s="2" t="s">
        <v>54</v>
      </c>
      <c r="J171" s="2" t="s">
        <v>321</v>
      </c>
      <c r="K171" s="2" t="s">
        <v>115</v>
      </c>
      <c r="L171" s="2" t="s">
        <v>32</v>
      </c>
      <c r="M171" s="19">
        <v>42843</v>
      </c>
      <c r="N171" s="2" t="s">
        <v>33</v>
      </c>
      <c r="O171" s="2" t="s">
        <v>25</v>
      </c>
      <c r="P171" s="2">
        <v>2440617</v>
      </c>
    </row>
    <row r="172" spans="1:16" ht="13">
      <c r="A172" s="19">
        <v>42798</v>
      </c>
      <c r="B172" s="2" t="s">
        <v>26</v>
      </c>
      <c r="C172" s="2" t="s">
        <v>27</v>
      </c>
      <c r="D172" s="2" t="s">
        <v>279</v>
      </c>
      <c r="E172" s="2" t="s">
        <v>322</v>
      </c>
      <c r="F172" s="2" t="s">
        <v>323</v>
      </c>
      <c r="H172" s="2" t="s">
        <v>324</v>
      </c>
      <c r="I172" s="2" t="s">
        <v>114</v>
      </c>
      <c r="J172" s="2" t="s">
        <v>325</v>
      </c>
      <c r="L172" s="2" t="s">
        <v>32</v>
      </c>
      <c r="M172" s="19">
        <v>42798</v>
      </c>
      <c r="N172" s="2" t="s">
        <v>24</v>
      </c>
      <c r="O172" s="2" t="s">
        <v>68</v>
      </c>
      <c r="P172" s="2">
        <v>2371864</v>
      </c>
    </row>
    <row r="173" spans="1:16" ht="13">
      <c r="A173" s="19">
        <v>42845</v>
      </c>
      <c r="B173" s="2" t="s">
        <v>26</v>
      </c>
      <c r="C173" s="2" t="s">
        <v>173</v>
      </c>
      <c r="D173" s="2" t="s">
        <v>235</v>
      </c>
      <c r="E173" s="2" t="s">
        <v>326</v>
      </c>
      <c r="F173" s="6"/>
      <c r="H173" s="2" t="s">
        <v>274</v>
      </c>
      <c r="I173" s="2" t="s">
        <v>244</v>
      </c>
      <c r="J173" s="2">
        <v>1720</v>
      </c>
      <c r="L173" s="2" t="s">
        <v>32</v>
      </c>
      <c r="M173" s="19">
        <v>42845</v>
      </c>
      <c r="N173" s="2" t="s">
        <v>33</v>
      </c>
      <c r="O173" s="2" t="s">
        <v>25</v>
      </c>
      <c r="P173" s="2">
        <v>2445786</v>
      </c>
    </row>
    <row r="174" spans="1:16" ht="13">
      <c r="A174" s="19">
        <v>42845</v>
      </c>
      <c r="B174" s="2" t="s">
        <v>57</v>
      </c>
      <c r="C174" s="2" t="s">
        <v>58</v>
      </c>
      <c r="D174" s="2" t="s">
        <v>163</v>
      </c>
      <c r="F174" s="6"/>
      <c r="G174" s="2" t="s">
        <v>41</v>
      </c>
      <c r="H174" s="2" t="s">
        <v>327</v>
      </c>
      <c r="I174" s="2" t="s">
        <v>43</v>
      </c>
      <c r="J174" s="2">
        <v>92694</v>
      </c>
      <c r="L174" s="2" t="s">
        <v>32</v>
      </c>
      <c r="M174" s="19">
        <v>42845</v>
      </c>
      <c r="N174" s="2" t="s">
        <v>33</v>
      </c>
      <c r="O174" s="2" t="s">
        <v>25</v>
      </c>
      <c r="P174" s="2">
        <v>2444609</v>
      </c>
    </row>
    <row r="175" spans="1:16" ht="13">
      <c r="A175" s="19">
        <v>42843</v>
      </c>
      <c r="B175" s="2" t="s">
        <v>26</v>
      </c>
      <c r="C175" s="2" t="s">
        <v>27</v>
      </c>
      <c r="D175" s="2" t="s">
        <v>28</v>
      </c>
      <c r="E175" s="2" t="s">
        <v>135</v>
      </c>
      <c r="F175" s="6"/>
      <c r="H175" s="2" t="s">
        <v>328</v>
      </c>
      <c r="I175" s="2" t="s">
        <v>89</v>
      </c>
      <c r="J175" s="2" t="s">
        <v>213</v>
      </c>
      <c r="L175" s="2" t="s">
        <v>32</v>
      </c>
      <c r="M175" s="19">
        <v>42843</v>
      </c>
      <c r="N175" s="2" t="s">
        <v>170</v>
      </c>
      <c r="O175" s="2" t="s">
        <v>68</v>
      </c>
      <c r="P175" s="2">
        <v>2439908</v>
      </c>
    </row>
    <row r="176" spans="1:16" ht="13">
      <c r="A176" s="19">
        <v>42840</v>
      </c>
      <c r="B176" s="2" t="s">
        <v>34</v>
      </c>
      <c r="D176" s="2" t="s">
        <v>246</v>
      </c>
      <c r="F176" s="6"/>
      <c r="G176" s="2" t="s">
        <v>19</v>
      </c>
      <c r="H176" s="2" t="s">
        <v>113</v>
      </c>
      <c r="I176" s="2" t="s">
        <v>21</v>
      </c>
      <c r="J176" s="2">
        <v>77407</v>
      </c>
      <c r="L176" s="2" t="s">
        <v>32</v>
      </c>
      <c r="M176" s="19">
        <v>42840</v>
      </c>
      <c r="N176" s="2" t="s">
        <v>33</v>
      </c>
      <c r="O176" s="2" t="s">
        <v>25</v>
      </c>
      <c r="P176" s="2">
        <v>2436789</v>
      </c>
    </row>
    <row r="177" spans="1:16" ht="13">
      <c r="A177" s="19">
        <v>42843</v>
      </c>
      <c r="B177" s="2" t="s">
        <v>26</v>
      </c>
      <c r="C177" s="2" t="s">
        <v>233</v>
      </c>
      <c r="D177" s="2" t="s">
        <v>199</v>
      </c>
      <c r="E177" s="2" t="s">
        <v>200</v>
      </c>
      <c r="F177" s="6"/>
      <c r="H177" s="2" t="s">
        <v>329</v>
      </c>
      <c r="I177" s="2" t="s">
        <v>89</v>
      </c>
      <c r="J177" s="2" t="s">
        <v>330</v>
      </c>
      <c r="L177" s="2" t="s">
        <v>32</v>
      </c>
      <c r="M177" s="19">
        <v>42843</v>
      </c>
      <c r="N177" s="2" t="s">
        <v>33</v>
      </c>
      <c r="O177" s="2" t="s">
        <v>25</v>
      </c>
      <c r="P177" s="2">
        <v>2439443</v>
      </c>
    </row>
    <row r="178" spans="1:16" ht="13">
      <c r="A178" s="19">
        <v>42826</v>
      </c>
      <c r="B178" s="2" t="s">
        <v>16</v>
      </c>
      <c r="D178" s="2" t="s">
        <v>331</v>
      </c>
      <c r="E178" s="2" t="s">
        <v>332</v>
      </c>
      <c r="F178" s="6"/>
      <c r="H178" s="2" t="s">
        <v>196</v>
      </c>
      <c r="I178" s="2" t="s">
        <v>270</v>
      </c>
      <c r="J178" s="2">
        <v>55406</v>
      </c>
      <c r="K178" s="2" t="s">
        <v>115</v>
      </c>
      <c r="L178" s="2" t="s">
        <v>32</v>
      </c>
      <c r="M178" s="19">
        <v>42826</v>
      </c>
      <c r="N178" s="2" t="s">
        <v>33</v>
      </c>
      <c r="O178" s="2" t="s">
        <v>25</v>
      </c>
      <c r="P178" s="2">
        <v>2414640</v>
      </c>
    </row>
    <row r="179" spans="1:16" ht="13">
      <c r="A179" s="19">
        <v>42844</v>
      </c>
      <c r="B179" s="2" t="s">
        <v>38</v>
      </c>
      <c r="C179" s="2" t="s">
        <v>82</v>
      </c>
      <c r="D179" s="2" t="s">
        <v>40</v>
      </c>
      <c r="F179" s="6"/>
      <c r="H179" s="2" t="s">
        <v>55</v>
      </c>
      <c r="I179" s="2" t="s">
        <v>43</v>
      </c>
      <c r="J179" s="2" t="s">
        <v>333</v>
      </c>
      <c r="L179" s="2" t="s">
        <v>32</v>
      </c>
      <c r="M179" s="19">
        <v>42844</v>
      </c>
      <c r="N179" s="2" t="s">
        <v>51</v>
      </c>
      <c r="O179" s="2" t="s">
        <v>25</v>
      </c>
      <c r="P179" s="2">
        <v>2442478</v>
      </c>
    </row>
    <row r="180" spans="1:16" ht="13">
      <c r="A180" s="19">
        <v>42843</v>
      </c>
      <c r="B180" s="2" t="s">
        <v>38</v>
      </c>
      <c r="C180" s="2" t="s">
        <v>62</v>
      </c>
      <c r="D180" s="2" t="s">
        <v>52</v>
      </c>
      <c r="F180" s="6"/>
      <c r="G180" s="2" t="s">
        <v>19</v>
      </c>
      <c r="H180" s="2" t="s">
        <v>55</v>
      </c>
      <c r="I180" s="2" t="s">
        <v>43</v>
      </c>
      <c r="J180" s="2" t="s">
        <v>334</v>
      </c>
      <c r="L180" s="2" t="s">
        <v>32</v>
      </c>
      <c r="M180" s="19">
        <v>42843</v>
      </c>
      <c r="N180" s="2" t="s">
        <v>33</v>
      </c>
      <c r="O180" s="2" t="s">
        <v>25</v>
      </c>
      <c r="P180" s="2">
        <v>2439795</v>
      </c>
    </row>
    <row r="181" spans="1:16" ht="13">
      <c r="A181" s="19">
        <v>42817</v>
      </c>
      <c r="B181" s="2" t="s">
        <v>16</v>
      </c>
      <c r="D181" s="2" t="s">
        <v>17</v>
      </c>
      <c r="E181" s="2" t="s">
        <v>18</v>
      </c>
      <c r="F181" s="6"/>
      <c r="H181" s="2" t="s">
        <v>335</v>
      </c>
      <c r="I181" s="2" t="s">
        <v>172</v>
      </c>
      <c r="J181" s="2" t="s">
        <v>336</v>
      </c>
      <c r="L181" s="2" t="s">
        <v>32</v>
      </c>
      <c r="M181" s="19">
        <v>42817</v>
      </c>
      <c r="N181" s="2" t="s">
        <v>33</v>
      </c>
      <c r="O181" s="2" t="s">
        <v>68</v>
      </c>
      <c r="P181" s="2">
        <v>2399826</v>
      </c>
    </row>
    <row r="182" spans="1:16" ht="13">
      <c r="A182" s="19">
        <v>41264</v>
      </c>
      <c r="B182" s="2" t="s">
        <v>34</v>
      </c>
      <c r="D182" s="2" t="s">
        <v>337</v>
      </c>
      <c r="F182" s="6"/>
      <c r="H182" s="2" t="s">
        <v>201</v>
      </c>
      <c r="I182" s="2" t="s">
        <v>43</v>
      </c>
      <c r="J182" s="2">
        <v>91108</v>
      </c>
      <c r="L182" s="2" t="s">
        <v>184</v>
      </c>
      <c r="M182" s="19">
        <v>41264</v>
      </c>
      <c r="N182" s="2" t="s">
        <v>33</v>
      </c>
      <c r="O182" s="2" t="s">
        <v>25</v>
      </c>
      <c r="P182" s="2">
        <v>215434</v>
      </c>
    </row>
    <row r="183" spans="1:16" ht="13">
      <c r="A183" s="19">
        <v>42807</v>
      </c>
      <c r="B183" s="2" t="s">
        <v>26</v>
      </c>
      <c r="C183" s="2" t="s">
        <v>233</v>
      </c>
      <c r="D183" s="2" t="s">
        <v>199</v>
      </c>
      <c r="E183" s="2" t="s">
        <v>313</v>
      </c>
      <c r="F183" s="2" t="s">
        <v>338</v>
      </c>
      <c r="G183" s="2" t="s">
        <v>339</v>
      </c>
      <c r="H183" s="2" t="s">
        <v>174</v>
      </c>
      <c r="I183" s="2" t="s">
        <v>340</v>
      </c>
      <c r="J183" s="2" t="s">
        <v>341</v>
      </c>
      <c r="L183" s="2" t="s">
        <v>32</v>
      </c>
      <c r="M183" s="19">
        <v>42809</v>
      </c>
      <c r="N183" s="2" t="s">
        <v>33</v>
      </c>
      <c r="O183" s="2" t="s">
        <v>68</v>
      </c>
      <c r="P183" s="2">
        <v>2383241</v>
      </c>
    </row>
    <row r="184" spans="1:16" ht="13">
      <c r="A184" s="19">
        <v>42843</v>
      </c>
      <c r="B184" s="2" t="s">
        <v>38</v>
      </c>
      <c r="C184" s="2" t="s">
        <v>39</v>
      </c>
      <c r="D184" s="2" t="s">
        <v>52</v>
      </c>
      <c r="F184" s="6"/>
      <c r="H184" s="2" t="s">
        <v>342</v>
      </c>
      <c r="I184" s="2" t="s">
        <v>21</v>
      </c>
      <c r="J184" s="2" t="s">
        <v>343</v>
      </c>
      <c r="L184" s="2" t="s">
        <v>32</v>
      </c>
      <c r="M184" s="19">
        <v>42845</v>
      </c>
      <c r="N184" s="2" t="s">
        <v>51</v>
      </c>
      <c r="O184" s="2" t="s">
        <v>25</v>
      </c>
      <c r="P184" s="2">
        <v>2440991</v>
      </c>
    </row>
    <row r="185" spans="1:16" ht="13">
      <c r="A185" s="19">
        <v>42845</v>
      </c>
      <c r="B185" s="2" t="s">
        <v>101</v>
      </c>
      <c r="C185" s="2" t="s">
        <v>107</v>
      </c>
      <c r="D185" s="2" t="s">
        <v>103</v>
      </c>
      <c r="F185" s="6"/>
      <c r="H185" s="2" t="s">
        <v>93</v>
      </c>
      <c r="I185" s="2" t="s">
        <v>105</v>
      </c>
      <c r="J185" s="2" t="s">
        <v>344</v>
      </c>
      <c r="L185" s="2" t="s">
        <v>32</v>
      </c>
      <c r="M185" s="19">
        <v>42846</v>
      </c>
      <c r="N185" s="2" t="s">
        <v>51</v>
      </c>
      <c r="O185" s="2" t="s">
        <v>25</v>
      </c>
      <c r="P185" s="2">
        <v>2444625</v>
      </c>
    </row>
    <row r="186" spans="1:16" ht="13">
      <c r="A186" s="19">
        <v>42841</v>
      </c>
      <c r="B186" s="2" t="s">
        <v>57</v>
      </c>
      <c r="C186" s="2" t="s">
        <v>58</v>
      </c>
      <c r="D186" s="2" t="s">
        <v>86</v>
      </c>
      <c r="F186" s="2" t="s">
        <v>345</v>
      </c>
      <c r="G186" s="2" t="s">
        <v>19</v>
      </c>
      <c r="H186" s="2" t="s">
        <v>45</v>
      </c>
      <c r="I186" s="2" t="s">
        <v>61</v>
      </c>
      <c r="J186" s="2" t="s">
        <v>346</v>
      </c>
      <c r="L186" s="2" t="s">
        <v>32</v>
      </c>
      <c r="M186" s="19">
        <v>42841</v>
      </c>
      <c r="N186" s="2" t="s">
        <v>24</v>
      </c>
      <c r="O186" s="2" t="s">
        <v>25</v>
      </c>
      <c r="P186" s="2">
        <v>2437217</v>
      </c>
    </row>
    <row r="187" spans="1:16" ht="13">
      <c r="A187" s="19">
        <v>42837</v>
      </c>
      <c r="B187" s="2" t="s">
        <v>57</v>
      </c>
      <c r="C187" s="2" t="s">
        <v>92</v>
      </c>
      <c r="D187" s="2" t="s">
        <v>163</v>
      </c>
      <c r="F187" s="6"/>
      <c r="H187" s="2" t="s">
        <v>126</v>
      </c>
      <c r="I187" s="2" t="s">
        <v>43</v>
      </c>
      <c r="J187" s="2">
        <v>91913</v>
      </c>
      <c r="L187" s="2" t="s">
        <v>37</v>
      </c>
      <c r="M187" s="19">
        <v>42838</v>
      </c>
      <c r="N187" s="2" t="s">
        <v>67</v>
      </c>
      <c r="O187" s="2" t="s">
        <v>25</v>
      </c>
      <c r="P187" s="2">
        <v>2432049</v>
      </c>
    </row>
    <row r="188" spans="1:16" ht="13">
      <c r="A188" s="19">
        <v>42801</v>
      </c>
      <c r="B188" s="2" t="s">
        <v>26</v>
      </c>
      <c r="C188" s="2" t="s">
        <v>27</v>
      </c>
      <c r="D188" s="2" t="s">
        <v>235</v>
      </c>
      <c r="E188" s="2" t="s">
        <v>236</v>
      </c>
      <c r="F188" s="6"/>
      <c r="H188" s="2" t="s">
        <v>143</v>
      </c>
      <c r="I188" s="2" t="s">
        <v>56</v>
      </c>
      <c r="J188" s="2">
        <v>7111</v>
      </c>
      <c r="L188" s="2" t="s">
        <v>23</v>
      </c>
      <c r="M188" s="19">
        <v>42801</v>
      </c>
      <c r="N188" s="2" t="s">
        <v>33</v>
      </c>
      <c r="O188" s="2" t="s">
        <v>25</v>
      </c>
      <c r="P188" s="2">
        <v>2374511</v>
      </c>
    </row>
    <row r="189" spans="1:16" ht="13">
      <c r="A189" s="19">
        <v>42825</v>
      </c>
      <c r="B189" s="2" t="s">
        <v>193</v>
      </c>
      <c r="C189" s="2" t="s">
        <v>347</v>
      </c>
      <c r="D189" s="2" t="s">
        <v>348</v>
      </c>
      <c r="F189" s="2" t="s">
        <v>349</v>
      </c>
      <c r="G189" s="2" t="s">
        <v>19</v>
      </c>
      <c r="H189" s="2" t="s">
        <v>93</v>
      </c>
      <c r="I189" s="2" t="s">
        <v>50</v>
      </c>
      <c r="J189" s="2" t="s">
        <v>350</v>
      </c>
      <c r="L189" s="2" t="s">
        <v>32</v>
      </c>
      <c r="M189" s="19">
        <v>42828</v>
      </c>
      <c r="N189" s="2" t="s">
        <v>33</v>
      </c>
      <c r="O189" s="2" t="s">
        <v>25</v>
      </c>
      <c r="P189" s="2">
        <v>2412744</v>
      </c>
    </row>
    <row r="190" spans="1:16" ht="13">
      <c r="A190" s="19">
        <v>42843</v>
      </c>
      <c r="B190" s="2" t="s">
        <v>57</v>
      </c>
      <c r="C190" s="2" t="s">
        <v>58</v>
      </c>
      <c r="D190" s="2" t="s">
        <v>86</v>
      </c>
      <c r="F190" s="6"/>
      <c r="H190" s="2" t="s">
        <v>55</v>
      </c>
      <c r="I190" s="2" t="s">
        <v>21</v>
      </c>
      <c r="J190" s="2">
        <v>78676</v>
      </c>
      <c r="L190" s="2" t="s">
        <v>37</v>
      </c>
      <c r="M190" s="19">
        <v>42843</v>
      </c>
      <c r="N190" s="2" t="s">
        <v>51</v>
      </c>
      <c r="O190" s="2" t="s">
        <v>25</v>
      </c>
      <c r="P190" s="2">
        <v>2440790</v>
      </c>
    </row>
    <row r="191" spans="1:16" ht="13">
      <c r="A191" s="19">
        <v>42845</v>
      </c>
      <c r="B191" s="2" t="s">
        <v>26</v>
      </c>
      <c r="C191" s="2" t="s">
        <v>134</v>
      </c>
      <c r="D191" s="2" t="s">
        <v>199</v>
      </c>
      <c r="E191" s="2" t="s">
        <v>228</v>
      </c>
      <c r="F191" s="6"/>
      <c r="H191" s="2" t="s">
        <v>136</v>
      </c>
      <c r="I191" s="2" t="s">
        <v>202</v>
      </c>
      <c r="J191" s="2">
        <v>89156</v>
      </c>
      <c r="L191" s="2" t="s">
        <v>32</v>
      </c>
      <c r="M191" s="19">
        <v>42846</v>
      </c>
      <c r="N191" s="2" t="s">
        <v>33</v>
      </c>
      <c r="O191" s="2" t="s">
        <v>25</v>
      </c>
      <c r="P191" s="2">
        <v>2444349</v>
      </c>
    </row>
    <row r="192" spans="1:16" ht="13">
      <c r="A192" s="19">
        <v>41932</v>
      </c>
      <c r="B192" s="2" t="s">
        <v>34</v>
      </c>
      <c r="D192" s="2" t="s">
        <v>125</v>
      </c>
      <c r="F192" s="6"/>
      <c r="H192" s="2" t="s">
        <v>201</v>
      </c>
      <c r="I192" s="2" t="s">
        <v>43</v>
      </c>
      <c r="J192" s="2">
        <v>91602</v>
      </c>
      <c r="L192" s="2" t="s">
        <v>47</v>
      </c>
      <c r="M192" s="19">
        <v>41936</v>
      </c>
      <c r="N192" s="2" t="s">
        <v>33</v>
      </c>
      <c r="O192" s="2" t="s">
        <v>25</v>
      </c>
      <c r="P192" s="2">
        <v>1077763</v>
      </c>
    </row>
    <row r="193" spans="1:16" ht="13">
      <c r="A193" s="19">
        <v>42845</v>
      </c>
      <c r="B193" s="2" t="s">
        <v>69</v>
      </c>
      <c r="C193" s="2" t="s">
        <v>95</v>
      </c>
      <c r="D193" s="2" t="s">
        <v>96</v>
      </c>
      <c r="E193" s="2" t="s">
        <v>142</v>
      </c>
      <c r="F193" s="6"/>
      <c r="H193" s="2" t="s">
        <v>98</v>
      </c>
      <c r="I193" s="2" t="s">
        <v>105</v>
      </c>
      <c r="J193" s="2" t="s">
        <v>351</v>
      </c>
      <c r="L193" s="2" t="s">
        <v>32</v>
      </c>
      <c r="M193" s="19">
        <v>42845</v>
      </c>
      <c r="N193" s="2" t="s">
        <v>33</v>
      </c>
      <c r="O193" s="2" t="s">
        <v>25</v>
      </c>
      <c r="P193" s="2">
        <v>2443963</v>
      </c>
    </row>
    <row r="194" spans="1:16" ht="13">
      <c r="A194" s="19">
        <v>42844</v>
      </c>
      <c r="B194" s="2" t="s">
        <v>34</v>
      </c>
      <c r="D194" s="2" t="s">
        <v>171</v>
      </c>
      <c r="F194" s="6"/>
      <c r="G194" s="2" t="s">
        <v>19</v>
      </c>
      <c r="H194" s="2" t="s">
        <v>36</v>
      </c>
      <c r="I194" s="2" t="s">
        <v>50</v>
      </c>
      <c r="J194" s="2">
        <v>10001</v>
      </c>
      <c r="L194" s="2" t="s">
        <v>47</v>
      </c>
      <c r="M194" s="19">
        <v>42844</v>
      </c>
      <c r="N194" s="2" t="s">
        <v>33</v>
      </c>
      <c r="O194" s="2" t="s">
        <v>25</v>
      </c>
      <c r="P194" s="2">
        <v>2443667</v>
      </c>
    </row>
    <row r="195" spans="1:16" ht="13">
      <c r="A195" s="19">
        <v>42798</v>
      </c>
      <c r="B195" s="2" t="s">
        <v>26</v>
      </c>
      <c r="C195" s="2" t="s">
        <v>34</v>
      </c>
      <c r="D195" s="2" t="s">
        <v>235</v>
      </c>
      <c r="E195" s="2" t="s">
        <v>352</v>
      </c>
      <c r="F195" s="6"/>
      <c r="H195" s="2" t="s">
        <v>314</v>
      </c>
      <c r="I195" s="2" t="s">
        <v>79</v>
      </c>
      <c r="J195" s="2">
        <v>21244</v>
      </c>
      <c r="L195" s="2" t="s">
        <v>32</v>
      </c>
      <c r="M195" s="19">
        <v>42798</v>
      </c>
      <c r="N195" s="2" t="s">
        <v>24</v>
      </c>
      <c r="O195" s="2" t="s">
        <v>25</v>
      </c>
      <c r="P195" s="2">
        <v>2371786</v>
      </c>
    </row>
    <row r="196" spans="1:16" ht="13">
      <c r="A196" s="19">
        <v>42843</v>
      </c>
      <c r="B196" s="2" t="s">
        <v>101</v>
      </c>
      <c r="C196" s="2" t="s">
        <v>102</v>
      </c>
      <c r="D196" s="2" t="s">
        <v>167</v>
      </c>
      <c r="F196" s="6"/>
      <c r="H196" s="2" t="s">
        <v>243</v>
      </c>
      <c r="I196" s="2" t="s">
        <v>154</v>
      </c>
      <c r="J196" s="2" t="s">
        <v>353</v>
      </c>
      <c r="L196" s="2" t="s">
        <v>32</v>
      </c>
      <c r="M196" s="19">
        <v>42843</v>
      </c>
      <c r="N196" s="2" t="s">
        <v>51</v>
      </c>
      <c r="O196" s="2" t="s">
        <v>25</v>
      </c>
      <c r="P196" s="2">
        <v>2440699</v>
      </c>
    </row>
    <row r="197" spans="1:16" ht="13">
      <c r="A197" s="19">
        <v>42843</v>
      </c>
      <c r="B197" s="2" t="s">
        <v>26</v>
      </c>
      <c r="C197" s="2" t="s">
        <v>34</v>
      </c>
      <c r="D197" s="2" t="s">
        <v>199</v>
      </c>
      <c r="E197" s="2" t="s">
        <v>200</v>
      </c>
      <c r="F197" s="6"/>
      <c r="H197" s="2" t="s">
        <v>354</v>
      </c>
      <c r="I197" s="2" t="s">
        <v>50</v>
      </c>
      <c r="J197" s="2" t="s">
        <v>355</v>
      </c>
      <c r="L197" s="2" t="s">
        <v>32</v>
      </c>
      <c r="M197" s="19">
        <v>42843</v>
      </c>
      <c r="N197" s="2" t="s">
        <v>170</v>
      </c>
      <c r="O197" s="2" t="s">
        <v>68</v>
      </c>
      <c r="P197" s="2">
        <v>2439575</v>
      </c>
    </row>
    <row r="198" spans="1:16" ht="13">
      <c r="A198" s="19">
        <v>42843</v>
      </c>
      <c r="B198" s="2" t="s">
        <v>57</v>
      </c>
      <c r="C198" s="2" t="s">
        <v>58</v>
      </c>
      <c r="D198" s="2" t="s">
        <v>86</v>
      </c>
      <c r="F198" s="6"/>
      <c r="G198" s="2" t="s">
        <v>19</v>
      </c>
      <c r="H198" s="2" t="s">
        <v>45</v>
      </c>
      <c r="I198" s="2" t="s">
        <v>356</v>
      </c>
      <c r="J198" s="2">
        <v>64081</v>
      </c>
      <c r="L198" s="2" t="s">
        <v>37</v>
      </c>
      <c r="M198" s="19">
        <v>42843</v>
      </c>
      <c r="N198" s="2" t="s">
        <v>67</v>
      </c>
      <c r="O198" s="2" t="s">
        <v>25</v>
      </c>
      <c r="P198" s="2">
        <v>2440060</v>
      </c>
    </row>
    <row r="199" spans="1:16" ht="13">
      <c r="A199" s="19">
        <v>42798</v>
      </c>
      <c r="B199" s="2" t="s">
        <v>26</v>
      </c>
      <c r="C199" s="2" t="s">
        <v>34</v>
      </c>
      <c r="D199" s="2" t="s">
        <v>199</v>
      </c>
      <c r="E199" s="2" t="s">
        <v>228</v>
      </c>
      <c r="F199" s="6"/>
      <c r="H199" s="2" t="s">
        <v>357</v>
      </c>
      <c r="I199" s="2" t="s">
        <v>120</v>
      </c>
      <c r="J199" s="2">
        <v>27597</v>
      </c>
      <c r="L199" s="2" t="s">
        <v>32</v>
      </c>
      <c r="M199" s="19">
        <v>42798</v>
      </c>
      <c r="N199" s="2" t="s">
        <v>33</v>
      </c>
      <c r="O199" s="2" t="s">
        <v>25</v>
      </c>
      <c r="P199" s="2">
        <v>2371600</v>
      </c>
    </row>
    <row r="200" spans="1:16" ht="13">
      <c r="A200" s="19">
        <v>42843</v>
      </c>
      <c r="B200" s="2" t="s">
        <v>38</v>
      </c>
      <c r="C200" s="2" t="s">
        <v>39</v>
      </c>
      <c r="D200" s="2" t="s">
        <v>52</v>
      </c>
      <c r="F200" s="6"/>
      <c r="G200" s="2" t="s">
        <v>19</v>
      </c>
      <c r="H200" s="2" t="s">
        <v>36</v>
      </c>
      <c r="I200" s="2" t="s">
        <v>79</v>
      </c>
      <c r="J200" s="2">
        <v>21215</v>
      </c>
      <c r="L200" s="2" t="s">
        <v>37</v>
      </c>
      <c r="M200" s="19">
        <v>42845</v>
      </c>
      <c r="N200" s="2" t="s">
        <v>24</v>
      </c>
      <c r="O200" s="2" t="s">
        <v>25</v>
      </c>
      <c r="P200" s="2">
        <v>2440304</v>
      </c>
    </row>
    <row r="201" spans="1:16" ht="13">
      <c r="A201" s="19">
        <v>42682</v>
      </c>
      <c r="B201" s="2" t="s">
        <v>16</v>
      </c>
      <c r="D201" s="2" t="s">
        <v>17</v>
      </c>
      <c r="E201" s="2" t="s">
        <v>18</v>
      </c>
      <c r="F201" s="6"/>
      <c r="H201" s="2" t="s">
        <v>111</v>
      </c>
      <c r="I201" s="2" t="s">
        <v>172</v>
      </c>
      <c r="J201" s="2">
        <v>85296</v>
      </c>
      <c r="L201" s="2" t="s">
        <v>32</v>
      </c>
      <c r="M201" s="19">
        <v>42682</v>
      </c>
      <c r="N201" s="2" t="s">
        <v>33</v>
      </c>
      <c r="O201" s="2" t="s">
        <v>25</v>
      </c>
      <c r="P201" s="2">
        <v>2199513</v>
      </c>
    </row>
    <row r="202" spans="1:16" ht="13">
      <c r="A202" s="5"/>
      <c r="F202" s="6"/>
    </row>
    <row r="203" spans="1:16" ht="13">
      <c r="A203" s="5"/>
      <c r="F203" s="6"/>
    </row>
    <row r="204" spans="1:16" ht="13">
      <c r="A204" s="5"/>
      <c r="F204" s="6"/>
    </row>
    <row r="205" spans="1:16" ht="13">
      <c r="A205" s="5"/>
      <c r="F205" s="6"/>
    </row>
    <row r="206" spans="1:16" ht="13">
      <c r="A206" s="5"/>
      <c r="F206" s="6"/>
    </row>
    <row r="207" spans="1:16" ht="13">
      <c r="A207" s="5"/>
      <c r="F207" s="6"/>
    </row>
    <row r="208" spans="1:16" ht="13">
      <c r="A208" s="5"/>
      <c r="F208" s="6"/>
    </row>
    <row r="209" spans="1:6" ht="13">
      <c r="A209" s="5"/>
      <c r="F209" s="6"/>
    </row>
    <row r="210" spans="1:6" ht="13">
      <c r="A210" s="5"/>
      <c r="F210" s="6"/>
    </row>
    <row r="211" spans="1:6" ht="13">
      <c r="A211" s="5"/>
      <c r="F211" s="6"/>
    </row>
    <row r="212" spans="1:6" ht="13">
      <c r="A212" s="5"/>
      <c r="F212" s="6"/>
    </row>
    <row r="213" spans="1:6" ht="13">
      <c r="A213" s="5"/>
      <c r="F213" s="6"/>
    </row>
    <row r="214" spans="1:6" ht="13">
      <c r="A214" s="5"/>
      <c r="F214" s="6"/>
    </row>
    <row r="215" spans="1:6" ht="13">
      <c r="A215" s="5"/>
      <c r="F215" s="6"/>
    </row>
    <row r="216" spans="1:6" ht="13">
      <c r="A216" s="5"/>
      <c r="F216" s="6"/>
    </row>
    <row r="217" spans="1:6" ht="13">
      <c r="A217" s="5"/>
      <c r="F217" s="6"/>
    </row>
    <row r="218" spans="1:6" ht="13">
      <c r="A218" s="5"/>
      <c r="F218" s="6"/>
    </row>
    <row r="219" spans="1:6" ht="13">
      <c r="A219" s="5"/>
      <c r="F219" s="6"/>
    </row>
    <row r="220" spans="1:6" ht="13">
      <c r="A220" s="5"/>
      <c r="F220" s="6"/>
    </row>
    <row r="221" spans="1:6" ht="13">
      <c r="A221" s="5"/>
      <c r="F221" s="6"/>
    </row>
    <row r="222" spans="1:6" ht="13">
      <c r="A222" s="5"/>
      <c r="F222" s="6"/>
    </row>
    <row r="223" spans="1:6" ht="13">
      <c r="A223" s="5"/>
      <c r="F223" s="6"/>
    </row>
    <row r="224" spans="1:6" ht="13">
      <c r="A224" s="5"/>
      <c r="F224" s="6"/>
    </row>
    <row r="225" spans="1:6" ht="13">
      <c r="A225" s="5"/>
      <c r="F225" s="6"/>
    </row>
    <row r="226" spans="1:6" ht="13">
      <c r="A226" s="5"/>
      <c r="F226" s="6"/>
    </row>
    <row r="227" spans="1:6" ht="13">
      <c r="A227" s="5"/>
      <c r="F227" s="6"/>
    </row>
    <row r="228" spans="1:6" ht="13">
      <c r="A228" s="5"/>
      <c r="F228" s="6"/>
    </row>
    <row r="229" spans="1:6" ht="13">
      <c r="A229" s="5"/>
      <c r="F229" s="6"/>
    </row>
    <row r="230" spans="1:6" ht="13">
      <c r="A230" s="5"/>
      <c r="F230" s="6"/>
    </row>
    <row r="231" spans="1:6" ht="13">
      <c r="A231" s="5"/>
      <c r="F231" s="6"/>
    </row>
    <row r="232" spans="1:6" ht="13">
      <c r="A232" s="5"/>
      <c r="F232" s="6"/>
    </row>
    <row r="233" spans="1:6" ht="13">
      <c r="A233" s="5"/>
      <c r="F233" s="6"/>
    </row>
    <row r="234" spans="1:6" ht="13">
      <c r="A234" s="5"/>
      <c r="F234" s="6"/>
    </row>
    <row r="235" spans="1:6" ht="13">
      <c r="A235" s="5"/>
      <c r="F235" s="6"/>
    </row>
    <row r="236" spans="1:6" ht="13">
      <c r="A236" s="5"/>
      <c r="F236" s="6"/>
    </row>
    <row r="237" spans="1:6" ht="13">
      <c r="A237" s="5"/>
      <c r="F237" s="6"/>
    </row>
    <row r="238" spans="1:6" ht="13">
      <c r="A238" s="5"/>
      <c r="F238" s="6"/>
    </row>
    <row r="239" spans="1:6" ht="13">
      <c r="A239" s="5"/>
      <c r="F239" s="6"/>
    </row>
    <row r="240" spans="1:6" ht="13">
      <c r="A240" s="5"/>
      <c r="F240" s="6"/>
    </row>
    <row r="241" spans="1:6" ht="13">
      <c r="A241" s="5"/>
      <c r="F241" s="6"/>
    </row>
    <row r="242" spans="1:6" ht="13">
      <c r="A242" s="5"/>
      <c r="F242" s="6"/>
    </row>
    <row r="243" spans="1:6" ht="13">
      <c r="A243" s="5"/>
      <c r="F243" s="6"/>
    </row>
    <row r="244" spans="1:6" ht="13">
      <c r="A244" s="5"/>
      <c r="F244" s="6"/>
    </row>
    <row r="245" spans="1:6" ht="13">
      <c r="A245" s="5"/>
      <c r="F245" s="6"/>
    </row>
    <row r="246" spans="1:6" ht="13">
      <c r="A246" s="5"/>
      <c r="F246" s="6"/>
    </row>
    <row r="247" spans="1:6" ht="13">
      <c r="A247" s="5"/>
      <c r="F247" s="6"/>
    </row>
    <row r="248" spans="1:6" ht="13">
      <c r="A248" s="5"/>
      <c r="F248" s="6"/>
    </row>
    <row r="249" spans="1:6" ht="13">
      <c r="A249" s="5"/>
      <c r="F249" s="6"/>
    </row>
    <row r="250" spans="1:6" ht="13">
      <c r="A250" s="5"/>
      <c r="F250" s="6"/>
    </row>
    <row r="251" spans="1:6" ht="13">
      <c r="A251" s="5"/>
      <c r="F251" s="6"/>
    </row>
    <row r="252" spans="1:6" ht="13">
      <c r="A252" s="5"/>
      <c r="F252" s="6"/>
    </row>
    <row r="253" spans="1:6" ht="13">
      <c r="A253" s="5"/>
      <c r="F253" s="6"/>
    </row>
    <row r="254" spans="1:6" ht="13">
      <c r="A254" s="5"/>
      <c r="F254" s="6"/>
    </row>
    <row r="255" spans="1:6" ht="13">
      <c r="A255" s="5"/>
      <c r="F255" s="6"/>
    </row>
    <row r="256" spans="1:6" ht="13">
      <c r="A256" s="5"/>
      <c r="F256" s="6"/>
    </row>
    <row r="257" spans="1:6" ht="13">
      <c r="A257" s="5"/>
      <c r="F257" s="6"/>
    </row>
    <row r="258" spans="1:6" ht="13">
      <c r="A258" s="5"/>
      <c r="F258" s="6"/>
    </row>
    <row r="259" spans="1:6" ht="13">
      <c r="A259" s="5"/>
      <c r="F259" s="6"/>
    </row>
    <row r="260" spans="1:6" ht="13">
      <c r="A260" s="5"/>
      <c r="F260" s="6"/>
    </row>
    <row r="261" spans="1:6" ht="13">
      <c r="A261" s="5"/>
      <c r="F261" s="6"/>
    </row>
    <row r="262" spans="1:6" ht="13">
      <c r="A262" s="5"/>
      <c r="F262" s="6"/>
    </row>
    <row r="263" spans="1:6" ht="13">
      <c r="A263" s="5"/>
      <c r="F263" s="6"/>
    </row>
    <row r="264" spans="1:6" ht="13">
      <c r="A264" s="5"/>
      <c r="F264" s="6"/>
    </row>
    <row r="265" spans="1:6" ht="13">
      <c r="A265" s="5"/>
      <c r="F265" s="6"/>
    </row>
    <row r="266" spans="1:6" ht="13">
      <c r="A266" s="5"/>
      <c r="F266" s="6"/>
    </row>
    <row r="267" spans="1:6" ht="13">
      <c r="A267" s="5"/>
      <c r="F267" s="6"/>
    </row>
    <row r="268" spans="1:6" ht="13">
      <c r="A268" s="5"/>
      <c r="F268" s="6"/>
    </row>
    <row r="269" spans="1:6" ht="13">
      <c r="A269" s="5"/>
      <c r="F269" s="6"/>
    </row>
    <row r="270" spans="1:6" ht="13">
      <c r="A270" s="5"/>
      <c r="F270" s="6"/>
    </row>
    <row r="271" spans="1:6" ht="13">
      <c r="A271" s="5"/>
      <c r="F271" s="6"/>
    </row>
    <row r="272" spans="1:6" ht="13">
      <c r="A272" s="5"/>
      <c r="F272" s="6"/>
    </row>
    <row r="273" spans="1:6" ht="13">
      <c r="A273" s="5"/>
      <c r="F273" s="6"/>
    </row>
    <row r="274" spans="1:6" ht="13">
      <c r="A274" s="5"/>
      <c r="F274" s="6"/>
    </row>
    <row r="275" spans="1:6" ht="13">
      <c r="A275" s="5"/>
      <c r="F275" s="6"/>
    </row>
    <row r="276" spans="1:6" ht="13">
      <c r="A276" s="5"/>
      <c r="F276" s="6"/>
    </row>
    <row r="277" spans="1:6" ht="13">
      <c r="A277" s="5"/>
      <c r="F277" s="6"/>
    </row>
    <row r="278" spans="1:6" ht="13">
      <c r="A278" s="5"/>
      <c r="F278" s="6"/>
    </row>
    <row r="279" spans="1:6" ht="13">
      <c r="A279" s="5"/>
      <c r="F279" s="6"/>
    </row>
    <row r="280" spans="1:6" ht="13">
      <c r="A280" s="5"/>
      <c r="F280" s="6"/>
    </row>
    <row r="281" spans="1:6" ht="13">
      <c r="A281" s="5"/>
      <c r="F281" s="6"/>
    </row>
    <row r="282" spans="1:6" ht="13">
      <c r="A282" s="5"/>
      <c r="F282" s="6"/>
    </row>
    <row r="283" spans="1:6" ht="13">
      <c r="A283" s="5"/>
      <c r="F283" s="6"/>
    </row>
    <row r="284" spans="1:6" ht="13">
      <c r="A284" s="5"/>
      <c r="F284" s="6"/>
    </row>
    <row r="285" spans="1:6" ht="13">
      <c r="A285" s="5"/>
      <c r="F285" s="6"/>
    </row>
    <row r="286" spans="1:6" ht="13">
      <c r="A286" s="5"/>
      <c r="F286" s="6"/>
    </row>
    <row r="287" spans="1:6" ht="13">
      <c r="A287" s="5"/>
      <c r="F287" s="6"/>
    </row>
    <row r="288" spans="1:6" ht="13">
      <c r="A288" s="5"/>
      <c r="F288" s="6"/>
    </row>
    <row r="289" spans="1:6" ht="13">
      <c r="A289" s="5"/>
      <c r="F289" s="6"/>
    </row>
    <row r="290" spans="1:6" ht="13">
      <c r="A290" s="5"/>
      <c r="F290" s="6"/>
    </row>
    <row r="291" spans="1:6" ht="13">
      <c r="A291" s="5"/>
      <c r="F291" s="6"/>
    </row>
    <row r="292" spans="1:6" ht="13">
      <c r="A292" s="5"/>
      <c r="F292" s="6"/>
    </row>
    <row r="293" spans="1:6" ht="13">
      <c r="A293" s="5"/>
      <c r="F293" s="6"/>
    </row>
    <row r="294" spans="1:6" ht="13">
      <c r="A294" s="5"/>
      <c r="F294" s="6"/>
    </row>
    <row r="295" spans="1:6" ht="13">
      <c r="A295" s="5"/>
      <c r="F295" s="6"/>
    </row>
    <row r="296" spans="1:6" ht="13">
      <c r="A296" s="5"/>
      <c r="F296" s="6"/>
    </row>
    <row r="297" spans="1:6" ht="13">
      <c r="A297" s="5"/>
      <c r="F297" s="6"/>
    </row>
    <row r="298" spans="1:6" ht="13">
      <c r="A298" s="5"/>
      <c r="F298" s="6"/>
    </row>
    <row r="299" spans="1:6" ht="13">
      <c r="A299" s="5"/>
      <c r="F299" s="6"/>
    </row>
    <row r="300" spans="1:6" ht="13">
      <c r="A300" s="5"/>
      <c r="F300" s="6"/>
    </row>
    <row r="301" spans="1:6" ht="13">
      <c r="A301" s="5"/>
      <c r="F301" s="6"/>
    </row>
    <row r="302" spans="1:6" ht="13">
      <c r="A302" s="5"/>
      <c r="F302" s="6"/>
    </row>
    <row r="303" spans="1:6" ht="13">
      <c r="A303" s="5"/>
      <c r="F303" s="6"/>
    </row>
    <row r="304" spans="1:6" ht="13">
      <c r="A304" s="5"/>
      <c r="F304" s="6"/>
    </row>
    <row r="305" spans="1:6" ht="13">
      <c r="A305" s="5"/>
      <c r="F305" s="6"/>
    </row>
    <row r="306" spans="1:6" ht="13">
      <c r="A306" s="5"/>
      <c r="F306" s="6"/>
    </row>
    <row r="307" spans="1:6" ht="13">
      <c r="A307" s="5"/>
      <c r="F307" s="6"/>
    </row>
    <row r="308" spans="1:6" ht="13">
      <c r="A308" s="5"/>
      <c r="F308" s="6"/>
    </row>
    <row r="309" spans="1:6" ht="13">
      <c r="A309" s="5"/>
      <c r="F309" s="6"/>
    </row>
    <row r="310" spans="1:6" ht="13">
      <c r="A310" s="5"/>
      <c r="F310" s="6"/>
    </row>
    <row r="311" spans="1:6" ht="13">
      <c r="A311" s="5"/>
      <c r="F311" s="6"/>
    </row>
    <row r="312" spans="1:6" ht="13">
      <c r="A312" s="5"/>
      <c r="F312" s="6"/>
    </row>
    <row r="313" spans="1:6" ht="13">
      <c r="A313" s="5"/>
      <c r="F313" s="6"/>
    </row>
    <row r="314" spans="1:6" ht="13">
      <c r="A314" s="5"/>
      <c r="F314" s="6"/>
    </row>
    <row r="315" spans="1:6" ht="13">
      <c r="A315" s="5"/>
      <c r="F315" s="6"/>
    </row>
    <row r="316" spans="1:6" ht="13">
      <c r="A316" s="5"/>
      <c r="F316" s="6"/>
    </row>
    <row r="317" spans="1:6" ht="13">
      <c r="A317" s="5"/>
      <c r="F317" s="6"/>
    </row>
    <row r="318" spans="1:6" ht="13">
      <c r="A318" s="5"/>
      <c r="F318" s="6"/>
    </row>
    <row r="319" spans="1:6" ht="13">
      <c r="A319" s="5"/>
      <c r="F319" s="6"/>
    </row>
    <row r="320" spans="1:6" ht="13">
      <c r="A320" s="5"/>
      <c r="F320" s="6"/>
    </row>
    <row r="321" spans="1:6" ht="13">
      <c r="A321" s="5"/>
      <c r="F321" s="6"/>
    </row>
    <row r="322" spans="1:6" ht="13">
      <c r="A322" s="5"/>
      <c r="F322" s="6"/>
    </row>
    <row r="323" spans="1:6" ht="13">
      <c r="A323" s="5"/>
      <c r="F323" s="6"/>
    </row>
    <row r="324" spans="1:6" ht="13">
      <c r="A324" s="5"/>
      <c r="F324" s="6"/>
    </row>
    <row r="325" spans="1:6" ht="13">
      <c r="A325" s="5"/>
      <c r="F325" s="6"/>
    </row>
    <row r="326" spans="1:6" ht="13">
      <c r="A326" s="5"/>
      <c r="F326" s="6"/>
    </row>
    <row r="327" spans="1:6" ht="13">
      <c r="A327" s="5"/>
      <c r="F327" s="6"/>
    </row>
    <row r="328" spans="1:6" ht="13">
      <c r="A328" s="5"/>
      <c r="F328" s="6"/>
    </row>
    <row r="329" spans="1:6" ht="13">
      <c r="A329" s="5"/>
      <c r="F329" s="6"/>
    </row>
    <row r="330" spans="1:6" ht="13">
      <c r="A330" s="5"/>
      <c r="F330" s="6"/>
    </row>
    <row r="331" spans="1:6" ht="13">
      <c r="A331" s="5"/>
      <c r="F331" s="6"/>
    </row>
    <row r="332" spans="1:6" ht="13">
      <c r="A332" s="5"/>
      <c r="F332" s="6"/>
    </row>
    <row r="333" spans="1:6" ht="13">
      <c r="A333" s="5"/>
      <c r="F333" s="6"/>
    </row>
    <row r="334" spans="1:6" ht="13">
      <c r="A334" s="5"/>
      <c r="F334" s="6"/>
    </row>
    <row r="335" spans="1:6" ht="13">
      <c r="A335" s="5"/>
      <c r="F335" s="6"/>
    </row>
    <row r="336" spans="1:6" ht="13">
      <c r="A336" s="5"/>
      <c r="F336" s="6"/>
    </row>
    <row r="337" spans="1:6" ht="13">
      <c r="A337" s="5"/>
      <c r="F337" s="6"/>
    </row>
    <row r="338" spans="1:6" ht="13">
      <c r="A338" s="5"/>
      <c r="F338" s="6"/>
    </row>
    <row r="339" spans="1:6" ht="13">
      <c r="A339" s="5"/>
      <c r="F339" s="6"/>
    </row>
    <row r="340" spans="1:6" ht="13">
      <c r="A340" s="5"/>
      <c r="F340" s="6"/>
    </row>
    <row r="341" spans="1:6" ht="13">
      <c r="A341" s="5"/>
      <c r="F341" s="6"/>
    </row>
    <row r="342" spans="1:6" ht="13">
      <c r="A342" s="5"/>
      <c r="F342" s="6"/>
    </row>
    <row r="343" spans="1:6" ht="13">
      <c r="A343" s="5"/>
      <c r="F343" s="6"/>
    </row>
    <row r="344" spans="1:6" ht="13">
      <c r="A344" s="5"/>
      <c r="F344" s="6"/>
    </row>
    <row r="345" spans="1:6" ht="13">
      <c r="A345" s="5"/>
      <c r="F345" s="6"/>
    </row>
    <row r="346" spans="1:6" ht="13">
      <c r="A346" s="5"/>
      <c r="F346" s="6"/>
    </row>
    <row r="347" spans="1:6" ht="13">
      <c r="A347" s="5"/>
      <c r="F347" s="6"/>
    </row>
    <row r="348" spans="1:6" ht="13">
      <c r="A348" s="5"/>
      <c r="F348" s="6"/>
    </row>
    <row r="349" spans="1:6" ht="13">
      <c r="A349" s="5"/>
      <c r="F349" s="6"/>
    </row>
    <row r="350" spans="1:6" ht="13">
      <c r="A350" s="5"/>
      <c r="F350" s="6"/>
    </row>
    <row r="351" spans="1:6" ht="13">
      <c r="A351" s="5"/>
      <c r="F351" s="6"/>
    </row>
    <row r="352" spans="1:6" ht="13">
      <c r="A352" s="5"/>
      <c r="F352" s="6"/>
    </row>
    <row r="353" spans="1:6" ht="13">
      <c r="A353" s="5"/>
      <c r="F353" s="6"/>
    </row>
    <row r="354" spans="1:6" ht="13">
      <c r="A354" s="5"/>
      <c r="F354" s="6"/>
    </row>
    <row r="355" spans="1:6" ht="13">
      <c r="A355" s="5"/>
      <c r="F355" s="6"/>
    </row>
    <row r="356" spans="1:6" ht="13">
      <c r="A356" s="5"/>
      <c r="F356" s="6"/>
    </row>
    <row r="357" spans="1:6" ht="13">
      <c r="A357" s="5"/>
      <c r="F357" s="6"/>
    </row>
    <row r="358" spans="1:6" ht="13">
      <c r="A358" s="5"/>
      <c r="F358" s="6"/>
    </row>
    <row r="359" spans="1:6" ht="13">
      <c r="A359" s="5"/>
      <c r="F359" s="6"/>
    </row>
    <row r="360" spans="1:6" ht="13">
      <c r="A360" s="5"/>
      <c r="F360" s="6"/>
    </row>
    <row r="361" spans="1:6" ht="13">
      <c r="A361" s="5"/>
      <c r="F361" s="6"/>
    </row>
    <row r="362" spans="1:6" ht="13">
      <c r="A362" s="5"/>
      <c r="F362" s="6"/>
    </row>
    <row r="363" spans="1:6" ht="13">
      <c r="A363" s="5"/>
      <c r="F363" s="6"/>
    </row>
    <row r="364" spans="1:6" ht="13">
      <c r="A364" s="5"/>
      <c r="F364" s="6"/>
    </row>
    <row r="365" spans="1:6" ht="13">
      <c r="A365" s="5"/>
      <c r="F365" s="6"/>
    </row>
    <row r="366" spans="1:6" ht="13">
      <c r="A366" s="5"/>
      <c r="F366" s="6"/>
    </row>
    <row r="367" spans="1:6" ht="13">
      <c r="A367" s="5"/>
      <c r="F367" s="6"/>
    </row>
    <row r="368" spans="1:6" ht="13">
      <c r="A368" s="5"/>
      <c r="F368" s="6"/>
    </row>
    <row r="369" spans="1:6" ht="13">
      <c r="A369" s="5"/>
      <c r="F369" s="6"/>
    </row>
    <row r="370" spans="1:6" ht="13">
      <c r="A370" s="5"/>
      <c r="F370" s="6"/>
    </row>
    <row r="371" spans="1:6" ht="13">
      <c r="A371" s="5"/>
      <c r="F371" s="6"/>
    </row>
    <row r="372" spans="1:6" ht="13">
      <c r="A372" s="5"/>
      <c r="F372" s="6"/>
    </row>
    <row r="373" spans="1:6" ht="13">
      <c r="A373" s="5"/>
      <c r="F373" s="6"/>
    </row>
    <row r="374" spans="1:6" ht="13">
      <c r="A374" s="5"/>
      <c r="F374" s="6"/>
    </row>
    <row r="375" spans="1:6" ht="13">
      <c r="A375" s="5"/>
      <c r="F375" s="6"/>
    </row>
    <row r="376" spans="1:6" ht="13">
      <c r="A376" s="5"/>
      <c r="F376" s="6"/>
    </row>
    <row r="377" spans="1:6" ht="13">
      <c r="A377" s="5"/>
      <c r="F377" s="6"/>
    </row>
    <row r="378" spans="1:6" ht="13">
      <c r="A378" s="5"/>
      <c r="F378" s="6"/>
    </row>
    <row r="379" spans="1:6" ht="13">
      <c r="A379" s="5"/>
      <c r="F379" s="6"/>
    </row>
    <row r="380" spans="1:6" ht="13">
      <c r="A380" s="5"/>
      <c r="F380" s="6"/>
    </row>
    <row r="381" spans="1:6" ht="13">
      <c r="A381" s="5"/>
      <c r="F381" s="6"/>
    </row>
    <row r="382" spans="1:6" ht="13">
      <c r="A382" s="5"/>
      <c r="F382" s="6"/>
    </row>
    <row r="383" spans="1:6" ht="13">
      <c r="A383" s="5"/>
      <c r="F383" s="6"/>
    </row>
    <row r="384" spans="1:6" ht="13">
      <c r="A384" s="5"/>
      <c r="F384" s="6"/>
    </row>
    <row r="385" spans="1:6" ht="13">
      <c r="A385" s="5"/>
      <c r="F385" s="6"/>
    </row>
    <row r="386" spans="1:6" ht="13">
      <c r="A386" s="5"/>
      <c r="F386" s="6"/>
    </row>
    <row r="387" spans="1:6" ht="13">
      <c r="A387" s="5"/>
      <c r="F387" s="6"/>
    </row>
    <row r="388" spans="1:6" ht="13">
      <c r="A388" s="5"/>
      <c r="F388" s="6"/>
    </row>
    <row r="389" spans="1:6" ht="13">
      <c r="A389" s="5"/>
      <c r="F389" s="6"/>
    </row>
    <row r="390" spans="1:6" ht="13">
      <c r="A390" s="5"/>
      <c r="F390" s="6"/>
    </row>
    <row r="391" spans="1:6" ht="13">
      <c r="A391" s="5"/>
      <c r="F391" s="6"/>
    </row>
    <row r="392" spans="1:6" ht="13">
      <c r="A392" s="5"/>
      <c r="F392" s="6"/>
    </row>
    <row r="393" spans="1:6" ht="13">
      <c r="A393" s="5"/>
      <c r="F393" s="6"/>
    </row>
    <row r="394" spans="1:6" ht="13">
      <c r="A394" s="5"/>
      <c r="F394" s="6"/>
    </row>
    <row r="395" spans="1:6" ht="13">
      <c r="A395" s="5"/>
      <c r="F395" s="6"/>
    </row>
    <row r="396" spans="1:6" ht="13">
      <c r="A396" s="5"/>
      <c r="F396" s="6"/>
    </row>
    <row r="397" spans="1:6" ht="13">
      <c r="A397" s="5"/>
      <c r="F397" s="6"/>
    </row>
    <row r="398" spans="1:6" ht="13">
      <c r="A398" s="5"/>
      <c r="F398" s="6"/>
    </row>
    <row r="399" spans="1:6" ht="13">
      <c r="A399" s="5"/>
      <c r="F399" s="6"/>
    </row>
    <row r="400" spans="1:6" ht="13">
      <c r="A400" s="5"/>
      <c r="F400" s="6"/>
    </row>
    <row r="401" spans="1:6" ht="13">
      <c r="A401" s="5"/>
      <c r="F401" s="6"/>
    </row>
    <row r="402" spans="1:6" ht="13">
      <c r="A402" s="5"/>
      <c r="F402" s="6"/>
    </row>
    <row r="403" spans="1:6" ht="13">
      <c r="A403" s="5"/>
      <c r="F403" s="6"/>
    </row>
    <row r="404" spans="1:6" ht="13">
      <c r="A404" s="5"/>
      <c r="F404" s="6"/>
    </row>
    <row r="405" spans="1:6" ht="13">
      <c r="A405" s="5"/>
      <c r="F405" s="6"/>
    </row>
    <row r="406" spans="1:6" ht="13">
      <c r="A406" s="5"/>
      <c r="F406" s="6"/>
    </row>
    <row r="407" spans="1:6" ht="13">
      <c r="A407" s="5"/>
      <c r="F407" s="6"/>
    </row>
    <row r="408" spans="1:6" ht="13">
      <c r="A408" s="5"/>
      <c r="F408" s="6"/>
    </row>
    <row r="409" spans="1:6" ht="13">
      <c r="A409" s="5"/>
      <c r="F409" s="6"/>
    </row>
    <row r="410" spans="1:6" ht="13">
      <c r="A410" s="5"/>
      <c r="F410" s="6"/>
    </row>
    <row r="411" spans="1:6" ht="13">
      <c r="A411" s="5"/>
      <c r="F411" s="6"/>
    </row>
    <row r="412" spans="1:6" ht="13">
      <c r="A412" s="5"/>
      <c r="F412" s="6"/>
    </row>
    <row r="413" spans="1:6" ht="13">
      <c r="A413" s="5"/>
      <c r="F413" s="6"/>
    </row>
    <row r="414" spans="1:6" ht="13">
      <c r="A414" s="5"/>
      <c r="F414" s="6"/>
    </row>
    <row r="415" spans="1:6" ht="13">
      <c r="A415" s="5"/>
      <c r="F415" s="6"/>
    </row>
    <row r="416" spans="1:6" ht="13">
      <c r="A416" s="5"/>
      <c r="F416" s="6"/>
    </row>
    <row r="417" spans="1:6" ht="13">
      <c r="A417" s="5"/>
      <c r="F417" s="6"/>
    </row>
    <row r="418" spans="1:6" ht="13">
      <c r="A418" s="5"/>
      <c r="F418" s="6"/>
    </row>
    <row r="419" spans="1:6" ht="13">
      <c r="A419" s="5"/>
      <c r="F419" s="6"/>
    </row>
    <row r="420" spans="1:6" ht="13">
      <c r="A420" s="5"/>
      <c r="F420" s="6"/>
    </row>
    <row r="421" spans="1:6" ht="13">
      <c r="A421" s="5"/>
      <c r="F421" s="6"/>
    </row>
    <row r="422" spans="1:6" ht="13">
      <c r="A422" s="5"/>
      <c r="F422" s="6"/>
    </row>
    <row r="423" spans="1:6" ht="13">
      <c r="A423" s="5"/>
      <c r="F423" s="6"/>
    </row>
    <row r="424" spans="1:6" ht="13">
      <c r="A424" s="5"/>
      <c r="F424" s="6"/>
    </row>
    <row r="425" spans="1:6" ht="13">
      <c r="A425" s="5"/>
      <c r="F425" s="6"/>
    </row>
    <row r="426" spans="1:6" ht="13">
      <c r="A426" s="5"/>
      <c r="F426" s="6"/>
    </row>
    <row r="427" spans="1:6" ht="13">
      <c r="A427" s="5"/>
      <c r="F427" s="6"/>
    </row>
    <row r="428" spans="1:6" ht="13">
      <c r="A428" s="5"/>
      <c r="F428" s="6"/>
    </row>
    <row r="429" spans="1:6" ht="13">
      <c r="A429" s="5"/>
      <c r="F429" s="6"/>
    </row>
    <row r="430" spans="1:6" ht="13">
      <c r="A430" s="5"/>
      <c r="F430" s="6"/>
    </row>
    <row r="431" spans="1:6" ht="13">
      <c r="A431" s="5"/>
      <c r="F431" s="6"/>
    </row>
    <row r="432" spans="1:6" ht="13">
      <c r="A432" s="5"/>
      <c r="F432" s="6"/>
    </row>
    <row r="433" spans="1:6" ht="13">
      <c r="A433" s="5"/>
      <c r="F433" s="6"/>
    </row>
    <row r="434" spans="1:6" ht="13">
      <c r="A434" s="5"/>
      <c r="F434" s="6"/>
    </row>
    <row r="435" spans="1:6" ht="13">
      <c r="A435" s="5"/>
      <c r="F435" s="6"/>
    </row>
    <row r="436" spans="1:6" ht="13">
      <c r="A436" s="5"/>
      <c r="F436" s="6"/>
    </row>
    <row r="437" spans="1:6" ht="13">
      <c r="A437" s="5"/>
      <c r="F437" s="6"/>
    </row>
    <row r="438" spans="1:6" ht="13">
      <c r="A438" s="5"/>
      <c r="F438" s="6"/>
    </row>
    <row r="439" spans="1:6" ht="13">
      <c r="A439" s="5"/>
      <c r="F439" s="6"/>
    </row>
    <row r="440" spans="1:6" ht="13">
      <c r="A440" s="5"/>
      <c r="F440" s="6"/>
    </row>
    <row r="441" spans="1:6" ht="13">
      <c r="A441" s="5"/>
      <c r="F441" s="6"/>
    </row>
    <row r="442" spans="1:6" ht="13">
      <c r="A442" s="5"/>
      <c r="F442" s="6"/>
    </row>
    <row r="443" spans="1:6" ht="13">
      <c r="A443" s="5"/>
      <c r="F443" s="6"/>
    </row>
    <row r="444" spans="1:6" ht="13">
      <c r="A444" s="5"/>
      <c r="F444" s="6"/>
    </row>
    <row r="445" spans="1:6" ht="13">
      <c r="A445" s="5"/>
      <c r="F445" s="6"/>
    </row>
    <row r="446" spans="1:6" ht="13">
      <c r="A446" s="5"/>
      <c r="F446" s="6"/>
    </row>
    <row r="447" spans="1:6" ht="13">
      <c r="A447" s="5"/>
      <c r="F447" s="6"/>
    </row>
    <row r="448" spans="1:6" ht="13">
      <c r="A448" s="5"/>
      <c r="F448" s="6"/>
    </row>
    <row r="449" spans="1:6" ht="13">
      <c r="A449" s="5"/>
      <c r="F449" s="6"/>
    </row>
    <row r="450" spans="1:6" ht="13">
      <c r="A450" s="5"/>
      <c r="F450" s="6"/>
    </row>
    <row r="451" spans="1:6" ht="13">
      <c r="A451" s="5"/>
      <c r="F451" s="6"/>
    </row>
    <row r="452" spans="1:6" ht="13">
      <c r="A452" s="5"/>
      <c r="F452" s="6"/>
    </row>
    <row r="453" spans="1:6" ht="13">
      <c r="A453" s="5"/>
      <c r="F453" s="6"/>
    </row>
    <row r="454" spans="1:6" ht="13">
      <c r="A454" s="5"/>
      <c r="F454" s="6"/>
    </row>
    <row r="455" spans="1:6" ht="13">
      <c r="A455" s="5"/>
      <c r="F455" s="6"/>
    </row>
    <row r="456" spans="1:6" ht="13">
      <c r="A456" s="5"/>
      <c r="F456" s="6"/>
    </row>
    <row r="457" spans="1:6" ht="13">
      <c r="A457" s="5"/>
      <c r="F457" s="6"/>
    </row>
    <row r="458" spans="1:6" ht="13">
      <c r="A458" s="5"/>
      <c r="F458" s="6"/>
    </row>
    <row r="459" spans="1:6" ht="13">
      <c r="A459" s="5"/>
      <c r="F459" s="6"/>
    </row>
    <row r="460" spans="1:6" ht="13">
      <c r="A460" s="5"/>
      <c r="F460" s="6"/>
    </row>
    <row r="461" spans="1:6" ht="13">
      <c r="A461" s="5"/>
      <c r="F461" s="6"/>
    </row>
    <row r="462" spans="1:6" ht="13">
      <c r="A462" s="5"/>
      <c r="F462" s="6"/>
    </row>
    <row r="463" spans="1:6" ht="13">
      <c r="A463" s="5"/>
      <c r="F463" s="6"/>
    </row>
    <row r="464" spans="1:6" ht="13">
      <c r="A464" s="5"/>
      <c r="F464" s="6"/>
    </row>
    <row r="465" spans="1:6" ht="13">
      <c r="A465" s="5"/>
      <c r="F465" s="6"/>
    </row>
    <row r="466" spans="1:6" ht="13">
      <c r="A466" s="5"/>
      <c r="F466" s="6"/>
    </row>
    <row r="467" spans="1:6" ht="13">
      <c r="A467" s="5"/>
      <c r="F467" s="6"/>
    </row>
    <row r="468" spans="1:6" ht="13">
      <c r="A468" s="5"/>
      <c r="F468" s="6"/>
    </row>
    <row r="469" spans="1:6" ht="13">
      <c r="A469" s="5"/>
      <c r="F469" s="6"/>
    </row>
    <row r="470" spans="1:6" ht="13">
      <c r="A470" s="5"/>
      <c r="F470" s="6"/>
    </row>
    <row r="471" spans="1:6" ht="13">
      <c r="A471" s="5"/>
      <c r="F471" s="6"/>
    </row>
    <row r="472" spans="1:6" ht="13">
      <c r="A472" s="5"/>
      <c r="F472" s="6"/>
    </row>
    <row r="473" spans="1:6" ht="13">
      <c r="A473" s="5"/>
      <c r="F473" s="6"/>
    </row>
    <row r="474" spans="1:6" ht="13">
      <c r="A474" s="5"/>
      <c r="F474" s="6"/>
    </row>
    <row r="475" spans="1:6" ht="13">
      <c r="A475" s="5"/>
      <c r="F475" s="6"/>
    </row>
    <row r="476" spans="1:6" ht="13">
      <c r="A476" s="5"/>
      <c r="F476" s="6"/>
    </row>
    <row r="477" spans="1:6" ht="13">
      <c r="A477" s="5"/>
      <c r="F477" s="6"/>
    </row>
    <row r="478" spans="1:6" ht="13">
      <c r="A478" s="5"/>
      <c r="F478" s="6"/>
    </row>
    <row r="479" spans="1:6" ht="13">
      <c r="A479" s="5"/>
      <c r="F479" s="6"/>
    </row>
    <row r="480" spans="1:6" ht="13">
      <c r="A480" s="5"/>
      <c r="F480" s="6"/>
    </row>
    <row r="481" spans="1:6" ht="13">
      <c r="A481" s="5"/>
      <c r="F481" s="6"/>
    </row>
    <row r="482" spans="1:6" ht="13">
      <c r="A482" s="5"/>
      <c r="F482" s="6"/>
    </row>
    <row r="483" spans="1:6" ht="13">
      <c r="A483" s="5"/>
      <c r="F483" s="6"/>
    </row>
    <row r="484" spans="1:6" ht="13">
      <c r="A484" s="5"/>
      <c r="F484" s="6"/>
    </row>
    <row r="485" spans="1:6" ht="13">
      <c r="A485" s="5"/>
      <c r="F485" s="6"/>
    </row>
    <row r="486" spans="1:6" ht="13">
      <c r="A486" s="5"/>
      <c r="F486" s="6"/>
    </row>
    <row r="487" spans="1:6" ht="13">
      <c r="A487" s="5"/>
      <c r="F487" s="6"/>
    </row>
    <row r="488" spans="1:6" ht="13">
      <c r="A488" s="5"/>
      <c r="F488" s="6"/>
    </row>
    <row r="489" spans="1:6" ht="13">
      <c r="A489" s="5"/>
      <c r="F489" s="6"/>
    </row>
    <row r="490" spans="1:6" ht="13">
      <c r="A490" s="5"/>
      <c r="F490" s="6"/>
    </row>
    <row r="491" spans="1:6" ht="13">
      <c r="A491" s="5"/>
      <c r="F491" s="6"/>
    </row>
    <row r="492" spans="1:6" ht="13">
      <c r="A492" s="5"/>
      <c r="F492" s="6"/>
    </row>
    <row r="493" spans="1:6" ht="13">
      <c r="A493" s="5"/>
      <c r="F493" s="6"/>
    </row>
    <row r="494" spans="1:6" ht="13">
      <c r="A494" s="5"/>
      <c r="F494" s="6"/>
    </row>
    <row r="495" spans="1:6" ht="13">
      <c r="A495" s="5"/>
      <c r="F495" s="6"/>
    </row>
    <row r="496" spans="1:6" ht="13">
      <c r="A496" s="5"/>
      <c r="F496" s="6"/>
    </row>
    <row r="497" spans="1:6" ht="13">
      <c r="A497" s="5"/>
      <c r="F497" s="6"/>
    </row>
    <row r="498" spans="1:6" ht="13">
      <c r="A498" s="5"/>
      <c r="F498" s="6"/>
    </row>
    <row r="499" spans="1:6" ht="13">
      <c r="A499" s="5"/>
      <c r="F499" s="6"/>
    </row>
    <row r="500" spans="1:6" ht="13">
      <c r="A500" s="5"/>
      <c r="F500" s="6"/>
    </row>
    <row r="501" spans="1:6" ht="13">
      <c r="A501" s="5"/>
      <c r="F501" s="6"/>
    </row>
    <row r="502" spans="1:6" ht="13">
      <c r="A502" s="5"/>
      <c r="F502" s="6"/>
    </row>
    <row r="503" spans="1:6" ht="13">
      <c r="A503" s="5"/>
      <c r="F503" s="6"/>
    </row>
    <row r="504" spans="1:6" ht="13">
      <c r="A504" s="5"/>
      <c r="F504" s="6"/>
    </row>
    <row r="505" spans="1:6" ht="13">
      <c r="A505" s="5"/>
      <c r="F505" s="6"/>
    </row>
    <row r="506" spans="1:6" ht="13">
      <c r="A506" s="5"/>
      <c r="F506" s="6"/>
    </row>
    <row r="507" spans="1:6" ht="13">
      <c r="A507" s="5"/>
      <c r="F507" s="6"/>
    </row>
    <row r="508" spans="1:6" ht="13">
      <c r="A508" s="5"/>
      <c r="F508" s="6"/>
    </row>
    <row r="509" spans="1:6" ht="13">
      <c r="A509" s="5"/>
      <c r="F509" s="6"/>
    </row>
    <row r="510" spans="1:6" ht="13">
      <c r="A510" s="5"/>
      <c r="F510" s="6"/>
    </row>
    <row r="511" spans="1:6" ht="13">
      <c r="A511" s="5"/>
      <c r="F511" s="6"/>
    </row>
    <row r="512" spans="1:6" ht="13">
      <c r="A512" s="5"/>
      <c r="F512" s="6"/>
    </row>
    <row r="513" spans="1:6" ht="13">
      <c r="A513" s="5"/>
      <c r="F513" s="6"/>
    </row>
    <row r="514" spans="1:6" ht="13">
      <c r="A514" s="5"/>
      <c r="F514" s="6"/>
    </row>
    <row r="515" spans="1:6" ht="13">
      <c r="A515" s="5"/>
      <c r="F515" s="6"/>
    </row>
    <row r="516" spans="1:6" ht="13">
      <c r="A516" s="5"/>
      <c r="F516" s="6"/>
    </row>
    <row r="517" spans="1:6" ht="13">
      <c r="A517" s="5"/>
      <c r="F517" s="6"/>
    </row>
    <row r="518" spans="1:6" ht="13">
      <c r="A518" s="5"/>
      <c r="F518" s="6"/>
    </row>
    <row r="519" spans="1:6" ht="13">
      <c r="A519" s="5"/>
      <c r="F519" s="6"/>
    </row>
    <row r="520" spans="1:6" ht="13">
      <c r="A520" s="5"/>
      <c r="F520" s="6"/>
    </row>
    <row r="521" spans="1:6" ht="13">
      <c r="A521" s="5"/>
      <c r="F521" s="6"/>
    </row>
    <row r="522" spans="1:6" ht="13">
      <c r="A522" s="5"/>
      <c r="F522" s="6"/>
    </row>
    <row r="523" spans="1:6" ht="13">
      <c r="A523" s="5"/>
      <c r="F523" s="6"/>
    </row>
    <row r="524" spans="1:6" ht="13">
      <c r="A524" s="5"/>
      <c r="F524" s="6"/>
    </row>
    <row r="525" spans="1:6" ht="13">
      <c r="A525" s="5"/>
      <c r="F525" s="6"/>
    </row>
    <row r="526" spans="1:6" ht="13">
      <c r="A526" s="5"/>
      <c r="F526" s="6"/>
    </row>
    <row r="527" spans="1:6" ht="13">
      <c r="A527" s="5"/>
      <c r="F527" s="6"/>
    </row>
    <row r="528" spans="1:6" ht="13">
      <c r="A528" s="5"/>
      <c r="F528" s="6"/>
    </row>
    <row r="529" spans="1:6" ht="13">
      <c r="A529" s="5"/>
      <c r="F529" s="6"/>
    </row>
    <row r="530" spans="1:6" ht="13">
      <c r="A530" s="5"/>
      <c r="F530" s="6"/>
    </row>
    <row r="531" spans="1:6" ht="13">
      <c r="A531" s="5"/>
      <c r="F531" s="6"/>
    </row>
    <row r="532" spans="1:6" ht="13">
      <c r="A532" s="5"/>
      <c r="F532" s="6"/>
    </row>
    <row r="533" spans="1:6" ht="13">
      <c r="A533" s="5"/>
      <c r="F533" s="6"/>
    </row>
    <row r="534" spans="1:6" ht="13">
      <c r="A534" s="5"/>
      <c r="F534" s="6"/>
    </row>
    <row r="535" spans="1:6" ht="13">
      <c r="A535" s="5"/>
      <c r="F535" s="6"/>
    </row>
    <row r="536" spans="1:6" ht="13">
      <c r="A536" s="5"/>
      <c r="F536" s="6"/>
    </row>
    <row r="537" spans="1:6" ht="13">
      <c r="A537" s="5"/>
      <c r="F537" s="6"/>
    </row>
    <row r="538" spans="1:6" ht="13">
      <c r="A538" s="5"/>
      <c r="F538" s="6"/>
    </row>
    <row r="539" spans="1:6" ht="13">
      <c r="A539" s="5"/>
      <c r="F539" s="6"/>
    </row>
    <row r="540" spans="1:6" ht="13">
      <c r="A540" s="5"/>
      <c r="F540" s="6"/>
    </row>
    <row r="541" spans="1:6" ht="13">
      <c r="A541" s="5"/>
      <c r="F541" s="6"/>
    </row>
    <row r="542" spans="1:6" ht="13">
      <c r="A542" s="5"/>
      <c r="F542" s="6"/>
    </row>
    <row r="543" spans="1:6" ht="13">
      <c r="A543" s="5"/>
      <c r="F543" s="6"/>
    </row>
    <row r="544" spans="1:6" ht="13">
      <c r="A544" s="5"/>
      <c r="F544" s="6"/>
    </row>
    <row r="545" spans="1:6" ht="13">
      <c r="A545" s="5"/>
      <c r="F545" s="6"/>
    </row>
    <row r="546" spans="1:6" ht="13">
      <c r="A546" s="5"/>
      <c r="F546" s="6"/>
    </row>
    <row r="547" spans="1:6" ht="13">
      <c r="A547" s="5"/>
      <c r="F547" s="6"/>
    </row>
    <row r="548" spans="1:6" ht="13">
      <c r="A548" s="5"/>
      <c r="F548" s="6"/>
    </row>
    <row r="549" spans="1:6" ht="13">
      <c r="A549" s="5"/>
      <c r="F549" s="6"/>
    </row>
    <row r="550" spans="1:6" ht="13">
      <c r="A550" s="5"/>
      <c r="F550" s="6"/>
    </row>
    <row r="551" spans="1:6" ht="13">
      <c r="A551" s="5"/>
      <c r="F551" s="6"/>
    </row>
    <row r="552" spans="1:6" ht="13">
      <c r="A552" s="5"/>
      <c r="F552" s="6"/>
    </row>
    <row r="553" spans="1:6" ht="13">
      <c r="A553" s="5"/>
      <c r="F553" s="6"/>
    </row>
    <row r="554" spans="1:6" ht="13">
      <c r="A554" s="5"/>
      <c r="F554" s="6"/>
    </row>
    <row r="555" spans="1:6" ht="13">
      <c r="A555" s="5"/>
      <c r="F555" s="6"/>
    </row>
    <row r="556" spans="1:6" ht="13">
      <c r="A556" s="5"/>
      <c r="F556" s="6"/>
    </row>
    <row r="557" spans="1:6" ht="13">
      <c r="A557" s="5"/>
      <c r="F557" s="6"/>
    </row>
    <row r="558" spans="1:6" ht="13">
      <c r="A558" s="5"/>
      <c r="F558" s="6"/>
    </row>
    <row r="559" spans="1:6" ht="13">
      <c r="A559" s="5"/>
      <c r="F559" s="6"/>
    </row>
    <row r="560" spans="1:6" ht="13">
      <c r="A560" s="5"/>
      <c r="F560" s="6"/>
    </row>
    <row r="561" spans="1:6" ht="13">
      <c r="A561" s="5"/>
      <c r="F561" s="6"/>
    </row>
    <row r="562" spans="1:6" ht="13">
      <c r="A562" s="5"/>
      <c r="F562" s="6"/>
    </row>
    <row r="563" spans="1:6" ht="13">
      <c r="A563" s="5"/>
      <c r="F563" s="6"/>
    </row>
    <row r="564" spans="1:6" ht="13">
      <c r="A564" s="5"/>
      <c r="F564" s="6"/>
    </row>
    <row r="565" spans="1:6" ht="13">
      <c r="A565" s="5"/>
      <c r="F565" s="6"/>
    </row>
    <row r="566" spans="1:6" ht="13">
      <c r="A566" s="5"/>
      <c r="F566" s="6"/>
    </row>
    <row r="567" spans="1:6" ht="13">
      <c r="A567" s="5"/>
      <c r="F567" s="6"/>
    </row>
    <row r="568" spans="1:6" ht="13">
      <c r="A568" s="5"/>
      <c r="F568" s="6"/>
    </row>
    <row r="569" spans="1:6" ht="13">
      <c r="A569" s="5"/>
      <c r="F569" s="6"/>
    </row>
    <row r="570" spans="1:6" ht="13">
      <c r="A570" s="5"/>
      <c r="F570" s="6"/>
    </row>
    <row r="571" spans="1:6" ht="13">
      <c r="A571" s="5"/>
      <c r="F571" s="6"/>
    </row>
    <row r="572" spans="1:6" ht="13">
      <c r="A572" s="5"/>
      <c r="F572" s="6"/>
    </row>
    <row r="573" spans="1:6" ht="13">
      <c r="A573" s="5"/>
      <c r="F573" s="6"/>
    </row>
    <row r="574" spans="1:6" ht="13">
      <c r="A574" s="5"/>
      <c r="F574" s="6"/>
    </row>
    <row r="575" spans="1:6" ht="13">
      <c r="A575" s="5"/>
      <c r="F575" s="6"/>
    </row>
    <row r="576" spans="1:6" ht="13">
      <c r="A576" s="5"/>
      <c r="F576" s="6"/>
    </row>
    <row r="577" spans="1:6" ht="13">
      <c r="A577" s="5"/>
      <c r="F577" s="6"/>
    </row>
    <row r="578" spans="1:6" ht="13">
      <c r="A578" s="5"/>
      <c r="F578" s="6"/>
    </row>
    <row r="579" spans="1:6" ht="13">
      <c r="A579" s="5"/>
      <c r="F579" s="6"/>
    </row>
    <row r="580" spans="1:6" ht="13">
      <c r="A580" s="5"/>
      <c r="F580" s="6"/>
    </row>
    <row r="581" spans="1:6" ht="13">
      <c r="A581" s="5"/>
      <c r="F581" s="6"/>
    </row>
    <row r="582" spans="1:6" ht="13">
      <c r="A582" s="5"/>
      <c r="F582" s="6"/>
    </row>
    <row r="583" spans="1:6" ht="13">
      <c r="A583" s="5"/>
      <c r="F583" s="6"/>
    </row>
    <row r="584" spans="1:6" ht="13">
      <c r="A584" s="5"/>
      <c r="F584" s="6"/>
    </row>
    <row r="585" spans="1:6" ht="13">
      <c r="A585" s="5"/>
      <c r="F585" s="6"/>
    </row>
    <row r="586" spans="1:6" ht="13">
      <c r="A586" s="5"/>
      <c r="F586" s="6"/>
    </row>
    <row r="587" spans="1:6" ht="13">
      <c r="A587" s="5"/>
      <c r="F587" s="6"/>
    </row>
    <row r="588" spans="1:6" ht="13">
      <c r="A588" s="5"/>
      <c r="F588" s="6"/>
    </row>
    <row r="589" spans="1:6" ht="13">
      <c r="A589" s="5"/>
      <c r="F589" s="6"/>
    </row>
    <row r="590" spans="1:6" ht="13">
      <c r="A590" s="5"/>
      <c r="F590" s="6"/>
    </row>
    <row r="591" spans="1:6" ht="13">
      <c r="A591" s="5"/>
      <c r="F591" s="6"/>
    </row>
    <row r="592" spans="1:6" ht="13">
      <c r="A592" s="5"/>
      <c r="F592" s="6"/>
    </row>
    <row r="593" spans="1:6" ht="13">
      <c r="A593" s="5"/>
      <c r="F593" s="6"/>
    </row>
    <row r="594" spans="1:6" ht="13">
      <c r="A594" s="5"/>
      <c r="F594" s="6"/>
    </row>
    <row r="595" spans="1:6" ht="13">
      <c r="A595" s="5"/>
      <c r="F595" s="6"/>
    </row>
    <row r="596" spans="1:6" ht="13">
      <c r="A596" s="5"/>
      <c r="F596" s="6"/>
    </row>
    <row r="597" spans="1:6" ht="13">
      <c r="A597" s="5"/>
      <c r="F597" s="6"/>
    </row>
    <row r="598" spans="1:6" ht="13">
      <c r="A598" s="5"/>
      <c r="F598" s="6"/>
    </row>
    <row r="599" spans="1:6" ht="13">
      <c r="A599" s="5"/>
      <c r="F599" s="6"/>
    </row>
    <row r="600" spans="1:6" ht="13">
      <c r="A600" s="5"/>
      <c r="F600" s="6"/>
    </row>
    <row r="601" spans="1:6" ht="13">
      <c r="A601" s="5"/>
      <c r="F601" s="6"/>
    </row>
    <row r="602" spans="1:6" ht="13">
      <c r="A602" s="5"/>
      <c r="F602" s="6"/>
    </row>
    <row r="603" spans="1:6" ht="13">
      <c r="A603" s="5"/>
      <c r="F603" s="6"/>
    </row>
    <row r="604" spans="1:6" ht="13">
      <c r="A604" s="5"/>
      <c r="F604" s="6"/>
    </row>
    <row r="605" spans="1:6" ht="13">
      <c r="A605" s="5"/>
      <c r="F605" s="6"/>
    </row>
    <row r="606" spans="1:6" ht="13">
      <c r="A606" s="5"/>
      <c r="F606" s="6"/>
    </row>
    <row r="607" spans="1:6" ht="13">
      <c r="A607" s="5"/>
      <c r="F607" s="6"/>
    </row>
    <row r="608" spans="1:6" ht="13">
      <c r="A608" s="5"/>
      <c r="F608" s="6"/>
    </row>
    <row r="609" spans="1:6" ht="13">
      <c r="A609" s="5"/>
      <c r="F609" s="6"/>
    </row>
    <row r="610" spans="1:6" ht="13">
      <c r="A610" s="5"/>
      <c r="F610" s="6"/>
    </row>
    <row r="611" spans="1:6" ht="13">
      <c r="A611" s="5"/>
      <c r="F611" s="6"/>
    </row>
    <row r="612" spans="1:6" ht="13">
      <c r="A612" s="5"/>
      <c r="F612" s="6"/>
    </row>
    <row r="613" spans="1:6" ht="13">
      <c r="A613" s="5"/>
      <c r="F613" s="6"/>
    </row>
    <row r="614" spans="1:6" ht="13">
      <c r="A614" s="5"/>
      <c r="F614" s="6"/>
    </row>
    <row r="615" spans="1:6" ht="13">
      <c r="A615" s="5"/>
      <c r="F615" s="6"/>
    </row>
    <row r="616" spans="1:6" ht="13">
      <c r="A616" s="5"/>
      <c r="F616" s="6"/>
    </row>
    <row r="617" spans="1:6" ht="13">
      <c r="A617" s="5"/>
      <c r="F617" s="6"/>
    </row>
    <row r="618" spans="1:6" ht="13">
      <c r="A618" s="5"/>
      <c r="F618" s="6"/>
    </row>
    <row r="619" spans="1:6" ht="13">
      <c r="A619" s="5"/>
      <c r="F619" s="6"/>
    </row>
    <row r="620" spans="1:6" ht="13">
      <c r="A620" s="5"/>
      <c r="F620" s="6"/>
    </row>
    <row r="621" spans="1:6" ht="13">
      <c r="A621" s="5"/>
      <c r="F621" s="6"/>
    </row>
    <row r="622" spans="1:6" ht="13">
      <c r="A622" s="5"/>
      <c r="F622" s="6"/>
    </row>
    <row r="623" spans="1:6" ht="13">
      <c r="A623" s="5"/>
      <c r="F623" s="6"/>
    </row>
    <row r="624" spans="1:6" ht="13">
      <c r="A624" s="5"/>
      <c r="F624" s="6"/>
    </row>
    <row r="625" spans="1:6" ht="13">
      <c r="A625" s="5"/>
      <c r="F625" s="6"/>
    </row>
    <row r="626" spans="1:6" ht="13">
      <c r="A626" s="5"/>
      <c r="F626" s="6"/>
    </row>
    <row r="627" spans="1:6" ht="13">
      <c r="A627" s="5"/>
      <c r="F627" s="6"/>
    </row>
    <row r="628" spans="1:6" ht="13">
      <c r="A628" s="5"/>
      <c r="F628" s="6"/>
    </row>
    <row r="629" spans="1:6" ht="13">
      <c r="A629" s="5"/>
      <c r="F629" s="6"/>
    </row>
    <row r="630" spans="1:6" ht="13">
      <c r="A630" s="5"/>
      <c r="F630" s="6"/>
    </row>
    <row r="631" spans="1:6" ht="13">
      <c r="A631" s="5"/>
      <c r="F631" s="6"/>
    </row>
    <row r="632" spans="1:6" ht="13">
      <c r="A632" s="5"/>
      <c r="F632" s="6"/>
    </row>
    <row r="633" spans="1:6" ht="13">
      <c r="A633" s="5"/>
      <c r="F633" s="6"/>
    </row>
    <row r="634" spans="1:6" ht="13">
      <c r="A634" s="5"/>
      <c r="F634" s="6"/>
    </row>
    <row r="635" spans="1:6" ht="13">
      <c r="A635" s="5"/>
      <c r="F635" s="6"/>
    </row>
    <row r="636" spans="1:6" ht="13">
      <c r="A636" s="5"/>
      <c r="F636" s="6"/>
    </row>
    <row r="637" spans="1:6" ht="13">
      <c r="A637" s="5"/>
      <c r="F637" s="6"/>
    </row>
    <row r="638" spans="1:6" ht="13">
      <c r="A638" s="5"/>
      <c r="F638" s="6"/>
    </row>
    <row r="639" spans="1:6" ht="13">
      <c r="A639" s="5"/>
      <c r="F639" s="6"/>
    </row>
    <row r="640" spans="1:6" ht="13">
      <c r="A640" s="5"/>
      <c r="F640" s="6"/>
    </row>
    <row r="641" spans="1:6" ht="13">
      <c r="A641" s="5"/>
      <c r="F641" s="6"/>
    </row>
    <row r="642" spans="1:6" ht="13">
      <c r="A642" s="5"/>
      <c r="F642" s="6"/>
    </row>
    <row r="643" spans="1:6" ht="13">
      <c r="A643" s="5"/>
      <c r="F643" s="6"/>
    </row>
    <row r="644" spans="1:6" ht="13">
      <c r="A644" s="5"/>
      <c r="F644" s="6"/>
    </row>
    <row r="645" spans="1:6" ht="13">
      <c r="A645" s="5"/>
      <c r="F645" s="6"/>
    </row>
    <row r="646" spans="1:6" ht="13">
      <c r="A646" s="5"/>
      <c r="F646" s="6"/>
    </row>
    <row r="647" spans="1:6" ht="13">
      <c r="A647" s="5"/>
      <c r="F647" s="6"/>
    </row>
    <row r="648" spans="1:6" ht="13">
      <c r="A648" s="5"/>
      <c r="F648" s="6"/>
    </row>
    <row r="649" spans="1:6" ht="13">
      <c r="A649" s="5"/>
      <c r="F649" s="6"/>
    </row>
    <row r="650" spans="1:6" ht="13">
      <c r="A650" s="5"/>
      <c r="F650" s="6"/>
    </row>
    <row r="651" spans="1:6" ht="13">
      <c r="A651" s="5"/>
      <c r="F651" s="6"/>
    </row>
    <row r="652" spans="1:6" ht="13">
      <c r="A652" s="5"/>
      <c r="F652" s="6"/>
    </row>
    <row r="653" spans="1:6" ht="13">
      <c r="A653" s="5"/>
      <c r="F653" s="6"/>
    </row>
    <row r="654" spans="1:6" ht="13">
      <c r="A654" s="5"/>
      <c r="F654" s="6"/>
    </row>
    <row r="655" spans="1:6" ht="13">
      <c r="A655" s="5"/>
      <c r="F655" s="6"/>
    </row>
    <row r="656" spans="1:6" ht="13">
      <c r="A656" s="5"/>
      <c r="F656" s="6"/>
    </row>
    <row r="657" spans="1:6" ht="13">
      <c r="A657" s="5"/>
      <c r="F657" s="6"/>
    </row>
    <row r="658" spans="1:6" ht="13">
      <c r="A658" s="5"/>
      <c r="F658" s="6"/>
    </row>
    <row r="659" spans="1:6" ht="13">
      <c r="A659" s="5"/>
      <c r="F659" s="6"/>
    </row>
    <row r="660" spans="1:6" ht="13">
      <c r="A660" s="5"/>
      <c r="F660" s="6"/>
    </row>
    <row r="661" spans="1:6" ht="13">
      <c r="A661" s="5"/>
      <c r="F661" s="6"/>
    </row>
    <row r="662" spans="1:6" ht="13">
      <c r="A662" s="5"/>
      <c r="F662" s="6"/>
    </row>
    <row r="663" spans="1:6" ht="13">
      <c r="A663" s="5"/>
      <c r="F663" s="6"/>
    </row>
    <row r="664" spans="1:6" ht="13">
      <c r="A664" s="5"/>
      <c r="F664" s="6"/>
    </row>
    <row r="665" spans="1:6" ht="13">
      <c r="A665" s="5"/>
      <c r="F665" s="6"/>
    </row>
    <row r="666" spans="1:6" ht="13">
      <c r="A666" s="5"/>
      <c r="F666" s="6"/>
    </row>
    <row r="667" spans="1:6" ht="13">
      <c r="A667" s="5"/>
      <c r="F667" s="6"/>
    </row>
    <row r="668" spans="1:6" ht="13">
      <c r="A668" s="5"/>
      <c r="F668" s="6"/>
    </row>
    <row r="669" spans="1:6" ht="13">
      <c r="A669" s="5"/>
      <c r="F669" s="6"/>
    </row>
    <row r="670" spans="1:6" ht="13">
      <c r="A670" s="5"/>
      <c r="F670" s="6"/>
    </row>
    <row r="671" spans="1:6" ht="13">
      <c r="A671" s="5"/>
      <c r="F671" s="6"/>
    </row>
    <row r="672" spans="1:6" ht="13">
      <c r="A672" s="5"/>
      <c r="F672" s="6"/>
    </row>
    <row r="673" spans="1:6" ht="13">
      <c r="A673" s="5"/>
      <c r="F673" s="6"/>
    </row>
    <row r="674" spans="1:6" ht="13">
      <c r="A674" s="5"/>
      <c r="F674" s="6"/>
    </row>
    <row r="675" spans="1:6" ht="13">
      <c r="A675" s="5"/>
      <c r="F675" s="6"/>
    </row>
    <row r="676" spans="1:6" ht="13">
      <c r="A676" s="5"/>
      <c r="F676" s="6"/>
    </row>
    <row r="677" spans="1:6" ht="13">
      <c r="A677" s="5"/>
      <c r="F677" s="6"/>
    </row>
    <row r="678" spans="1:6" ht="13">
      <c r="A678" s="5"/>
      <c r="F678" s="6"/>
    </row>
    <row r="679" spans="1:6" ht="13">
      <c r="A679" s="5"/>
      <c r="F679" s="6"/>
    </row>
    <row r="680" spans="1:6" ht="13">
      <c r="A680" s="5"/>
      <c r="F680" s="6"/>
    </row>
    <row r="681" spans="1:6" ht="13">
      <c r="A681" s="5"/>
      <c r="F681" s="6"/>
    </row>
    <row r="682" spans="1:6" ht="13">
      <c r="A682" s="5"/>
      <c r="F682" s="6"/>
    </row>
    <row r="683" spans="1:6" ht="13">
      <c r="A683" s="5"/>
      <c r="F683" s="6"/>
    </row>
    <row r="684" spans="1:6" ht="13">
      <c r="A684" s="5"/>
      <c r="F684" s="6"/>
    </row>
    <row r="685" spans="1:6" ht="13">
      <c r="A685" s="5"/>
      <c r="F685" s="6"/>
    </row>
    <row r="686" spans="1:6" ht="13">
      <c r="A686" s="5"/>
      <c r="F686" s="6"/>
    </row>
    <row r="687" spans="1:6" ht="13">
      <c r="A687" s="5"/>
      <c r="F687" s="6"/>
    </row>
    <row r="688" spans="1:6" ht="13">
      <c r="A688" s="5"/>
      <c r="F688" s="6"/>
    </row>
    <row r="689" spans="1:6" ht="13">
      <c r="A689" s="5"/>
      <c r="F689" s="6"/>
    </row>
    <row r="690" spans="1:6" ht="13">
      <c r="A690" s="5"/>
      <c r="F690" s="6"/>
    </row>
    <row r="691" spans="1:6" ht="13">
      <c r="A691" s="5"/>
      <c r="F691" s="6"/>
    </row>
    <row r="692" spans="1:6" ht="13">
      <c r="A692" s="5"/>
      <c r="F692" s="6"/>
    </row>
    <row r="693" spans="1:6" ht="13">
      <c r="A693" s="5"/>
      <c r="F693" s="6"/>
    </row>
    <row r="694" spans="1:6" ht="13">
      <c r="A694" s="5"/>
      <c r="F694" s="6"/>
    </row>
    <row r="695" spans="1:6" ht="13">
      <c r="A695" s="5"/>
      <c r="F695" s="6"/>
    </row>
    <row r="696" spans="1:6" ht="13">
      <c r="A696" s="5"/>
      <c r="F696" s="6"/>
    </row>
    <row r="697" spans="1:6" ht="13">
      <c r="A697" s="5"/>
      <c r="F697" s="6"/>
    </row>
    <row r="698" spans="1:6" ht="13">
      <c r="A698" s="5"/>
      <c r="F698" s="6"/>
    </row>
    <row r="699" spans="1:6" ht="13">
      <c r="A699" s="5"/>
      <c r="F699" s="6"/>
    </row>
    <row r="700" spans="1:6" ht="13">
      <c r="A700" s="5"/>
      <c r="F700" s="6"/>
    </row>
    <row r="701" spans="1:6" ht="13">
      <c r="A701" s="5"/>
      <c r="F701" s="6"/>
    </row>
    <row r="702" spans="1:6" ht="13">
      <c r="A702" s="5"/>
      <c r="F702" s="6"/>
    </row>
    <row r="703" spans="1:6" ht="13">
      <c r="A703" s="5"/>
      <c r="F703" s="6"/>
    </row>
    <row r="704" spans="1:6" ht="13">
      <c r="A704" s="5"/>
      <c r="F704" s="6"/>
    </row>
    <row r="705" spans="1:6" ht="13">
      <c r="A705" s="5"/>
      <c r="F705" s="6"/>
    </row>
    <row r="706" spans="1:6" ht="13">
      <c r="A706" s="5"/>
      <c r="F706" s="6"/>
    </row>
    <row r="707" spans="1:6" ht="13">
      <c r="A707" s="5"/>
      <c r="F707" s="6"/>
    </row>
    <row r="708" spans="1:6" ht="13">
      <c r="A708" s="5"/>
      <c r="F708" s="6"/>
    </row>
    <row r="709" spans="1:6" ht="13">
      <c r="A709" s="5"/>
      <c r="F709" s="6"/>
    </row>
    <row r="710" spans="1:6" ht="13">
      <c r="A710" s="5"/>
      <c r="F710" s="6"/>
    </row>
    <row r="711" spans="1:6" ht="13">
      <c r="A711" s="5"/>
      <c r="F711" s="6"/>
    </row>
    <row r="712" spans="1:6" ht="13">
      <c r="A712" s="5"/>
      <c r="F712" s="6"/>
    </row>
    <row r="713" spans="1:6" ht="13">
      <c r="A713" s="5"/>
      <c r="F713" s="6"/>
    </row>
    <row r="714" spans="1:6" ht="13">
      <c r="A714" s="5"/>
      <c r="F714" s="6"/>
    </row>
    <row r="715" spans="1:6" ht="13">
      <c r="A715" s="5"/>
      <c r="F715" s="6"/>
    </row>
    <row r="716" spans="1:6" ht="13">
      <c r="A716" s="5"/>
      <c r="F716" s="6"/>
    </row>
    <row r="717" spans="1:6" ht="13">
      <c r="A717" s="5"/>
      <c r="F717" s="6"/>
    </row>
    <row r="718" spans="1:6" ht="13">
      <c r="A718" s="5"/>
      <c r="F718" s="6"/>
    </row>
    <row r="719" spans="1:6" ht="13">
      <c r="A719" s="5"/>
      <c r="F719" s="6"/>
    </row>
    <row r="720" spans="1:6" ht="13">
      <c r="A720" s="5"/>
      <c r="F720" s="6"/>
    </row>
    <row r="721" spans="1:6" ht="13">
      <c r="A721" s="5"/>
      <c r="F721" s="6"/>
    </row>
    <row r="722" spans="1:6" ht="13">
      <c r="A722" s="5"/>
      <c r="F722" s="6"/>
    </row>
    <row r="723" spans="1:6" ht="13">
      <c r="A723" s="5"/>
      <c r="F723" s="6"/>
    </row>
    <row r="724" spans="1:6" ht="13">
      <c r="A724" s="5"/>
      <c r="F724" s="6"/>
    </row>
    <row r="725" spans="1:6" ht="13">
      <c r="A725" s="5"/>
      <c r="F725" s="6"/>
    </row>
    <row r="726" spans="1:6" ht="13">
      <c r="A726" s="5"/>
      <c r="F726" s="6"/>
    </row>
    <row r="727" spans="1:6" ht="13">
      <c r="A727" s="5"/>
      <c r="F727" s="6"/>
    </row>
    <row r="728" spans="1:6" ht="13">
      <c r="A728" s="5"/>
      <c r="F728" s="6"/>
    </row>
    <row r="729" spans="1:6" ht="13">
      <c r="A729" s="5"/>
      <c r="F729" s="6"/>
    </row>
    <row r="730" spans="1:6" ht="13">
      <c r="A730" s="5"/>
      <c r="F730" s="6"/>
    </row>
    <row r="731" spans="1:6" ht="13">
      <c r="A731" s="5"/>
      <c r="F731" s="6"/>
    </row>
    <row r="732" spans="1:6" ht="13">
      <c r="A732" s="5"/>
      <c r="F732" s="6"/>
    </row>
    <row r="733" spans="1:6" ht="13">
      <c r="A733" s="5"/>
      <c r="F733" s="6"/>
    </row>
    <row r="734" spans="1:6" ht="13">
      <c r="A734" s="5"/>
      <c r="F734" s="6"/>
    </row>
    <row r="735" spans="1:6" ht="13">
      <c r="A735" s="5"/>
      <c r="F735" s="6"/>
    </row>
    <row r="736" spans="1:6" ht="13">
      <c r="A736" s="5"/>
      <c r="F736" s="6"/>
    </row>
    <row r="737" spans="1:6" ht="13">
      <c r="A737" s="5"/>
      <c r="F737" s="6"/>
    </row>
    <row r="738" spans="1:6" ht="13">
      <c r="A738" s="5"/>
      <c r="F738" s="6"/>
    </row>
    <row r="739" spans="1:6" ht="13">
      <c r="A739" s="5"/>
      <c r="F739" s="6"/>
    </row>
    <row r="740" spans="1:6" ht="13">
      <c r="A740" s="5"/>
      <c r="F740" s="6"/>
    </row>
    <row r="741" spans="1:6" ht="13">
      <c r="A741" s="5"/>
      <c r="F741" s="6"/>
    </row>
    <row r="742" spans="1:6" ht="13">
      <c r="A742" s="5"/>
      <c r="F742" s="6"/>
    </row>
    <row r="743" spans="1:6" ht="13">
      <c r="A743" s="5"/>
      <c r="F743" s="6"/>
    </row>
    <row r="744" spans="1:6" ht="13">
      <c r="A744" s="5"/>
      <c r="F744" s="6"/>
    </row>
    <row r="745" spans="1:6" ht="13">
      <c r="A745" s="5"/>
      <c r="F745" s="6"/>
    </row>
    <row r="746" spans="1:6" ht="13">
      <c r="A746" s="5"/>
      <c r="F746" s="6"/>
    </row>
    <row r="747" spans="1:6" ht="13">
      <c r="A747" s="5"/>
      <c r="F747" s="6"/>
    </row>
    <row r="748" spans="1:6" ht="13">
      <c r="A748" s="5"/>
      <c r="F748" s="6"/>
    </row>
    <row r="749" spans="1:6" ht="13">
      <c r="A749" s="5"/>
      <c r="F749" s="6"/>
    </row>
    <row r="750" spans="1:6" ht="13">
      <c r="A750" s="5"/>
      <c r="F750" s="6"/>
    </row>
    <row r="751" spans="1:6" ht="13">
      <c r="A751" s="5"/>
      <c r="F751" s="6"/>
    </row>
    <row r="752" spans="1:6" ht="13">
      <c r="A752" s="5"/>
      <c r="F752" s="6"/>
    </row>
    <row r="753" spans="1:6" ht="13">
      <c r="A753" s="5"/>
      <c r="F753" s="6"/>
    </row>
    <row r="754" spans="1:6" ht="13">
      <c r="A754" s="5"/>
      <c r="F754" s="6"/>
    </row>
    <row r="755" spans="1:6" ht="13">
      <c r="A755" s="5"/>
      <c r="F755" s="6"/>
    </row>
    <row r="756" spans="1:6" ht="13">
      <c r="A756" s="5"/>
      <c r="F756" s="6"/>
    </row>
    <row r="757" spans="1:6" ht="13">
      <c r="A757" s="5"/>
      <c r="F757" s="6"/>
    </row>
    <row r="758" spans="1:6" ht="13">
      <c r="A758" s="5"/>
      <c r="F758" s="6"/>
    </row>
    <row r="759" spans="1:6" ht="13">
      <c r="A759" s="5"/>
      <c r="F759" s="6"/>
    </row>
    <row r="760" spans="1:6" ht="13">
      <c r="A760" s="5"/>
      <c r="F760" s="6"/>
    </row>
    <row r="761" spans="1:6" ht="13">
      <c r="A761" s="5"/>
      <c r="F761" s="6"/>
    </row>
    <row r="762" spans="1:6" ht="13">
      <c r="A762" s="5"/>
      <c r="F762" s="6"/>
    </row>
    <row r="763" spans="1:6" ht="13">
      <c r="A763" s="5"/>
      <c r="F763" s="6"/>
    </row>
    <row r="764" spans="1:6" ht="13">
      <c r="A764" s="5"/>
      <c r="F764" s="6"/>
    </row>
    <row r="765" spans="1:6" ht="13">
      <c r="A765" s="5"/>
      <c r="F765" s="6"/>
    </row>
    <row r="766" spans="1:6" ht="13">
      <c r="A766" s="5"/>
      <c r="F766" s="6"/>
    </row>
    <row r="767" spans="1:6" ht="13">
      <c r="A767" s="5"/>
      <c r="F767" s="6"/>
    </row>
    <row r="768" spans="1:6" ht="13">
      <c r="A768" s="5"/>
      <c r="F768" s="6"/>
    </row>
    <row r="769" spans="1:6" ht="13">
      <c r="A769" s="5"/>
      <c r="F769" s="6"/>
    </row>
    <row r="770" spans="1:6" ht="13">
      <c r="A770" s="5"/>
      <c r="F770" s="6"/>
    </row>
    <row r="771" spans="1:6" ht="13">
      <c r="A771" s="5"/>
      <c r="F771" s="6"/>
    </row>
    <row r="772" spans="1:6" ht="13">
      <c r="A772" s="5"/>
      <c r="F772" s="6"/>
    </row>
    <row r="773" spans="1:6" ht="13">
      <c r="A773" s="5"/>
      <c r="F773" s="6"/>
    </row>
    <row r="774" spans="1:6" ht="13">
      <c r="A774" s="5"/>
      <c r="F774" s="6"/>
    </row>
    <row r="775" spans="1:6" ht="13">
      <c r="A775" s="5"/>
      <c r="F775" s="6"/>
    </row>
    <row r="776" spans="1:6" ht="13">
      <c r="A776" s="5"/>
      <c r="F776" s="6"/>
    </row>
    <row r="777" spans="1:6" ht="13">
      <c r="A777" s="5"/>
      <c r="F777" s="6"/>
    </row>
    <row r="778" spans="1:6" ht="13">
      <c r="A778" s="5"/>
      <c r="F778" s="6"/>
    </row>
    <row r="779" spans="1:6" ht="13">
      <c r="A779" s="5"/>
      <c r="F779" s="6"/>
    </row>
    <row r="780" spans="1:6" ht="13">
      <c r="A780" s="5"/>
      <c r="F780" s="6"/>
    </row>
    <row r="781" spans="1:6" ht="13">
      <c r="A781" s="5"/>
      <c r="F781" s="6"/>
    </row>
    <row r="782" spans="1:6" ht="13">
      <c r="A782" s="5"/>
      <c r="F782" s="6"/>
    </row>
    <row r="783" spans="1:6" ht="13">
      <c r="A783" s="5"/>
      <c r="F783" s="6"/>
    </row>
    <row r="784" spans="1:6" ht="13">
      <c r="A784" s="5"/>
      <c r="F784" s="6"/>
    </row>
    <row r="785" spans="1:6" ht="13">
      <c r="A785" s="5"/>
      <c r="F785" s="6"/>
    </row>
    <row r="786" spans="1:6" ht="13">
      <c r="A786" s="5"/>
      <c r="F786" s="6"/>
    </row>
    <row r="787" spans="1:6" ht="13">
      <c r="A787" s="5"/>
      <c r="F787" s="6"/>
    </row>
    <row r="788" spans="1:6" ht="13">
      <c r="A788" s="5"/>
      <c r="F788" s="6"/>
    </row>
    <row r="789" spans="1:6" ht="13">
      <c r="A789" s="5"/>
      <c r="F789" s="6"/>
    </row>
    <row r="790" spans="1:6" ht="13">
      <c r="A790" s="5"/>
      <c r="F790" s="6"/>
    </row>
    <row r="791" spans="1:6" ht="13">
      <c r="A791" s="5"/>
      <c r="F791" s="6"/>
    </row>
    <row r="792" spans="1:6" ht="13">
      <c r="A792" s="5"/>
      <c r="F792" s="6"/>
    </row>
    <row r="793" spans="1:6" ht="13">
      <c r="A793" s="5"/>
      <c r="F793" s="6"/>
    </row>
    <row r="794" spans="1:6" ht="13">
      <c r="A794" s="5"/>
      <c r="F794" s="6"/>
    </row>
    <row r="795" spans="1:6" ht="13">
      <c r="A795" s="5"/>
      <c r="F795" s="6"/>
    </row>
    <row r="796" spans="1:6" ht="13">
      <c r="A796" s="5"/>
      <c r="F796" s="6"/>
    </row>
    <row r="797" spans="1:6" ht="13">
      <c r="A797" s="5"/>
      <c r="F797" s="6"/>
    </row>
    <row r="798" spans="1:6" ht="13">
      <c r="A798" s="5"/>
      <c r="F798" s="6"/>
    </row>
    <row r="799" spans="1:6" ht="13">
      <c r="A799" s="5"/>
      <c r="F799" s="6"/>
    </row>
    <row r="800" spans="1:6" ht="13">
      <c r="A800" s="5"/>
      <c r="F800" s="6"/>
    </row>
    <row r="801" spans="1:6" ht="13">
      <c r="A801" s="5"/>
      <c r="F801" s="6"/>
    </row>
    <row r="802" spans="1:6" ht="13">
      <c r="A802" s="5"/>
      <c r="F802" s="6"/>
    </row>
    <row r="803" spans="1:6" ht="13">
      <c r="A803" s="5"/>
      <c r="F803" s="6"/>
    </row>
    <row r="804" spans="1:6" ht="13">
      <c r="A804" s="5"/>
      <c r="F804" s="6"/>
    </row>
    <row r="805" spans="1:6" ht="13">
      <c r="A805" s="5"/>
      <c r="F805" s="6"/>
    </row>
    <row r="806" spans="1:6" ht="13">
      <c r="A806" s="5"/>
      <c r="F806" s="6"/>
    </row>
    <row r="807" spans="1:6" ht="13">
      <c r="A807" s="5"/>
      <c r="F807" s="6"/>
    </row>
    <row r="808" spans="1:6" ht="13">
      <c r="A808" s="5"/>
      <c r="F808" s="6"/>
    </row>
    <row r="809" spans="1:6" ht="13">
      <c r="A809" s="5"/>
      <c r="F809" s="6"/>
    </row>
    <row r="810" spans="1:6" ht="13">
      <c r="A810" s="5"/>
      <c r="F810" s="6"/>
    </row>
    <row r="811" spans="1:6" ht="13">
      <c r="A811" s="5"/>
      <c r="F811" s="6"/>
    </row>
    <row r="812" spans="1:6" ht="13">
      <c r="A812" s="5"/>
      <c r="F812" s="6"/>
    </row>
    <row r="813" spans="1:6" ht="13">
      <c r="A813" s="5"/>
      <c r="F813" s="6"/>
    </row>
    <row r="814" spans="1:6" ht="13">
      <c r="A814" s="5"/>
      <c r="F814" s="6"/>
    </row>
    <row r="815" spans="1:6" ht="13">
      <c r="A815" s="5"/>
      <c r="F815" s="6"/>
    </row>
    <row r="816" spans="1:6" ht="13">
      <c r="A816" s="5"/>
      <c r="F816" s="6"/>
    </row>
    <row r="817" spans="1:6" ht="13">
      <c r="A817" s="5"/>
      <c r="F817" s="6"/>
    </row>
    <row r="818" spans="1:6" ht="13">
      <c r="A818" s="5"/>
      <c r="F818" s="6"/>
    </row>
    <row r="819" spans="1:6" ht="13">
      <c r="A819" s="5"/>
      <c r="F819" s="6"/>
    </row>
    <row r="820" spans="1:6" ht="13">
      <c r="A820" s="5"/>
      <c r="F820" s="6"/>
    </row>
    <row r="821" spans="1:6" ht="13">
      <c r="A821" s="5"/>
      <c r="F821" s="6"/>
    </row>
    <row r="822" spans="1:6" ht="13">
      <c r="A822" s="5"/>
      <c r="F822" s="6"/>
    </row>
    <row r="823" spans="1:6" ht="13">
      <c r="A823" s="5"/>
      <c r="F823" s="6"/>
    </row>
    <row r="824" spans="1:6" ht="13">
      <c r="A824" s="5"/>
      <c r="F824" s="6"/>
    </row>
    <row r="825" spans="1:6" ht="13">
      <c r="A825" s="5"/>
      <c r="F825" s="6"/>
    </row>
    <row r="826" spans="1:6" ht="13">
      <c r="A826" s="5"/>
      <c r="F826" s="6"/>
    </row>
    <row r="827" spans="1:6" ht="13">
      <c r="A827" s="5"/>
      <c r="F827" s="6"/>
    </row>
    <row r="828" spans="1:6" ht="13">
      <c r="A828" s="5"/>
      <c r="F828" s="6"/>
    </row>
    <row r="829" spans="1:6" ht="13">
      <c r="A829" s="5"/>
      <c r="F829" s="6"/>
    </row>
    <row r="830" spans="1:6" ht="13">
      <c r="A830" s="5"/>
      <c r="F830" s="6"/>
    </row>
    <row r="831" spans="1:6" ht="13">
      <c r="A831" s="5"/>
      <c r="F831" s="6"/>
    </row>
    <row r="832" spans="1:6" ht="13">
      <c r="A832" s="5"/>
      <c r="F832" s="6"/>
    </row>
    <row r="833" spans="1:6" ht="13">
      <c r="A833" s="5"/>
      <c r="F833" s="6"/>
    </row>
    <row r="834" spans="1:6" ht="13">
      <c r="A834" s="5"/>
      <c r="F834" s="6"/>
    </row>
    <row r="835" spans="1:6" ht="13">
      <c r="A835" s="5"/>
      <c r="F835" s="6"/>
    </row>
    <row r="836" spans="1:6" ht="13">
      <c r="A836" s="5"/>
      <c r="F836" s="6"/>
    </row>
    <row r="837" spans="1:6" ht="13">
      <c r="A837" s="5"/>
      <c r="F837" s="6"/>
    </row>
    <row r="838" spans="1:6" ht="13">
      <c r="A838" s="5"/>
      <c r="F838" s="6"/>
    </row>
    <row r="839" spans="1:6" ht="13">
      <c r="A839" s="5"/>
      <c r="F839" s="6"/>
    </row>
    <row r="840" spans="1:6" ht="13">
      <c r="A840" s="5"/>
      <c r="F840" s="6"/>
    </row>
    <row r="841" spans="1:6" ht="13">
      <c r="A841" s="5"/>
      <c r="F841" s="6"/>
    </row>
    <row r="842" spans="1:6" ht="13">
      <c r="A842" s="5"/>
      <c r="F842" s="6"/>
    </row>
    <row r="843" spans="1:6" ht="13">
      <c r="A843" s="5"/>
      <c r="F843" s="6"/>
    </row>
    <row r="844" spans="1:6" ht="13">
      <c r="A844" s="5"/>
      <c r="F844" s="6"/>
    </row>
    <row r="845" spans="1:6" ht="13">
      <c r="A845" s="5"/>
      <c r="F845" s="6"/>
    </row>
    <row r="846" spans="1:6" ht="13">
      <c r="A846" s="5"/>
      <c r="F846" s="6"/>
    </row>
    <row r="847" spans="1:6" ht="13">
      <c r="A847" s="5"/>
      <c r="F847" s="6"/>
    </row>
    <row r="848" spans="1:6" ht="13">
      <c r="A848" s="5"/>
      <c r="F848" s="6"/>
    </row>
    <row r="849" spans="1:6" ht="13">
      <c r="A849" s="5"/>
      <c r="F849" s="6"/>
    </row>
    <row r="850" spans="1:6" ht="13">
      <c r="A850" s="5"/>
      <c r="F850" s="6"/>
    </row>
    <row r="851" spans="1:6" ht="13">
      <c r="A851" s="5"/>
      <c r="F851" s="6"/>
    </row>
    <row r="852" spans="1:6" ht="13">
      <c r="A852" s="5"/>
      <c r="F852" s="6"/>
    </row>
    <row r="853" spans="1:6" ht="13">
      <c r="A853" s="5"/>
      <c r="F853" s="6"/>
    </row>
    <row r="854" spans="1:6" ht="13">
      <c r="A854" s="5"/>
      <c r="F854" s="6"/>
    </row>
    <row r="855" spans="1:6" ht="13">
      <c r="A855" s="5"/>
      <c r="F855" s="6"/>
    </row>
    <row r="856" spans="1:6" ht="13">
      <c r="A856" s="5"/>
      <c r="F856" s="6"/>
    </row>
    <row r="857" spans="1:6" ht="13">
      <c r="A857" s="5"/>
      <c r="F857" s="6"/>
    </row>
    <row r="858" spans="1:6" ht="13">
      <c r="A858" s="5"/>
      <c r="F858" s="6"/>
    </row>
    <row r="859" spans="1:6" ht="13">
      <c r="A859" s="5"/>
      <c r="F859" s="6"/>
    </row>
    <row r="860" spans="1:6" ht="13">
      <c r="A860" s="5"/>
      <c r="F860" s="6"/>
    </row>
    <row r="861" spans="1:6" ht="13">
      <c r="A861" s="5"/>
      <c r="F861" s="6"/>
    </row>
    <row r="862" spans="1:6" ht="13">
      <c r="A862" s="5"/>
      <c r="F862" s="6"/>
    </row>
    <row r="863" spans="1:6" ht="13">
      <c r="A863" s="5"/>
      <c r="F863" s="6"/>
    </row>
    <row r="864" spans="1:6" ht="13">
      <c r="A864" s="5"/>
      <c r="F864" s="6"/>
    </row>
    <row r="865" spans="1:6" ht="13">
      <c r="A865" s="5"/>
      <c r="F865" s="6"/>
    </row>
    <row r="866" spans="1:6" ht="13">
      <c r="A866" s="5"/>
      <c r="F866" s="6"/>
    </row>
    <row r="867" spans="1:6" ht="13">
      <c r="A867" s="5"/>
      <c r="F867" s="6"/>
    </row>
    <row r="868" spans="1:6" ht="13">
      <c r="A868" s="5"/>
      <c r="F868" s="6"/>
    </row>
    <row r="869" spans="1:6" ht="13">
      <c r="A869" s="5"/>
      <c r="F869" s="6"/>
    </row>
    <row r="870" spans="1:6" ht="13">
      <c r="A870" s="5"/>
      <c r="F870" s="6"/>
    </row>
    <row r="871" spans="1:6" ht="13">
      <c r="A871" s="5"/>
      <c r="F871" s="6"/>
    </row>
    <row r="872" spans="1:6" ht="13">
      <c r="A872" s="5"/>
      <c r="F872" s="6"/>
    </row>
    <row r="873" spans="1:6" ht="13">
      <c r="A873" s="5"/>
      <c r="F873" s="6"/>
    </row>
    <row r="874" spans="1:6" ht="13">
      <c r="A874" s="5"/>
      <c r="F874" s="6"/>
    </row>
    <row r="875" spans="1:6" ht="13">
      <c r="A875" s="5"/>
      <c r="F875" s="6"/>
    </row>
    <row r="876" spans="1:6" ht="13">
      <c r="A876" s="5"/>
      <c r="F876" s="6"/>
    </row>
    <row r="877" spans="1:6" ht="13">
      <c r="A877" s="5"/>
      <c r="F877" s="6"/>
    </row>
    <row r="878" spans="1:6" ht="13">
      <c r="A878" s="5"/>
      <c r="F878" s="6"/>
    </row>
    <row r="879" spans="1:6" ht="13">
      <c r="A879" s="5"/>
      <c r="F879" s="6"/>
    </row>
    <row r="880" spans="1:6" ht="13">
      <c r="A880" s="5"/>
      <c r="F880" s="6"/>
    </row>
    <row r="881" spans="1:6" ht="13">
      <c r="A881" s="5"/>
      <c r="F881" s="6"/>
    </row>
    <row r="882" spans="1:6" ht="13">
      <c r="A882" s="5"/>
      <c r="F882" s="6"/>
    </row>
    <row r="883" spans="1:6" ht="13">
      <c r="A883" s="5"/>
      <c r="F883" s="6"/>
    </row>
    <row r="884" spans="1:6" ht="13">
      <c r="A884" s="5"/>
      <c r="F884" s="6"/>
    </row>
    <row r="885" spans="1:6" ht="13">
      <c r="A885" s="5"/>
      <c r="F885" s="6"/>
    </row>
    <row r="886" spans="1:6" ht="13">
      <c r="A886" s="5"/>
      <c r="F886" s="6"/>
    </row>
    <row r="887" spans="1:6" ht="13">
      <c r="A887" s="5"/>
      <c r="F887" s="6"/>
    </row>
    <row r="888" spans="1:6" ht="13">
      <c r="A888" s="5"/>
      <c r="F888" s="6"/>
    </row>
    <row r="889" spans="1:6" ht="13">
      <c r="A889" s="5"/>
      <c r="F889" s="6"/>
    </row>
    <row r="890" spans="1:6" ht="13">
      <c r="A890" s="5"/>
      <c r="F890" s="6"/>
    </row>
    <row r="891" spans="1:6" ht="13">
      <c r="A891" s="5"/>
      <c r="F891" s="6"/>
    </row>
    <row r="892" spans="1:6" ht="13">
      <c r="A892" s="5"/>
      <c r="F892" s="6"/>
    </row>
    <row r="893" spans="1:6" ht="13">
      <c r="A893" s="5"/>
      <c r="F893" s="6"/>
    </row>
    <row r="894" spans="1:6" ht="13">
      <c r="A894" s="5"/>
      <c r="F894" s="6"/>
    </row>
    <row r="895" spans="1:6" ht="13">
      <c r="A895" s="5"/>
      <c r="F895" s="6"/>
    </row>
    <row r="896" spans="1:6" ht="13">
      <c r="A896" s="5"/>
      <c r="F896" s="6"/>
    </row>
    <row r="897" spans="1:6" ht="13">
      <c r="A897" s="5"/>
      <c r="F897" s="6"/>
    </row>
    <row r="898" spans="1:6" ht="13">
      <c r="A898" s="5"/>
      <c r="F898" s="6"/>
    </row>
    <row r="899" spans="1:6" ht="13">
      <c r="A899" s="5"/>
      <c r="F899" s="6"/>
    </row>
    <row r="900" spans="1:6" ht="13">
      <c r="A900" s="5"/>
      <c r="F900" s="6"/>
    </row>
    <row r="901" spans="1:6" ht="13">
      <c r="A901" s="5"/>
      <c r="F901" s="6"/>
    </row>
    <row r="902" spans="1:6" ht="13">
      <c r="A902" s="5"/>
      <c r="F902" s="6"/>
    </row>
    <row r="903" spans="1:6" ht="13">
      <c r="A903" s="5"/>
      <c r="F903" s="6"/>
    </row>
    <row r="904" spans="1:6" ht="13">
      <c r="A904" s="5"/>
      <c r="F904" s="6"/>
    </row>
    <row r="905" spans="1:6" ht="13">
      <c r="A905" s="5"/>
      <c r="F905" s="6"/>
    </row>
    <row r="906" spans="1:6" ht="13">
      <c r="A906" s="5"/>
      <c r="F906" s="6"/>
    </row>
    <row r="907" spans="1:6" ht="13">
      <c r="A907" s="5"/>
      <c r="F907" s="6"/>
    </row>
    <row r="908" spans="1:6" ht="13">
      <c r="A908" s="5"/>
      <c r="F908" s="6"/>
    </row>
    <row r="909" spans="1:6" ht="13">
      <c r="A909" s="5"/>
      <c r="F909" s="6"/>
    </row>
    <row r="910" spans="1:6" ht="13">
      <c r="A910" s="5"/>
      <c r="F910" s="6"/>
    </row>
    <row r="911" spans="1:6" ht="13">
      <c r="A911" s="5"/>
      <c r="F911" s="6"/>
    </row>
    <row r="912" spans="1:6" ht="13">
      <c r="A912" s="5"/>
      <c r="F912" s="6"/>
    </row>
    <row r="913" spans="1:6" ht="13">
      <c r="A913" s="5"/>
      <c r="F913" s="6"/>
    </row>
    <row r="914" spans="1:6" ht="13">
      <c r="A914" s="5"/>
      <c r="F914" s="6"/>
    </row>
    <row r="915" spans="1:6" ht="13">
      <c r="A915" s="5"/>
      <c r="F915" s="6"/>
    </row>
    <row r="916" spans="1:6" ht="13">
      <c r="A916" s="5"/>
      <c r="F916" s="6"/>
    </row>
    <row r="917" spans="1:6" ht="13">
      <c r="A917" s="5"/>
      <c r="F917" s="6"/>
    </row>
    <row r="918" spans="1:6" ht="13">
      <c r="A918" s="5"/>
      <c r="F918" s="6"/>
    </row>
    <row r="919" spans="1:6" ht="13">
      <c r="A919" s="5"/>
      <c r="F919" s="6"/>
    </row>
    <row r="920" spans="1:6" ht="13">
      <c r="A920" s="5"/>
      <c r="F920" s="6"/>
    </row>
    <row r="921" spans="1:6" ht="13">
      <c r="A921" s="5"/>
      <c r="F921" s="6"/>
    </row>
    <row r="922" spans="1:6" ht="13">
      <c r="A922" s="5"/>
      <c r="F922" s="6"/>
    </row>
    <row r="923" spans="1:6" ht="13">
      <c r="A923" s="5"/>
      <c r="F923" s="6"/>
    </row>
    <row r="924" spans="1:6" ht="13">
      <c r="A924" s="5"/>
      <c r="F924" s="6"/>
    </row>
    <row r="925" spans="1:6" ht="13">
      <c r="A925" s="5"/>
      <c r="F925" s="6"/>
    </row>
    <row r="926" spans="1:6" ht="13">
      <c r="A926" s="5"/>
      <c r="F926" s="6"/>
    </row>
    <row r="927" spans="1:6" ht="13">
      <c r="A927" s="5"/>
      <c r="F927" s="6"/>
    </row>
    <row r="928" spans="1:6" ht="13">
      <c r="A928" s="5"/>
      <c r="F928" s="6"/>
    </row>
    <row r="929" spans="1:6" ht="13">
      <c r="A929" s="5"/>
      <c r="F929" s="6"/>
    </row>
    <row r="930" spans="1:6" ht="13">
      <c r="A930" s="5"/>
      <c r="F930" s="6"/>
    </row>
    <row r="931" spans="1:6" ht="13">
      <c r="A931" s="5"/>
      <c r="F931" s="6"/>
    </row>
    <row r="932" spans="1:6" ht="13">
      <c r="A932" s="5"/>
      <c r="F932" s="6"/>
    </row>
    <row r="933" spans="1:6" ht="13">
      <c r="A933" s="5"/>
      <c r="F933" s="6"/>
    </row>
    <row r="934" spans="1:6" ht="13">
      <c r="A934" s="5"/>
      <c r="F934" s="6"/>
    </row>
    <row r="935" spans="1:6" ht="13">
      <c r="A935" s="5"/>
      <c r="F935" s="6"/>
    </row>
    <row r="936" spans="1:6" ht="13">
      <c r="A936" s="5"/>
      <c r="F936" s="6"/>
    </row>
    <row r="937" spans="1:6" ht="13">
      <c r="A937" s="5"/>
      <c r="F937" s="6"/>
    </row>
    <row r="938" spans="1:6" ht="13">
      <c r="A938" s="5"/>
      <c r="F938" s="6"/>
    </row>
    <row r="939" spans="1:6" ht="13">
      <c r="A939" s="5"/>
      <c r="F939" s="6"/>
    </row>
    <row r="940" spans="1:6" ht="13">
      <c r="A940" s="5"/>
      <c r="F940" s="6"/>
    </row>
    <row r="941" spans="1:6" ht="13">
      <c r="A941" s="5"/>
      <c r="F941" s="6"/>
    </row>
    <row r="942" spans="1:6" ht="13">
      <c r="A942" s="5"/>
      <c r="F942" s="6"/>
    </row>
    <row r="943" spans="1:6" ht="13">
      <c r="A943" s="5"/>
      <c r="F943" s="6"/>
    </row>
    <row r="944" spans="1:6" ht="13">
      <c r="A944" s="5"/>
      <c r="F944" s="6"/>
    </row>
    <row r="945" spans="1:6" ht="13">
      <c r="A945" s="5"/>
      <c r="F945" s="6"/>
    </row>
    <row r="946" spans="1:6" ht="13">
      <c r="A946" s="5"/>
      <c r="F946" s="6"/>
    </row>
    <row r="947" spans="1:6" ht="13">
      <c r="A947" s="5"/>
      <c r="F947" s="6"/>
    </row>
    <row r="948" spans="1:6" ht="13">
      <c r="A948" s="5"/>
      <c r="F948" s="6"/>
    </row>
    <row r="949" spans="1:6" ht="13">
      <c r="A949" s="5"/>
      <c r="F949" s="6"/>
    </row>
    <row r="950" spans="1:6" ht="13">
      <c r="A950" s="5"/>
      <c r="F950" s="6"/>
    </row>
    <row r="951" spans="1:6" ht="13">
      <c r="A951" s="5"/>
      <c r="F951" s="6"/>
    </row>
    <row r="952" spans="1:6" ht="13">
      <c r="A952" s="5"/>
      <c r="F952" s="6"/>
    </row>
    <row r="953" spans="1:6" ht="13">
      <c r="A953" s="5"/>
      <c r="F953" s="6"/>
    </row>
    <row r="954" spans="1:6" ht="13">
      <c r="A954" s="5"/>
      <c r="F954" s="6"/>
    </row>
    <row r="955" spans="1:6" ht="13">
      <c r="A955" s="5"/>
      <c r="F955" s="6"/>
    </row>
    <row r="956" spans="1:6" ht="13">
      <c r="A956" s="5"/>
      <c r="F956" s="6"/>
    </row>
    <row r="957" spans="1:6" ht="13">
      <c r="A957" s="5"/>
      <c r="F957" s="6"/>
    </row>
    <row r="958" spans="1:6" ht="13">
      <c r="A958" s="5"/>
      <c r="F958" s="6"/>
    </row>
    <row r="959" spans="1:6" ht="13">
      <c r="A959" s="5"/>
      <c r="F959" s="6"/>
    </row>
    <row r="960" spans="1:6" ht="13">
      <c r="A960" s="5"/>
      <c r="F960" s="6"/>
    </row>
    <row r="961" spans="1:6" ht="13">
      <c r="A961" s="5"/>
      <c r="F961" s="6"/>
    </row>
    <row r="962" spans="1:6" ht="13">
      <c r="A962" s="5"/>
      <c r="F962" s="6"/>
    </row>
    <row r="963" spans="1:6" ht="13">
      <c r="A963" s="5"/>
      <c r="F963" s="6"/>
    </row>
    <row r="964" spans="1:6" ht="13">
      <c r="A964" s="5"/>
      <c r="F964" s="6"/>
    </row>
    <row r="965" spans="1:6" ht="13">
      <c r="A965" s="5"/>
      <c r="F965" s="6"/>
    </row>
    <row r="966" spans="1:6" ht="13">
      <c r="A966" s="5"/>
      <c r="F966" s="6"/>
    </row>
    <row r="967" spans="1:6" ht="13">
      <c r="A967" s="5"/>
      <c r="F967" s="6"/>
    </row>
    <row r="968" spans="1:6" ht="13">
      <c r="A968" s="5"/>
      <c r="F968" s="6"/>
    </row>
    <row r="969" spans="1:6" ht="13">
      <c r="A969" s="5"/>
      <c r="F969" s="6"/>
    </row>
    <row r="970" spans="1:6" ht="13">
      <c r="A970" s="5"/>
      <c r="F970" s="6"/>
    </row>
    <row r="971" spans="1:6" ht="13">
      <c r="A971" s="5"/>
      <c r="F971" s="6"/>
    </row>
    <row r="972" spans="1:6" ht="13">
      <c r="A972" s="5"/>
      <c r="F972" s="6"/>
    </row>
    <row r="973" spans="1:6" ht="13">
      <c r="A973" s="5"/>
      <c r="F973" s="6"/>
    </row>
    <row r="974" spans="1:6" ht="13">
      <c r="A974" s="5"/>
      <c r="F974" s="6"/>
    </row>
    <row r="975" spans="1:6" ht="13">
      <c r="A975" s="5"/>
      <c r="F975" s="6"/>
    </row>
    <row r="976" spans="1:6" ht="13">
      <c r="A976" s="5"/>
      <c r="F976" s="6"/>
    </row>
    <row r="977" spans="1:6" ht="13">
      <c r="A977" s="5"/>
      <c r="F977" s="6"/>
    </row>
    <row r="978" spans="1:6" ht="13">
      <c r="A978" s="5"/>
      <c r="F978" s="6"/>
    </row>
    <row r="979" spans="1:6" ht="13">
      <c r="A979" s="5"/>
      <c r="F979" s="6"/>
    </row>
    <row r="980" spans="1:6" ht="13">
      <c r="A980" s="5"/>
      <c r="F980" s="6"/>
    </row>
    <row r="981" spans="1:6" ht="13">
      <c r="A981" s="5"/>
      <c r="F981" s="6"/>
    </row>
    <row r="982" spans="1:6" ht="13">
      <c r="A982" s="5"/>
      <c r="F982" s="6"/>
    </row>
    <row r="983" spans="1:6" ht="13">
      <c r="A983" s="5"/>
      <c r="F983" s="6"/>
    </row>
    <row r="984" spans="1:6" ht="13">
      <c r="A984" s="5"/>
      <c r="F984" s="6"/>
    </row>
    <row r="985" spans="1:6" ht="13">
      <c r="A985" s="5"/>
      <c r="F985" s="6"/>
    </row>
    <row r="986" spans="1:6" ht="13">
      <c r="A986" s="5"/>
      <c r="F986" s="6"/>
    </row>
    <row r="987" spans="1:6" ht="13">
      <c r="A987" s="5"/>
      <c r="F987" s="6"/>
    </row>
    <row r="988" spans="1:6" ht="13">
      <c r="A988" s="5"/>
      <c r="F988" s="6"/>
    </row>
    <row r="989" spans="1:6" ht="13">
      <c r="A989" s="5"/>
      <c r="F989" s="6"/>
    </row>
    <row r="990" spans="1:6" ht="13">
      <c r="A990" s="5"/>
      <c r="F990" s="6"/>
    </row>
    <row r="991" spans="1:6" ht="13">
      <c r="A991" s="5"/>
      <c r="F991" s="6"/>
    </row>
    <row r="992" spans="1:6" ht="13">
      <c r="A992" s="5"/>
      <c r="F992" s="6"/>
    </row>
    <row r="993" spans="1:6" ht="13">
      <c r="A993" s="5"/>
      <c r="F993" s="6"/>
    </row>
    <row r="994" spans="1:6" ht="13">
      <c r="A994" s="5"/>
      <c r="F994" s="6"/>
    </row>
    <row r="995" spans="1:6" ht="13">
      <c r="A995" s="5"/>
      <c r="F995" s="6"/>
    </row>
    <row r="996" spans="1:6" ht="13">
      <c r="A996" s="5"/>
      <c r="F996" s="6"/>
    </row>
    <row r="997" spans="1:6" ht="13">
      <c r="A997" s="5"/>
      <c r="F997" s="6"/>
    </row>
    <row r="998" spans="1:6" ht="13">
      <c r="A998" s="5"/>
      <c r="F998" s="6"/>
    </row>
    <row r="999" spans="1:6" ht="13">
      <c r="A999" s="5"/>
      <c r="F999" s="6"/>
    </row>
    <row r="1000" spans="1:6" ht="13">
      <c r="A1000" s="5"/>
      <c r="F100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89AA3-B7DB-664E-B926-09A3206D2A4F}">
  <dimension ref="A1:M201"/>
  <sheetViews>
    <sheetView showGridLines="0" tabSelected="1" workbookViewId="0">
      <selection activeCell="I25" sqref="I25"/>
    </sheetView>
  </sheetViews>
  <sheetFormatPr baseColWidth="10" defaultRowHeight="13"/>
  <cols>
    <col min="1" max="1" width="15" bestFit="1" customWidth="1"/>
    <col min="2" max="2" width="27.1640625" bestFit="1" customWidth="1"/>
    <col min="3" max="3" width="13.33203125" bestFit="1" customWidth="1"/>
  </cols>
  <sheetData>
    <row r="1" spans="1:13" ht="19" thickTop="1">
      <c r="A1" s="7" t="s">
        <v>0</v>
      </c>
      <c r="B1" s="7" t="s">
        <v>12</v>
      </c>
      <c r="C1" s="17" t="s">
        <v>364</v>
      </c>
      <c r="D1" s="7" t="s">
        <v>365</v>
      </c>
      <c r="F1" s="16"/>
      <c r="G1" s="16"/>
      <c r="H1" s="16"/>
      <c r="I1" s="16"/>
      <c r="J1" s="16"/>
      <c r="K1" s="16"/>
      <c r="L1" s="16"/>
      <c r="M1" s="16"/>
    </row>
    <row r="2" spans="1:13">
      <c r="A2" s="20">
        <v>42798</v>
      </c>
      <c r="B2" s="20">
        <v>42798</v>
      </c>
      <c r="C2" s="8">
        <v>81081</v>
      </c>
      <c r="D2" s="8">
        <f t="shared" ref="D2:D33" si="0">B2-A2</f>
        <v>0</v>
      </c>
    </row>
    <row r="3" spans="1:13">
      <c r="A3" s="20">
        <v>42815</v>
      </c>
      <c r="B3" s="20">
        <v>42816</v>
      </c>
      <c r="C3" s="8">
        <v>139273</v>
      </c>
      <c r="D3" s="8">
        <f t="shared" si="0"/>
        <v>1</v>
      </c>
    </row>
    <row r="4" spans="1:13">
      <c r="A4" s="20">
        <v>42846</v>
      </c>
      <c r="B4" s="20">
        <v>42846</v>
      </c>
      <c r="C4" s="8">
        <v>215434</v>
      </c>
      <c r="D4" s="8">
        <f t="shared" si="0"/>
        <v>0</v>
      </c>
    </row>
    <row r="5" spans="1:13">
      <c r="A5" s="20">
        <v>42832</v>
      </c>
      <c r="B5" s="20">
        <v>42832</v>
      </c>
      <c r="C5" s="8">
        <v>215643</v>
      </c>
      <c r="D5" s="8">
        <f t="shared" si="0"/>
        <v>0</v>
      </c>
    </row>
    <row r="6" spans="1:13">
      <c r="A6" s="20">
        <v>42845</v>
      </c>
      <c r="B6" s="20">
        <v>42845</v>
      </c>
      <c r="C6" s="8">
        <v>224922</v>
      </c>
      <c r="D6" s="8">
        <f t="shared" si="0"/>
        <v>0</v>
      </c>
    </row>
    <row r="7" spans="1:13">
      <c r="A7" s="20">
        <v>42842</v>
      </c>
      <c r="B7" s="20">
        <v>42843</v>
      </c>
      <c r="C7" s="8">
        <v>460443</v>
      </c>
      <c r="D7" s="8">
        <f t="shared" si="0"/>
        <v>1</v>
      </c>
    </row>
    <row r="8" spans="1:13">
      <c r="A8" s="20">
        <v>42839</v>
      </c>
      <c r="B8" s="20">
        <v>42839</v>
      </c>
      <c r="C8" s="8">
        <v>924254</v>
      </c>
      <c r="D8" s="8">
        <f t="shared" si="0"/>
        <v>0</v>
      </c>
    </row>
    <row r="9" spans="1:13">
      <c r="A9" s="20">
        <v>42843</v>
      </c>
      <c r="B9" s="20">
        <v>42844</v>
      </c>
      <c r="C9" s="8">
        <v>1009652</v>
      </c>
      <c r="D9" s="8">
        <f t="shared" si="0"/>
        <v>1</v>
      </c>
    </row>
    <row r="10" spans="1:13">
      <c r="A10" s="20">
        <v>42846</v>
      </c>
      <c r="B10" s="20">
        <v>42846</v>
      </c>
      <c r="C10" s="8">
        <v>1077763</v>
      </c>
      <c r="D10" s="8">
        <f t="shared" si="0"/>
        <v>0</v>
      </c>
    </row>
    <row r="11" spans="1:13">
      <c r="A11" s="20">
        <v>42798</v>
      </c>
      <c r="B11" s="20">
        <v>42798</v>
      </c>
      <c r="C11" s="8">
        <v>1084242</v>
      </c>
      <c r="D11" s="8">
        <f t="shared" si="0"/>
        <v>0</v>
      </c>
    </row>
    <row r="12" spans="1:13">
      <c r="A12" s="20">
        <v>42843</v>
      </c>
      <c r="B12" s="20">
        <v>42843</v>
      </c>
      <c r="C12" s="8">
        <v>1179936</v>
      </c>
      <c r="D12" s="8">
        <f t="shared" si="0"/>
        <v>0</v>
      </c>
    </row>
    <row r="13" spans="1:13">
      <c r="A13" s="20">
        <v>42843</v>
      </c>
      <c r="B13" s="20">
        <v>42843</v>
      </c>
      <c r="C13" s="8">
        <v>1263989</v>
      </c>
      <c r="D13" s="8">
        <f t="shared" si="0"/>
        <v>0</v>
      </c>
    </row>
    <row r="14" spans="1:13">
      <c r="A14" s="20">
        <v>42795</v>
      </c>
      <c r="B14" s="20">
        <v>42802</v>
      </c>
      <c r="C14" s="8">
        <v>1706577</v>
      </c>
      <c r="D14" s="8">
        <f t="shared" si="0"/>
        <v>7</v>
      </c>
    </row>
    <row r="15" spans="1:13">
      <c r="A15" s="20">
        <v>42798</v>
      </c>
      <c r="B15" s="20">
        <v>42798</v>
      </c>
      <c r="C15" s="8">
        <v>1776912</v>
      </c>
      <c r="D15" s="8">
        <f t="shared" si="0"/>
        <v>0</v>
      </c>
    </row>
    <row r="16" spans="1:13">
      <c r="A16" s="20">
        <v>42844</v>
      </c>
      <c r="B16" s="20">
        <v>42844</v>
      </c>
      <c r="C16" s="8">
        <v>1849932</v>
      </c>
      <c r="D16" s="8">
        <f t="shared" si="0"/>
        <v>0</v>
      </c>
    </row>
    <row r="17" spans="1:4">
      <c r="A17" s="20">
        <v>42841</v>
      </c>
      <c r="B17" s="20">
        <v>42841</v>
      </c>
      <c r="C17" s="8">
        <v>1901482</v>
      </c>
      <c r="D17" s="8">
        <f t="shared" si="0"/>
        <v>0</v>
      </c>
    </row>
    <row r="18" spans="1:4">
      <c r="A18" s="20">
        <v>42830</v>
      </c>
      <c r="B18" s="20">
        <v>42830</v>
      </c>
      <c r="C18" s="8">
        <v>1914423</v>
      </c>
      <c r="D18" s="8">
        <f t="shared" si="0"/>
        <v>0</v>
      </c>
    </row>
    <row r="19" spans="1:4">
      <c r="A19" s="20">
        <v>41884</v>
      </c>
      <c r="B19" s="20">
        <v>41884</v>
      </c>
      <c r="C19" s="8">
        <v>1931957</v>
      </c>
      <c r="D19" s="8">
        <f t="shared" si="0"/>
        <v>0</v>
      </c>
    </row>
    <row r="20" spans="1:4">
      <c r="A20" s="20">
        <v>42843</v>
      </c>
      <c r="B20" s="20">
        <v>42843</v>
      </c>
      <c r="C20" s="8">
        <v>1989521</v>
      </c>
      <c r="D20" s="8">
        <f t="shared" si="0"/>
        <v>0</v>
      </c>
    </row>
    <row r="21" spans="1:4">
      <c r="A21" s="20">
        <v>42825</v>
      </c>
      <c r="B21" s="20">
        <v>42858</v>
      </c>
      <c r="C21" s="8">
        <v>2199513</v>
      </c>
      <c r="D21" s="8">
        <f t="shared" si="0"/>
        <v>33</v>
      </c>
    </row>
    <row r="22" spans="1:4">
      <c r="A22" s="20">
        <v>42355</v>
      </c>
      <c r="B22" s="20">
        <v>42355</v>
      </c>
      <c r="C22" s="8">
        <v>2214174</v>
      </c>
      <c r="D22" s="8">
        <f t="shared" si="0"/>
        <v>0</v>
      </c>
    </row>
    <row r="23" spans="1:4">
      <c r="A23" s="20">
        <v>41935</v>
      </c>
      <c r="B23" s="20">
        <v>41940</v>
      </c>
      <c r="C23" s="8">
        <v>2216206</v>
      </c>
      <c r="D23" s="8">
        <f t="shared" si="0"/>
        <v>5</v>
      </c>
    </row>
    <row r="24" spans="1:4">
      <c r="A24" s="20">
        <v>42842</v>
      </c>
      <c r="B24" s="20">
        <v>42843</v>
      </c>
      <c r="C24" s="8">
        <v>2223190</v>
      </c>
      <c r="D24" s="8">
        <f t="shared" si="0"/>
        <v>1</v>
      </c>
    </row>
    <row r="25" spans="1:4">
      <c r="A25" s="20">
        <v>42842</v>
      </c>
      <c r="B25" s="20">
        <v>42843</v>
      </c>
      <c r="C25" s="8">
        <v>2329445</v>
      </c>
      <c r="D25" s="8">
        <f t="shared" si="0"/>
        <v>1</v>
      </c>
    </row>
    <row r="26" spans="1:4">
      <c r="A26" s="20">
        <v>42835</v>
      </c>
      <c r="B26" s="20">
        <v>42835</v>
      </c>
      <c r="C26" s="8">
        <v>2364897</v>
      </c>
      <c r="D26" s="8">
        <f t="shared" si="0"/>
        <v>0</v>
      </c>
    </row>
    <row r="27" spans="1:4">
      <c r="A27" s="20">
        <v>42845</v>
      </c>
      <c r="B27" s="20">
        <v>42845</v>
      </c>
      <c r="C27" s="8">
        <v>2367513</v>
      </c>
      <c r="D27" s="8">
        <f t="shared" si="0"/>
        <v>0</v>
      </c>
    </row>
    <row r="28" spans="1:4">
      <c r="A28" s="20">
        <v>42845</v>
      </c>
      <c r="B28" s="20">
        <v>42845</v>
      </c>
      <c r="C28" s="8">
        <v>2367674</v>
      </c>
      <c r="D28" s="8">
        <f t="shared" si="0"/>
        <v>0</v>
      </c>
    </row>
    <row r="29" spans="1:4">
      <c r="A29" s="20">
        <v>42831</v>
      </c>
      <c r="B29" s="20">
        <v>42832</v>
      </c>
      <c r="C29" s="8">
        <v>2369802</v>
      </c>
      <c r="D29" s="8">
        <f t="shared" si="0"/>
        <v>1</v>
      </c>
    </row>
    <row r="30" spans="1:4">
      <c r="A30" s="20">
        <v>42844</v>
      </c>
      <c r="B30" s="20">
        <v>42845</v>
      </c>
      <c r="C30" s="8">
        <v>2371574</v>
      </c>
      <c r="D30" s="8">
        <f t="shared" si="0"/>
        <v>1</v>
      </c>
    </row>
    <row r="31" spans="1:4">
      <c r="A31" s="20">
        <v>42831</v>
      </c>
      <c r="B31" s="20">
        <v>42831</v>
      </c>
      <c r="C31" s="8">
        <v>2371593</v>
      </c>
      <c r="D31" s="8">
        <f t="shared" si="0"/>
        <v>0</v>
      </c>
    </row>
    <row r="32" spans="1:4">
      <c r="A32" s="20">
        <v>42843</v>
      </c>
      <c r="B32" s="20">
        <v>42843</v>
      </c>
      <c r="C32" s="8">
        <v>2371598</v>
      </c>
      <c r="D32" s="8">
        <f t="shared" si="0"/>
        <v>0</v>
      </c>
    </row>
    <row r="33" spans="1:4">
      <c r="A33" s="20">
        <v>42846</v>
      </c>
      <c r="B33" s="20">
        <v>42851</v>
      </c>
      <c r="C33" s="8">
        <v>2371600</v>
      </c>
      <c r="D33" s="8">
        <f t="shared" si="0"/>
        <v>5</v>
      </c>
    </row>
    <row r="34" spans="1:4">
      <c r="A34" s="20">
        <v>42816</v>
      </c>
      <c r="B34" s="20">
        <v>42816</v>
      </c>
      <c r="C34" s="8">
        <v>2371616</v>
      </c>
      <c r="D34" s="8">
        <f t="shared" ref="D34:D65" si="1">B34-A34</f>
        <v>0</v>
      </c>
    </row>
    <row r="35" spans="1:4">
      <c r="A35" s="20">
        <v>42811</v>
      </c>
      <c r="B35" s="20">
        <v>42812</v>
      </c>
      <c r="C35" s="8">
        <v>2371632</v>
      </c>
      <c r="D35" s="8">
        <f t="shared" si="1"/>
        <v>1</v>
      </c>
    </row>
    <row r="36" spans="1:4">
      <c r="A36" s="20">
        <v>42815</v>
      </c>
      <c r="B36" s="20">
        <v>42815</v>
      </c>
      <c r="C36" s="8">
        <v>2371634</v>
      </c>
      <c r="D36" s="8">
        <f t="shared" si="1"/>
        <v>0</v>
      </c>
    </row>
    <row r="37" spans="1:4">
      <c r="A37" s="20">
        <v>42831</v>
      </c>
      <c r="B37" s="20">
        <v>42831</v>
      </c>
      <c r="C37" s="8">
        <v>2371642</v>
      </c>
      <c r="D37" s="8">
        <f t="shared" si="1"/>
        <v>0</v>
      </c>
    </row>
    <row r="38" spans="1:4">
      <c r="A38" s="20">
        <v>42692</v>
      </c>
      <c r="B38" s="20">
        <v>42695</v>
      </c>
      <c r="C38" s="8">
        <v>2371648</v>
      </c>
      <c r="D38" s="8">
        <f t="shared" si="1"/>
        <v>3</v>
      </c>
    </row>
    <row r="39" spans="1:4">
      <c r="A39" s="20">
        <v>42843</v>
      </c>
      <c r="B39" s="20">
        <v>42843</v>
      </c>
      <c r="C39" s="8">
        <v>2371677</v>
      </c>
      <c r="D39" s="8">
        <f t="shared" si="1"/>
        <v>0</v>
      </c>
    </row>
    <row r="40" spans="1:4">
      <c r="A40" s="20">
        <v>42798</v>
      </c>
      <c r="B40" s="20">
        <v>42798</v>
      </c>
      <c r="C40" s="8">
        <v>2371691</v>
      </c>
      <c r="D40" s="8">
        <f t="shared" si="1"/>
        <v>0</v>
      </c>
    </row>
    <row r="41" spans="1:4">
      <c r="A41" s="20">
        <v>42794</v>
      </c>
      <c r="B41" s="20">
        <v>42798</v>
      </c>
      <c r="C41" s="8">
        <v>2371744</v>
      </c>
      <c r="D41" s="8">
        <f t="shared" si="1"/>
        <v>4</v>
      </c>
    </row>
    <row r="42" spans="1:4">
      <c r="A42" s="20">
        <v>42840</v>
      </c>
      <c r="B42" s="20">
        <v>42840</v>
      </c>
      <c r="C42" s="8">
        <v>2371764</v>
      </c>
      <c r="D42" s="8">
        <f t="shared" si="1"/>
        <v>0</v>
      </c>
    </row>
    <row r="43" spans="1:4">
      <c r="A43" s="20">
        <v>42844</v>
      </c>
      <c r="B43" s="20">
        <v>42845</v>
      </c>
      <c r="C43" s="8">
        <v>2371781</v>
      </c>
      <c r="D43" s="8">
        <f t="shared" si="1"/>
        <v>1</v>
      </c>
    </row>
    <row r="44" spans="1:4">
      <c r="A44" s="20">
        <v>42845</v>
      </c>
      <c r="B44" s="20">
        <v>42846</v>
      </c>
      <c r="C44" s="8">
        <v>2371786</v>
      </c>
      <c r="D44" s="8">
        <f t="shared" si="1"/>
        <v>1</v>
      </c>
    </row>
    <row r="45" spans="1:4">
      <c r="A45" s="20">
        <v>42815</v>
      </c>
      <c r="B45" s="20">
        <v>42815</v>
      </c>
      <c r="C45" s="8">
        <v>2371789</v>
      </c>
      <c r="D45" s="8">
        <f t="shared" si="1"/>
        <v>0</v>
      </c>
    </row>
    <row r="46" spans="1:4">
      <c r="A46" s="20">
        <v>42798</v>
      </c>
      <c r="B46" s="20">
        <v>42798</v>
      </c>
      <c r="C46" s="8">
        <v>2371815</v>
      </c>
      <c r="D46" s="8">
        <f t="shared" si="1"/>
        <v>0</v>
      </c>
    </row>
    <row r="47" spans="1:4">
      <c r="A47" s="20">
        <v>42840</v>
      </c>
      <c r="B47" s="20">
        <v>42840</v>
      </c>
      <c r="C47" s="8">
        <v>2371846</v>
      </c>
      <c r="D47" s="8">
        <f t="shared" si="1"/>
        <v>0</v>
      </c>
    </row>
    <row r="48" spans="1:4">
      <c r="A48" s="20">
        <v>42845</v>
      </c>
      <c r="B48" s="20">
        <v>42845</v>
      </c>
      <c r="C48" s="8">
        <v>2371864</v>
      </c>
      <c r="D48" s="8">
        <f t="shared" si="1"/>
        <v>0</v>
      </c>
    </row>
    <row r="49" spans="1:4">
      <c r="A49" s="20">
        <v>42798</v>
      </c>
      <c r="B49" s="20">
        <v>42798</v>
      </c>
      <c r="C49" s="8">
        <v>2371893</v>
      </c>
      <c r="D49" s="8">
        <f t="shared" si="1"/>
        <v>0</v>
      </c>
    </row>
    <row r="50" spans="1:4">
      <c r="A50" s="20">
        <v>42798</v>
      </c>
      <c r="B50" s="20">
        <v>42798</v>
      </c>
      <c r="C50" s="8">
        <v>2371928</v>
      </c>
      <c r="D50" s="8">
        <f t="shared" si="1"/>
        <v>0</v>
      </c>
    </row>
    <row r="51" spans="1:4">
      <c r="A51" s="20">
        <v>42829</v>
      </c>
      <c r="B51" s="20">
        <v>42829</v>
      </c>
      <c r="C51" s="8">
        <v>2371938</v>
      </c>
      <c r="D51" s="8">
        <f t="shared" si="1"/>
        <v>0</v>
      </c>
    </row>
    <row r="52" spans="1:4">
      <c r="A52" s="20">
        <v>42845</v>
      </c>
      <c r="B52" s="20">
        <v>42845</v>
      </c>
      <c r="C52" s="8">
        <v>2372209</v>
      </c>
      <c r="D52" s="8">
        <f t="shared" si="1"/>
        <v>0</v>
      </c>
    </row>
    <row r="53" spans="1:4">
      <c r="A53" s="20">
        <v>42828</v>
      </c>
      <c r="B53" s="20">
        <v>42828</v>
      </c>
      <c r="C53" s="8">
        <v>2373228</v>
      </c>
      <c r="D53" s="8">
        <f t="shared" si="1"/>
        <v>0</v>
      </c>
    </row>
    <row r="54" spans="1:4">
      <c r="A54" s="20">
        <v>42846</v>
      </c>
      <c r="B54" s="20">
        <v>42846</v>
      </c>
      <c r="C54" s="8">
        <v>2374511</v>
      </c>
      <c r="D54" s="8">
        <f t="shared" si="1"/>
        <v>0</v>
      </c>
    </row>
    <row r="55" spans="1:4">
      <c r="A55" s="20">
        <v>42817</v>
      </c>
      <c r="B55" s="20">
        <v>42817</v>
      </c>
      <c r="C55" s="8">
        <v>2380778</v>
      </c>
      <c r="D55" s="8">
        <f t="shared" si="1"/>
        <v>0</v>
      </c>
    </row>
    <row r="56" spans="1:4">
      <c r="A56" s="20">
        <v>42815</v>
      </c>
      <c r="B56" s="20">
        <v>42815</v>
      </c>
      <c r="C56" s="8">
        <v>2381695</v>
      </c>
      <c r="D56" s="8">
        <f t="shared" si="1"/>
        <v>0</v>
      </c>
    </row>
    <row r="57" spans="1:4">
      <c r="A57" s="20">
        <v>42846</v>
      </c>
      <c r="B57" s="20">
        <v>42846</v>
      </c>
      <c r="C57" s="8">
        <v>2383241</v>
      </c>
      <c r="D57" s="8">
        <f t="shared" si="1"/>
        <v>0</v>
      </c>
    </row>
    <row r="58" spans="1:4">
      <c r="A58" s="20">
        <v>42798</v>
      </c>
      <c r="B58" s="20">
        <v>42798</v>
      </c>
      <c r="C58" s="8">
        <v>2389782</v>
      </c>
      <c r="D58" s="8">
        <f t="shared" si="1"/>
        <v>0</v>
      </c>
    </row>
    <row r="59" spans="1:4">
      <c r="A59" s="20">
        <v>42843</v>
      </c>
      <c r="B59" s="20">
        <v>42843</v>
      </c>
      <c r="C59" s="8">
        <v>2390487</v>
      </c>
      <c r="D59" s="8">
        <f t="shared" si="1"/>
        <v>0</v>
      </c>
    </row>
    <row r="60" spans="1:4">
      <c r="A60" s="20">
        <v>41932</v>
      </c>
      <c r="B60" s="20">
        <v>41936</v>
      </c>
      <c r="C60" s="8">
        <v>2393048</v>
      </c>
      <c r="D60" s="8">
        <f t="shared" si="1"/>
        <v>4</v>
      </c>
    </row>
    <row r="61" spans="1:4">
      <c r="A61" s="20">
        <v>42844</v>
      </c>
      <c r="B61" s="20">
        <v>42844</v>
      </c>
      <c r="C61" s="8">
        <v>2395796</v>
      </c>
      <c r="D61" s="8">
        <f t="shared" si="1"/>
        <v>0</v>
      </c>
    </row>
    <row r="62" spans="1:4">
      <c r="A62" s="20">
        <v>42843</v>
      </c>
      <c r="B62" s="20">
        <v>42844</v>
      </c>
      <c r="C62" s="8">
        <v>2397046</v>
      </c>
      <c r="D62" s="8">
        <f t="shared" si="1"/>
        <v>1</v>
      </c>
    </row>
    <row r="63" spans="1:4">
      <c r="A63" s="20">
        <v>41046</v>
      </c>
      <c r="B63" s="20">
        <v>41051</v>
      </c>
      <c r="C63" s="8">
        <v>2397100</v>
      </c>
      <c r="D63" s="8">
        <f t="shared" si="1"/>
        <v>5</v>
      </c>
    </row>
    <row r="64" spans="1:4">
      <c r="A64" s="20">
        <v>42798</v>
      </c>
      <c r="B64" s="20">
        <v>42798</v>
      </c>
      <c r="C64" s="8">
        <v>2397793</v>
      </c>
      <c r="D64" s="8">
        <f t="shared" si="1"/>
        <v>0</v>
      </c>
    </row>
    <row r="65" spans="1:4">
      <c r="A65" s="20">
        <v>42844</v>
      </c>
      <c r="B65" s="20">
        <v>42844</v>
      </c>
      <c r="C65" s="8">
        <v>2397805</v>
      </c>
      <c r="D65" s="8">
        <f t="shared" si="1"/>
        <v>0</v>
      </c>
    </row>
    <row r="66" spans="1:4">
      <c r="A66" s="20">
        <v>42843</v>
      </c>
      <c r="B66" s="20">
        <v>42843</v>
      </c>
      <c r="C66" s="8">
        <v>2397947</v>
      </c>
      <c r="D66" s="8">
        <f t="shared" ref="D66:D97" si="2">B66-A66</f>
        <v>0</v>
      </c>
    </row>
    <row r="67" spans="1:4">
      <c r="A67" s="20">
        <v>42796</v>
      </c>
      <c r="B67" s="20">
        <v>42800</v>
      </c>
      <c r="C67" s="8">
        <v>2398113</v>
      </c>
      <c r="D67" s="8">
        <f t="shared" si="2"/>
        <v>4</v>
      </c>
    </row>
    <row r="68" spans="1:4">
      <c r="A68" s="20">
        <v>42804</v>
      </c>
      <c r="B68" s="20">
        <v>42808</v>
      </c>
      <c r="C68" s="8">
        <v>2398200</v>
      </c>
      <c r="D68" s="8">
        <f t="shared" si="2"/>
        <v>4</v>
      </c>
    </row>
    <row r="69" spans="1:4">
      <c r="A69" s="20">
        <v>42804</v>
      </c>
      <c r="B69" s="20">
        <v>42808</v>
      </c>
      <c r="C69" s="8">
        <v>2398377</v>
      </c>
      <c r="D69" s="8">
        <f t="shared" si="2"/>
        <v>4</v>
      </c>
    </row>
    <row r="70" spans="1:4">
      <c r="A70" s="20">
        <v>42846</v>
      </c>
      <c r="B70" s="20">
        <v>42846</v>
      </c>
      <c r="C70" s="8">
        <v>2399826</v>
      </c>
      <c r="D70" s="8">
        <f t="shared" si="2"/>
        <v>0</v>
      </c>
    </row>
    <row r="71" spans="1:4">
      <c r="A71" s="20">
        <v>42825</v>
      </c>
      <c r="B71" s="20">
        <v>42828</v>
      </c>
      <c r="C71" s="8">
        <v>2399982</v>
      </c>
      <c r="D71" s="8">
        <f t="shared" si="2"/>
        <v>3</v>
      </c>
    </row>
    <row r="72" spans="1:4">
      <c r="A72" s="20">
        <v>42810</v>
      </c>
      <c r="B72" s="20">
        <v>42844</v>
      </c>
      <c r="C72" s="8">
        <v>2401871</v>
      </c>
      <c r="D72" s="8">
        <f t="shared" si="2"/>
        <v>34</v>
      </c>
    </row>
    <row r="73" spans="1:4">
      <c r="A73" s="20">
        <v>42798</v>
      </c>
      <c r="B73" s="20">
        <v>42798</v>
      </c>
      <c r="C73" s="8">
        <v>2404727</v>
      </c>
      <c r="D73" s="8">
        <f t="shared" si="2"/>
        <v>0</v>
      </c>
    </row>
    <row r="74" spans="1:4">
      <c r="A74" s="20">
        <v>42843</v>
      </c>
      <c r="B74" s="20">
        <v>42843</v>
      </c>
      <c r="C74" s="8">
        <v>2406906</v>
      </c>
      <c r="D74" s="8">
        <f t="shared" si="2"/>
        <v>0</v>
      </c>
    </row>
    <row r="75" spans="1:4">
      <c r="A75" s="20">
        <v>42844</v>
      </c>
      <c r="B75" s="20">
        <v>42844</v>
      </c>
      <c r="C75" s="8">
        <v>2410895</v>
      </c>
      <c r="D75" s="8">
        <f t="shared" si="2"/>
        <v>0</v>
      </c>
    </row>
    <row r="76" spans="1:4">
      <c r="A76" s="20">
        <v>42843</v>
      </c>
      <c r="B76" s="20">
        <v>42843</v>
      </c>
      <c r="C76" s="8">
        <v>2410915</v>
      </c>
      <c r="D76" s="8">
        <f t="shared" si="2"/>
        <v>0</v>
      </c>
    </row>
    <row r="77" spans="1:4">
      <c r="A77" s="20">
        <v>42496</v>
      </c>
      <c r="B77" s="20">
        <v>42496</v>
      </c>
      <c r="C77" s="8">
        <v>2411860</v>
      </c>
      <c r="D77" s="8">
        <f t="shared" si="2"/>
        <v>0</v>
      </c>
    </row>
    <row r="78" spans="1:4">
      <c r="A78" s="20">
        <v>42840</v>
      </c>
      <c r="B78" s="20">
        <v>42842</v>
      </c>
      <c r="C78" s="8">
        <v>2412732</v>
      </c>
      <c r="D78" s="8">
        <f t="shared" si="2"/>
        <v>2</v>
      </c>
    </row>
    <row r="79" spans="1:4">
      <c r="A79" s="20">
        <v>42845</v>
      </c>
      <c r="B79" s="20">
        <v>42846</v>
      </c>
      <c r="C79" s="8">
        <v>2412744</v>
      </c>
      <c r="D79" s="8">
        <f t="shared" si="2"/>
        <v>1</v>
      </c>
    </row>
    <row r="80" spans="1:4">
      <c r="A80" s="20">
        <v>42842</v>
      </c>
      <c r="B80" s="20">
        <v>42842</v>
      </c>
      <c r="C80" s="8">
        <v>2414034</v>
      </c>
      <c r="D80" s="8">
        <f t="shared" si="2"/>
        <v>0</v>
      </c>
    </row>
    <row r="81" spans="1:4">
      <c r="A81" s="20">
        <v>42844</v>
      </c>
      <c r="B81" s="20">
        <v>42846</v>
      </c>
      <c r="C81" s="8">
        <v>2414640</v>
      </c>
      <c r="D81" s="8">
        <f t="shared" si="2"/>
        <v>2</v>
      </c>
    </row>
    <row r="82" spans="1:4">
      <c r="A82" s="20">
        <v>42798</v>
      </c>
      <c r="B82" s="20">
        <v>42798</v>
      </c>
      <c r="C82" s="8">
        <v>2414717</v>
      </c>
      <c r="D82" s="8">
        <f t="shared" si="2"/>
        <v>0</v>
      </c>
    </row>
    <row r="83" spans="1:4">
      <c r="A83" s="20">
        <v>42842</v>
      </c>
      <c r="B83" s="20">
        <v>42842</v>
      </c>
      <c r="C83" s="8">
        <v>2416121</v>
      </c>
      <c r="D83" s="8">
        <f t="shared" si="2"/>
        <v>0</v>
      </c>
    </row>
    <row r="84" spans="1:4">
      <c r="A84" s="20">
        <v>42843</v>
      </c>
      <c r="B84" s="20">
        <v>42843</v>
      </c>
      <c r="C84" s="8">
        <v>2416355</v>
      </c>
      <c r="D84" s="8">
        <f t="shared" si="2"/>
        <v>0</v>
      </c>
    </row>
    <row r="85" spans="1:4">
      <c r="A85" s="20">
        <v>42815</v>
      </c>
      <c r="B85" s="20">
        <v>42815</v>
      </c>
      <c r="C85" s="8">
        <v>2416625</v>
      </c>
      <c r="D85" s="8">
        <f t="shared" si="2"/>
        <v>0</v>
      </c>
    </row>
    <row r="86" spans="1:4">
      <c r="A86" s="20">
        <v>42829</v>
      </c>
      <c r="B86" s="20">
        <v>42830</v>
      </c>
      <c r="C86" s="8">
        <v>2417137</v>
      </c>
      <c r="D86" s="8">
        <f t="shared" si="2"/>
        <v>1</v>
      </c>
    </row>
    <row r="87" spans="1:4">
      <c r="A87" s="20">
        <v>42843</v>
      </c>
      <c r="B87" s="20">
        <v>42843</v>
      </c>
      <c r="C87" s="8">
        <v>2417442</v>
      </c>
      <c r="D87" s="8">
        <f t="shared" si="2"/>
        <v>0</v>
      </c>
    </row>
    <row r="88" spans="1:4">
      <c r="A88" s="20">
        <v>42816</v>
      </c>
      <c r="B88" s="20">
        <v>42816</v>
      </c>
      <c r="C88" s="8">
        <v>2418794</v>
      </c>
      <c r="D88" s="8">
        <f t="shared" si="2"/>
        <v>0</v>
      </c>
    </row>
    <row r="89" spans="1:4">
      <c r="A89" s="20">
        <v>42508</v>
      </c>
      <c r="B89" s="20">
        <v>42513</v>
      </c>
      <c r="C89" s="8">
        <v>2419089</v>
      </c>
      <c r="D89" s="8">
        <f t="shared" si="2"/>
        <v>5</v>
      </c>
    </row>
    <row r="90" spans="1:4">
      <c r="A90" s="20">
        <v>42844</v>
      </c>
      <c r="B90" s="20">
        <v>42844</v>
      </c>
      <c r="C90" s="8">
        <v>2419713</v>
      </c>
      <c r="D90" s="8">
        <f t="shared" si="2"/>
        <v>0</v>
      </c>
    </row>
    <row r="91" spans="1:4">
      <c r="A91" s="20">
        <v>42844</v>
      </c>
      <c r="B91" s="20">
        <v>42844</v>
      </c>
      <c r="C91" s="8">
        <v>2420825</v>
      </c>
      <c r="D91" s="8">
        <f t="shared" si="2"/>
        <v>0</v>
      </c>
    </row>
    <row r="92" spans="1:4">
      <c r="A92" s="20">
        <v>42798</v>
      </c>
      <c r="B92" s="20">
        <v>42798</v>
      </c>
      <c r="C92" s="8">
        <v>2421040</v>
      </c>
      <c r="D92" s="8">
        <f t="shared" si="2"/>
        <v>0</v>
      </c>
    </row>
    <row r="93" spans="1:4">
      <c r="A93" s="20">
        <v>42815</v>
      </c>
      <c r="B93" s="20">
        <v>42815</v>
      </c>
      <c r="C93" s="8">
        <v>2421775</v>
      </c>
      <c r="D93" s="8">
        <f t="shared" si="2"/>
        <v>0</v>
      </c>
    </row>
    <row r="94" spans="1:4">
      <c r="A94" s="20">
        <v>42843</v>
      </c>
      <c r="B94" s="20">
        <v>42843</v>
      </c>
      <c r="C94" s="8">
        <v>2422048</v>
      </c>
      <c r="D94" s="8">
        <f t="shared" si="2"/>
        <v>0</v>
      </c>
    </row>
    <row r="95" spans="1:4">
      <c r="A95" s="20">
        <v>42798</v>
      </c>
      <c r="B95" s="20">
        <v>42798</v>
      </c>
      <c r="C95" s="8">
        <v>2423410</v>
      </c>
      <c r="D95" s="8">
        <f t="shared" si="2"/>
        <v>0</v>
      </c>
    </row>
    <row r="96" spans="1:4">
      <c r="A96" s="20">
        <v>42843</v>
      </c>
      <c r="B96" s="20">
        <v>42843</v>
      </c>
      <c r="C96" s="8">
        <v>2423435</v>
      </c>
      <c r="D96" s="8">
        <f t="shared" si="2"/>
        <v>0</v>
      </c>
    </row>
    <row r="97" spans="1:4">
      <c r="A97" s="20">
        <v>42833</v>
      </c>
      <c r="B97" s="20">
        <v>42833</v>
      </c>
      <c r="C97" s="8">
        <v>2423941</v>
      </c>
      <c r="D97" s="8">
        <f t="shared" si="2"/>
        <v>0</v>
      </c>
    </row>
    <row r="98" spans="1:4">
      <c r="A98" s="20">
        <v>42798</v>
      </c>
      <c r="B98" s="20">
        <v>42798</v>
      </c>
      <c r="C98" s="8">
        <v>2424942</v>
      </c>
      <c r="D98" s="8">
        <f t="shared" ref="D98:D129" si="3">B98-A98</f>
        <v>0</v>
      </c>
    </row>
    <row r="99" spans="1:4">
      <c r="A99" s="20">
        <v>42842</v>
      </c>
      <c r="B99" s="20">
        <v>42843</v>
      </c>
      <c r="C99" s="8">
        <v>2424946</v>
      </c>
      <c r="D99" s="8">
        <f t="shared" si="3"/>
        <v>1</v>
      </c>
    </row>
    <row r="100" spans="1:4">
      <c r="A100" s="20">
        <v>42800</v>
      </c>
      <c r="B100" s="20">
        <v>42802</v>
      </c>
      <c r="C100" s="8">
        <v>2425048</v>
      </c>
      <c r="D100" s="8">
        <f t="shared" si="3"/>
        <v>2</v>
      </c>
    </row>
    <row r="101" spans="1:4">
      <c r="A101" s="20">
        <v>42843</v>
      </c>
      <c r="B101" s="20">
        <v>42843</v>
      </c>
      <c r="C101" s="8">
        <v>2425260</v>
      </c>
      <c r="D101" s="8">
        <f t="shared" si="3"/>
        <v>0</v>
      </c>
    </row>
    <row r="102" spans="1:4">
      <c r="A102" s="20">
        <v>42825</v>
      </c>
      <c r="B102" s="20">
        <v>42828</v>
      </c>
      <c r="C102" s="8">
        <v>2425815</v>
      </c>
      <c r="D102" s="8">
        <f t="shared" si="3"/>
        <v>3</v>
      </c>
    </row>
    <row r="103" spans="1:4">
      <c r="A103" s="20">
        <v>42832</v>
      </c>
      <c r="B103" s="20">
        <v>42832</v>
      </c>
      <c r="C103" s="8">
        <v>2426136</v>
      </c>
      <c r="D103" s="8">
        <f t="shared" si="3"/>
        <v>0</v>
      </c>
    </row>
    <row r="104" spans="1:4">
      <c r="A104" s="20">
        <v>42834</v>
      </c>
      <c r="B104" s="20">
        <v>42834</v>
      </c>
      <c r="C104" s="8">
        <v>2426593</v>
      </c>
      <c r="D104" s="8">
        <f t="shared" si="3"/>
        <v>0</v>
      </c>
    </row>
    <row r="105" spans="1:4">
      <c r="A105" s="20">
        <v>42843</v>
      </c>
      <c r="B105" s="20">
        <v>42843</v>
      </c>
      <c r="C105" s="8">
        <v>2428039</v>
      </c>
      <c r="D105" s="8">
        <f t="shared" si="3"/>
        <v>0</v>
      </c>
    </row>
    <row r="106" spans="1:4">
      <c r="A106" s="20">
        <v>42798</v>
      </c>
      <c r="B106" s="20">
        <v>42798</v>
      </c>
      <c r="C106" s="8">
        <v>2431565</v>
      </c>
      <c r="D106" s="8">
        <f t="shared" si="3"/>
        <v>0</v>
      </c>
    </row>
    <row r="107" spans="1:4">
      <c r="A107" s="20">
        <v>42845</v>
      </c>
      <c r="B107" s="20">
        <v>42846</v>
      </c>
      <c r="C107" s="8">
        <v>2432049</v>
      </c>
      <c r="D107" s="8">
        <f t="shared" si="3"/>
        <v>1</v>
      </c>
    </row>
    <row r="108" spans="1:4">
      <c r="A108" s="20">
        <v>42844</v>
      </c>
      <c r="B108" s="20">
        <v>42845</v>
      </c>
      <c r="C108" s="8">
        <v>2434854</v>
      </c>
      <c r="D108" s="8">
        <f t="shared" si="3"/>
        <v>1</v>
      </c>
    </row>
    <row r="109" spans="1:4">
      <c r="A109" s="20">
        <v>42843</v>
      </c>
      <c r="B109" s="20">
        <v>42843</v>
      </c>
      <c r="C109" s="8">
        <v>2435011</v>
      </c>
      <c r="D109" s="8">
        <f t="shared" si="3"/>
        <v>0</v>
      </c>
    </row>
    <row r="110" spans="1:4">
      <c r="A110" s="20">
        <v>41274</v>
      </c>
      <c r="B110" s="20">
        <v>41276</v>
      </c>
      <c r="C110" s="8">
        <v>2436165</v>
      </c>
      <c r="D110" s="8">
        <f t="shared" si="3"/>
        <v>2</v>
      </c>
    </row>
    <row r="111" spans="1:4">
      <c r="A111" s="20">
        <v>42829</v>
      </c>
      <c r="B111" s="20">
        <v>42829</v>
      </c>
      <c r="C111" s="8">
        <v>2436277</v>
      </c>
      <c r="D111" s="8">
        <f t="shared" si="3"/>
        <v>0</v>
      </c>
    </row>
    <row r="112" spans="1:4">
      <c r="A112" s="20">
        <v>42845</v>
      </c>
      <c r="B112" s="20">
        <v>42845</v>
      </c>
      <c r="C112" s="8">
        <v>2436789</v>
      </c>
      <c r="D112" s="8">
        <f t="shared" si="3"/>
        <v>0</v>
      </c>
    </row>
    <row r="113" spans="1:4">
      <c r="A113" s="20">
        <v>42837</v>
      </c>
      <c r="B113" s="20">
        <v>42838</v>
      </c>
      <c r="C113" s="8">
        <v>2436823</v>
      </c>
      <c r="D113" s="8">
        <f t="shared" si="3"/>
        <v>1</v>
      </c>
    </row>
    <row r="114" spans="1:4">
      <c r="A114" s="20">
        <v>42008</v>
      </c>
      <c r="B114" s="20">
        <v>42012</v>
      </c>
      <c r="C114" s="8">
        <v>2436894</v>
      </c>
      <c r="D114" s="8">
        <f t="shared" si="3"/>
        <v>4</v>
      </c>
    </row>
    <row r="115" spans="1:4">
      <c r="A115" s="20">
        <v>42845</v>
      </c>
      <c r="B115" s="20">
        <v>42846</v>
      </c>
      <c r="C115" s="8">
        <v>2437217</v>
      </c>
      <c r="D115" s="8">
        <f t="shared" si="3"/>
        <v>1</v>
      </c>
    </row>
    <row r="116" spans="1:4">
      <c r="A116" s="20">
        <v>42798</v>
      </c>
      <c r="B116" s="20">
        <v>42798</v>
      </c>
      <c r="C116" s="8">
        <v>2437313</v>
      </c>
      <c r="D116" s="8">
        <f t="shared" si="3"/>
        <v>0</v>
      </c>
    </row>
    <row r="117" spans="1:4">
      <c r="A117" s="20">
        <v>42830</v>
      </c>
      <c r="B117" s="20">
        <v>42831</v>
      </c>
      <c r="C117" s="8">
        <v>2437474</v>
      </c>
      <c r="D117" s="8">
        <f t="shared" si="3"/>
        <v>1</v>
      </c>
    </row>
    <row r="118" spans="1:4">
      <c r="A118" s="20">
        <v>42801</v>
      </c>
      <c r="B118" s="20">
        <v>42801</v>
      </c>
      <c r="C118" s="8">
        <v>2437553</v>
      </c>
      <c r="D118" s="8">
        <f t="shared" si="3"/>
        <v>0</v>
      </c>
    </row>
    <row r="119" spans="1:4">
      <c r="A119" s="20">
        <v>42843</v>
      </c>
      <c r="B119" s="20">
        <v>42843</v>
      </c>
      <c r="C119" s="8">
        <v>2437750</v>
      </c>
      <c r="D119" s="8">
        <f t="shared" si="3"/>
        <v>0</v>
      </c>
    </row>
    <row r="120" spans="1:4">
      <c r="A120" s="20">
        <v>42798</v>
      </c>
      <c r="B120" s="20">
        <v>42798</v>
      </c>
      <c r="C120" s="8">
        <v>2437915</v>
      </c>
      <c r="D120" s="8">
        <f t="shared" si="3"/>
        <v>0</v>
      </c>
    </row>
    <row r="121" spans="1:4">
      <c r="A121" s="20">
        <v>42843</v>
      </c>
      <c r="B121" s="20">
        <v>42843</v>
      </c>
      <c r="C121" s="8">
        <v>2438333</v>
      </c>
      <c r="D121" s="8">
        <f t="shared" si="3"/>
        <v>0</v>
      </c>
    </row>
    <row r="122" spans="1:4">
      <c r="A122" s="20">
        <v>42408</v>
      </c>
      <c r="B122" s="20">
        <v>42408</v>
      </c>
      <c r="C122" s="8">
        <v>2438698</v>
      </c>
      <c r="D122" s="8">
        <f t="shared" si="3"/>
        <v>0</v>
      </c>
    </row>
    <row r="123" spans="1:4">
      <c r="A123" s="20">
        <v>42798</v>
      </c>
      <c r="B123" s="20">
        <v>42798</v>
      </c>
      <c r="C123" s="8">
        <v>2438700</v>
      </c>
      <c r="D123" s="8">
        <f t="shared" si="3"/>
        <v>0</v>
      </c>
    </row>
    <row r="124" spans="1:4">
      <c r="A124" s="20">
        <v>42839</v>
      </c>
      <c r="B124" s="20">
        <v>42839</v>
      </c>
      <c r="C124" s="8">
        <v>2438909</v>
      </c>
      <c r="D124" s="8">
        <f t="shared" si="3"/>
        <v>0</v>
      </c>
    </row>
    <row r="125" spans="1:4">
      <c r="A125" s="20">
        <v>42844</v>
      </c>
      <c r="B125" s="20">
        <v>42844</v>
      </c>
      <c r="C125" s="8">
        <v>2439229</v>
      </c>
      <c r="D125" s="8">
        <f t="shared" si="3"/>
        <v>0</v>
      </c>
    </row>
    <row r="126" spans="1:4">
      <c r="A126" s="20">
        <v>42699</v>
      </c>
      <c r="B126" s="20">
        <v>42798</v>
      </c>
      <c r="C126" s="8">
        <v>2439263</v>
      </c>
      <c r="D126" s="8">
        <f t="shared" si="3"/>
        <v>99</v>
      </c>
    </row>
    <row r="127" spans="1:4">
      <c r="A127" s="20">
        <v>42843</v>
      </c>
      <c r="B127" s="20">
        <v>42845</v>
      </c>
      <c r="C127" s="8">
        <v>2439443</v>
      </c>
      <c r="D127" s="8">
        <f t="shared" si="3"/>
        <v>2</v>
      </c>
    </row>
    <row r="128" spans="1:4">
      <c r="A128" s="20">
        <v>42843</v>
      </c>
      <c r="B128" s="20">
        <v>42843</v>
      </c>
      <c r="C128" s="8">
        <v>2439541</v>
      </c>
      <c r="D128" s="8">
        <f t="shared" si="3"/>
        <v>0</v>
      </c>
    </row>
    <row r="129" spans="1:4">
      <c r="A129" s="20">
        <v>42847</v>
      </c>
      <c r="B129" s="20">
        <v>42847</v>
      </c>
      <c r="C129" s="8">
        <v>2439575</v>
      </c>
      <c r="D129" s="8">
        <f t="shared" si="3"/>
        <v>0</v>
      </c>
    </row>
    <row r="130" spans="1:4">
      <c r="A130" s="20">
        <v>42798</v>
      </c>
      <c r="B130" s="20">
        <v>42798</v>
      </c>
      <c r="C130" s="8">
        <v>2439594</v>
      </c>
      <c r="D130" s="8">
        <f t="shared" ref="D130:D161" si="4">B130-A130</f>
        <v>0</v>
      </c>
    </row>
    <row r="131" spans="1:4">
      <c r="A131" s="20">
        <v>42832</v>
      </c>
      <c r="B131" s="20">
        <v>42832</v>
      </c>
      <c r="C131" s="8">
        <v>2439654</v>
      </c>
      <c r="D131" s="8">
        <f t="shared" si="4"/>
        <v>0</v>
      </c>
    </row>
    <row r="132" spans="1:4">
      <c r="A132" s="20">
        <v>42844</v>
      </c>
      <c r="B132" s="20">
        <v>42845</v>
      </c>
      <c r="C132" s="8">
        <v>2439707</v>
      </c>
      <c r="D132" s="8">
        <f t="shared" si="4"/>
        <v>1</v>
      </c>
    </row>
    <row r="133" spans="1:4">
      <c r="A133" s="20">
        <v>42845</v>
      </c>
      <c r="B133" s="20">
        <v>42846</v>
      </c>
      <c r="C133" s="8">
        <v>2439795</v>
      </c>
      <c r="D133" s="8">
        <f t="shared" si="4"/>
        <v>1</v>
      </c>
    </row>
    <row r="134" spans="1:4">
      <c r="A134" s="20">
        <v>42843</v>
      </c>
      <c r="B134" s="20">
        <v>42845</v>
      </c>
      <c r="C134" s="8">
        <v>2439908</v>
      </c>
      <c r="D134" s="8">
        <f t="shared" si="4"/>
        <v>2</v>
      </c>
    </row>
    <row r="135" spans="1:4">
      <c r="A135" s="20">
        <v>42846</v>
      </c>
      <c r="B135" s="20">
        <v>42850</v>
      </c>
      <c r="C135" s="8">
        <v>2440060</v>
      </c>
      <c r="D135" s="8">
        <f t="shared" si="4"/>
        <v>4</v>
      </c>
    </row>
    <row r="136" spans="1:4">
      <c r="A136" s="20">
        <v>42795</v>
      </c>
      <c r="B136" s="20">
        <v>42798</v>
      </c>
      <c r="C136" s="8">
        <v>2440213</v>
      </c>
      <c r="D136" s="8">
        <f t="shared" si="4"/>
        <v>3</v>
      </c>
    </row>
    <row r="137" spans="1:4">
      <c r="A137" s="20">
        <v>42682</v>
      </c>
      <c r="B137" s="20">
        <v>42682</v>
      </c>
      <c r="C137" s="8">
        <v>2440279</v>
      </c>
      <c r="D137" s="8">
        <f t="shared" si="4"/>
        <v>0</v>
      </c>
    </row>
    <row r="138" spans="1:4">
      <c r="A138" s="20">
        <v>42821</v>
      </c>
      <c r="B138" s="20">
        <v>42821</v>
      </c>
      <c r="C138" s="8">
        <v>2440285</v>
      </c>
      <c r="D138" s="8">
        <f t="shared" si="4"/>
        <v>0</v>
      </c>
    </row>
    <row r="139" spans="1:4">
      <c r="A139" s="20">
        <v>42843</v>
      </c>
      <c r="B139" s="20">
        <v>42844</v>
      </c>
      <c r="C139" s="8">
        <v>2440298</v>
      </c>
      <c r="D139" s="8">
        <f t="shared" si="4"/>
        <v>1</v>
      </c>
    </row>
    <row r="140" spans="1:4">
      <c r="A140" s="20">
        <v>42824</v>
      </c>
      <c r="B140" s="20">
        <v>42851</v>
      </c>
      <c r="C140" s="8">
        <v>2440304</v>
      </c>
      <c r="D140" s="8">
        <f t="shared" si="4"/>
        <v>27</v>
      </c>
    </row>
    <row r="141" spans="1:4">
      <c r="A141" s="20">
        <v>42831</v>
      </c>
      <c r="B141" s="20">
        <v>42831</v>
      </c>
      <c r="C141" s="8">
        <v>2440352</v>
      </c>
      <c r="D141" s="8">
        <f t="shared" si="4"/>
        <v>0</v>
      </c>
    </row>
    <row r="142" spans="1:4">
      <c r="A142" s="20">
        <v>41473</v>
      </c>
      <c r="B142" s="20">
        <v>41509</v>
      </c>
      <c r="C142" s="8">
        <v>2440364</v>
      </c>
      <c r="D142" s="8">
        <f t="shared" si="4"/>
        <v>36</v>
      </c>
    </row>
    <row r="143" spans="1:4">
      <c r="A143" s="20">
        <v>42829</v>
      </c>
      <c r="B143" s="20">
        <v>42829</v>
      </c>
      <c r="C143" s="8">
        <v>2440401</v>
      </c>
      <c r="D143" s="8">
        <f t="shared" si="4"/>
        <v>0</v>
      </c>
    </row>
    <row r="144" spans="1:4">
      <c r="A144" s="20">
        <v>42817</v>
      </c>
      <c r="B144" s="20">
        <v>42817</v>
      </c>
      <c r="C144" s="8">
        <v>2440513</v>
      </c>
      <c r="D144" s="8">
        <f t="shared" si="4"/>
        <v>0</v>
      </c>
    </row>
    <row r="145" spans="1:4">
      <c r="A145" s="20">
        <v>42845</v>
      </c>
      <c r="B145" s="20">
        <v>42845</v>
      </c>
      <c r="C145" s="8">
        <v>2440617</v>
      </c>
      <c r="D145" s="8">
        <f t="shared" si="4"/>
        <v>0</v>
      </c>
    </row>
    <row r="146" spans="1:4">
      <c r="A146" s="20">
        <v>42845</v>
      </c>
      <c r="B146" s="20">
        <v>42846</v>
      </c>
      <c r="C146" s="8">
        <v>2440699</v>
      </c>
      <c r="D146" s="8">
        <f t="shared" si="4"/>
        <v>1</v>
      </c>
    </row>
    <row r="147" spans="1:4">
      <c r="A147" s="20">
        <v>42846</v>
      </c>
      <c r="B147" s="20">
        <v>42846</v>
      </c>
      <c r="C147" s="8">
        <v>2440790</v>
      </c>
      <c r="D147" s="8">
        <f t="shared" si="4"/>
        <v>0</v>
      </c>
    </row>
    <row r="148" spans="1:4">
      <c r="A148" s="20">
        <v>42842</v>
      </c>
      <c r="B148" s="20">
        <v>42843</v>
      </c>
      <c r="C148" s="8">
        <v>2440817</v>
      </c>
      <c r="D148" s="8">
        <f t="shared" si="4"/>
        <v>1</v>
      </c>
    </row>
    <row r="149" spans="1:4">
      <c r="A149" s="20">
        <v>42832</v>
      </c>
      <c r="B149" s="20">
        <v>42832</v>
      </c>
      <c r="C149" s="8">
        <v>2440969</v>
      </c>
      <c r="D149" s="8">
        <f t="shared" si="4"/>
        <v>0</v>
      </c>
    </row>
    <row r="150" spans="1:4">
      <c r="A150" s="20">
        <v>42844</v>
      </c>
      <c r="B150" s="20">
        <v>42846</v>
      </c>
      <c r="C150" s="8">
        <v>2440991</v>
      </c>
      <c r="D150" s="8">
        <f t="shared" si="4"/>
        <v>2</v>
      </c>
    </row>
    <row r="151" spans="1:4">
      <c r="A151" s="20">
        <v>42841</v>
      </c>
      <c r="B151" s="20">
        <v>42841</v>
      </c>
      <c r="C151" s="8">
        <v>2441095</v>
      </c>
      <c r="D151" s="8">
        <f t="shared" si="4"/>
        <v>0</v>
      </c>
    </row>
    <row r="152" spans="1:4">
      <c r="A152" s="20">
        <v>42842</v>
      </c>
      <c r="B152" s="20">
        <v>42843</v>
      </c>
      <c r="C152" s="8">
        <v>2441323</v>
      </c>
      <c r="D152" s="8">
        <f t="shared" si="4"/>
        <v>1</v>
      </c>
    </row>
    <row r="153" spans="1:4">
      <c r="A153" s="20">
        <v>42843</v>
      </c>
      <c r="B153" s="20">
        <v>42844</v>
      </c>
      <c r="C153" s="8">
        <v>2441333</v>
      </c>
      <c r="D153" s="8">
        <f t="shared" si="4"/>
        <v>1</v>
      </c>
    </row>
    <row r="154" spans="1:4">
      <c r="A154" s="20">
        <v>41826</v>
      </c>
      <c r="B154" s="20">
        <v>41826</v>
      </c>
      <c r="C154" s="8">
        <v>2441409</v>
      </c>
      <c r="D154" s="8">
        <f t="shared" si="4"/>
        <v>0</v>
      </c>
    </row>
    <row r="155" spans="1:4">
      <c r="A155" s="20">
        <v>42839</v>
      </c>
      <c r="B155" s="20">
        <v>42839</v>
      </c>
      <c r="C155" s="8">
        <v>2441457</v>
      </c>
      <c r="D155" s="8">
        <f t="shared" si="4"/>
        <v>0</v>
      </c>
    </row>
    <row r="156" spans="1:4">
      <c r="A156" s="20">
        <v>42843</v>
      </c>
      <c r="B156" s="20">
        <v>42843</v>
      </c>
      <c r="C156" s="8">
        <v>2441469</v>
      </c>
      <c r="D156" s="8">
        <f t="shared" si="4"/>
        <v>0</v>
      </c>
    </row>
    <row r="157" spans="1:4">
      <c r="A157" s="20">
        <v>42844</v>
      </c>
      <c r="B157" s="20">
        <v>42844</v>
      </c>
      <c r="C157" s="8">
        <v>2441543</v>
      </c>
      <c r="D157" s="8">
        <f t="shared" si="4"/>
        <v>0</v>
      </c>
    </row>
    <row r="158" spans="1:4">
      <c r="A158" s="20">
        <v>41283</v>
      </c>
      <c r="B158" s="20">
        <v>41288</v>
      </c>
      <c r="C158" s="8">
        <v>2441726</v>
      </c>
      <c r="D158" s="8">
        <f t="shared" si="4"/>
        <v>5</v>
      </c>
    </row>
    <row r="159" spans="1:4">
      <c r="A159" s="20">
        <v>41142</v>
      </c>
      <c r="B159" s="20">
        <v>41142</v>
      </c>
      <c r="C159" s="8">
        <v>2441777</v>
      </c>
      <c r="D159" s="8">
        <f t="shared" si="4"/>
        <v>0</v>
      </c>
    </row>
    <row r="160" spans="1:4">
      <c r="A160" s="20">
        <v>42840</v>
      </c>
      <c r="B160" s="20">
        <v>42842</v>
      </c>
      <c r="C160" s="8">
        <v>2441788</v>
      </c>
      <c r="D160" s="8">
        <f t="shared" si="4"/>
        <v>2</v>
      </c>
    </row>
    <row r="161" spans="1:4">
      <c r="A161" s="20">
        <v>42807</v>
      </c>
      <c r="B161" s="20">
        <v>42809</v>
      </c>
      <c r="C161" s="8">
        <v>2441825</v>
      </c>
      <c r="D161" s="8">
        <f t="shared" si="4"/>
        <v>2</v>
      </c>
    </row>
    <row r="162" spans="1:4">
      <c r="A162" s="20">
        <v>41264</v>
      </c>
      <c r="B162" s="20">
        <v>41264</v>
      </c>
      <c r="C162" s="8">
        <v>2441830</v>
      </c>
      <c r="D162" s="8">
        <f t="shared" ref="D162:D193" si="5">B162-A162</f>
        <v>0</v>
      </c>
    </row>
    <row r="163" spans="1:4">
      <c r="A163" s="20">
        <v>42826</v>
      </c>
      <c r="B163" s="20">
        <v>42826</v>
      </c>
      <c r="C163" s="8">
        <v>2441982</v>
      </c>
      <c r="D163" s="8">
        <f t="shared" si="5"/>
        <v>0</v>
      </c>
    </row>
    <row r="164" spans="1:4">
      <c r="A164" s="20">
        <v>42843</v>
      </c>
      <c r="B164" s="20">
        <v>42843</v>
      </c>
      <c r="C164" s="8">
        <v>2442124</v>
      </c>
      <c r="D164" s="8">
        <f t="shared" si="5"/>
        <v>0</v>
      </c>
    </row>
    <row r="165" spans="1:4">
      <c r="A165" s="20">
        <v>42825</v>
      </c>
      <c r="B165" s="20">
        <v>42825</v>
      </c>
      <c r="C165" s="8">
        <v>2442270</v>
      </c>
      <c r="D165" s="8">
        <f t="shared" si="5"/>
        <v>0</v>
      </c>
    </row>
    <row r="166" spans="1:4">
      <c r="A166" s="20">
        <v>42844</v>
      </c>
      <c r="B166" s="20">
        <v>42846</v>
      </c>
      <c r="C166" s="8">
        <v>2442478</v>
      </c>
      <c r="D166" s="8">
        <f t="shared" si="5"/>
        <v>2</v>
      </c>
    </row>
    <row r="167" spans="1:4">
      <c r="A167" s="20">
        <v>42489</v>
      </c>
      <c r="B167" s="20">
        <v>42489</v>
      </c>
      <c r="C167" s="8">
        <v>2442733</v>
      </c>
      <c r="D167" s="8">
        <f t="shared" si="5"/>
        <v>0</v>
      </c>
    </row>
    <row r="168" spans="1:4">
      <c r="A168" s="20">
        <v>42798</v>
      </c>
      <c r="B168" s="20">
        <v>42798</v>
      </c>
      <c r="C168" s="8">
        <v>2442864</v>
      </c>
      <c r="D168" s="8">
        <f t="shared" si="5"/>
        <v>0</v>
      </c>
    </row>
    <row r="169" spans="1:4">
      <c r="A169" s="20">
        <v>42815</v>
      </c>
      <c r="B169" s="20">
        <v>42815</v>
      </c>
      <c r="C169" s="8">
        <v>2442917</v>
      </c>
      <c r="D169" s="8">
        <f t="shared" si="5"/>
        <v>0</v>
      </c>
    </row>
    <row r="170" spans="1:4">
      <c r="A170" s="20">
        <v>42843</v>
      </c>
      <c r="B170" s="20">
        <v>42844</v>
      </c>
      <c r="C170" s="8">
        <v>2443056</v>
      </c>
      <c r="D170" s="8">
        <f t="shared" si="5"/>
        <v>1</v>
      </c>
    </row>
    <row r="171" spans="1:4">
      <c r="A171" s="20">
        <v>42799</v>
      </c>
      <c r="B171" s="20">
        <v>42799</v>
      </c>
      <c r="C171" s="8">
        <v>2443256</v>
      </c>
      <c r="D171" s="8">
        <f t="shared" si="5"/>
        <v>0</v>
      </c>
    </row>
    <row r="172" spans="1:4">
      <c r="A172" s="20">
        <v>42549</v>
      </c>
      <c r="B172" s="20">
        <v>42550</v>
      </c>
      <c r="C172" s="8">
        <v>2443388</v>
      </c>
      <c r="D172" s="8">
        <f t="shared" si="5"/>
        <v>1</v>
      </c>
    </row>
    <row r="173" spans="1:4">
      <c r="A173" s="20">
        <v>42811</v>
      </c>
      <c r="B173" s="20">
        <v>42814</v>
      </c>
      <c r="C173" s="8">
        <v>2443560</v>
      </c>
      <c r="D173" s="8">
        <f t="shared" si="5"/>
        <v>3</v>
      </c>
    </row>
    <row r="174" spans="1:4">
      <c r="A174" s="20">
        <v>42846</v>
      </c>
      <c r="B174" s="20">
        <v>42846</v>
      </c>
      <c r="C174" s="8">
        <v>2443667</v>
      </c>
      <c r="D174" s="8">
        <f t="shared" si="5"/>
        <v>0</v>
      </c>
    </row>
    <row r="175" spans="1:4">
      <c r="A175" s="20">
        <v>42837</v>
      </c>
      <c r="B175" s="20">
        <v>42837</v>
      </c>
      <c r="C175" s="8">
        <v>2443787</v>
      </c>
      <c r="D175" s="8">
        <f t="shared" si="5"/>
        <v>0</v>
      </c>
    </row>
    <row r="176" spans="1:4">
      <c r="A176" s="20">
        <v>42845</v>
      </c>
      <c r="B176" s="20">
        <v>42846</v>
      </c>
      <c r="C176" s="8">
        <v>2443963</v>
      </c>
      <c r="D176" s="8">
        <f t="shared" si="5"/>
        <v>1</v>
      </c>
    </row>
    <row r="177" spans="1:4">
      <c r="A177" s="20">
        <v>42844</v>
      </c>
      <c r="B177" s="20">
        <v>42844</v>
      </c>
      <c r="C177" s="8">
        <v>2444064</v>
      </c>
      <c r="D177" s="8">
        <f t="shared" si="5"/>
        <v>0</v>
      </c>
    </row>
    <row r="178" spans="1:4">
      <c r="A178" s="20">
        <v>42828</v>
      </c>
      <c r="B178" s="20">
        <v>42828</v>
      </c>
      <c r="C178" s="8">
        <v>2444123</v>
      </c>
      <c r="D178" s="8">
        <f t="shared" si="5"/>
        <v>0</v>
      </c>
    </row>
    <row r="179" spans="1:4">
      <c r="A179" s="20">
        <v>42832</v>
      </c>
      <c r="B179" s="20">
        <v>42832</v>
      </c>
      <c r="C179" s="8">
        <v>2444285</v>
      </c>
      <c r="D179" s="8">
        <f t="shared" si="5"/>
        <v>0</v>
      </c>
    </row>
    <row r="180" spans="1:4">
      <c r="A180" s="20">
        <v>42846</v>
      </c>
      <c r="B180" s="20">
        <v>42846</v>
      </c>
      <c r="C180" s="8">
        <v>2444349</v>
      </c>
      <c r="D180" s="8">
        <f t="shared" si="5"/>
        <v>0</v>
      </c>
    </row>
    <row r="181" spans="1:4">
      <c r="A181" s="20">
        <v>42065</v>
      </c>
      <c r="B181" s="20">
        <v>42072</v>
      </c>
      <c r="C181" s="8">
        <v>2444452</v>
      </c>
      <c r="D181" s="8">
        <f t="shared" si="5"/>
        <v>7</v>
      </c>
    </row>
    <row r="182" spans="1:4">
      <c r="A182" s="20">
        <v>42824</v>
      </c>
      <c r="B182" s="20">
        <v>42824</v>
      </c>
      <c r="C182" s="8">
        <v>2444547</v>
      </c>
      <c r="D182" s="8">
        <f t="shared" si="5"/>
        <v>0</v>
      </c>
    </row>
    <row r="183" spans="1:4">
      <c r="A183" s="20">
        <v>42826</v>
      </c>
      <c r="B183" s="20">
        <v>42826</v>
      </c>
      <c r="C183" s="8">
        <v>2444577</v>
      </c>
      <c r="D183" s="8">
        <f t="shared" si="5"/>
        <v>0</v>
      </c>
    </row>
    <row r="184" spans="1:4">
      <c r="A184" s="20">
        <v>42772</v>
      </c>
      <c r="B184" s="20">
        <v>42798</v>
      </c>
      <c r="C184" s="8">
        <v>2444582</v>
      </c>
      <c r="D184" s="8">
        <f t="shared" si="5"/>
        <v>26</v>
      </c>
    </row>
    <row r="185" spans="1:4">
      <c r="A185" s="20">
        <v>42845</v>
      </c>
      <c r="B185" s="20">
        <v>42845</v>
      </c>
      <c r="C185" s="8">
        <v>2444609</v>
      </c>
      <c r="D185" s="8">
        <f t="shared" si="5"/>
        <v>0</v>
      </c>
    </row>
    <row r="186" spans="1:4">
      <c r="A186" s="20">
        <v>42846</v>
      </c>
      <c r="B186" s="20">
        <v>42846</v>
      </c>
      <c r="C186" s="8">
        <v>2444625</v>
      </c>
      <c r="D186" s="8">
        <f t="shared" si="5"/>
        <v>0</v>
      </c>
    </row>
    <row r="187" spans="1:4">
      <c r="A187" s="20">
        <v>42691</v>
      </c>
      <c r="B187" s="20">
        <v>42692</v>
      </c>
      <c r="C187" s="8">
        <v>2444661</v>
      </c>
      <c r="D187" s="8">
        <f t="shared" si="5"/>
        <v>1</v>
      </c>
    </row>
    <row r="188" spans="1:4">
      <c r="A188" s="20">
        <v>42798</v>
      </c>
      <c r="B188" s="20">
        <v>42798</v>
      </c>
      <c r="C188" s="8">
        <v>2444768</v>
      </c>
      <c r="D188" s="8">
        <f t="shared" si="5"/>
        <v>0</v>
      </c>
    </row>
    <row r="189" spans="1:4">
      <c r="A189" s="20">
        <v>42822</v>
      </c>
      <c r="B189" s="20">
        <v>42822</v>
      </c>
      <c r="C189" s="8">
        <v>2444790</v>
      </c>
      <c r="D189" s="8">
        <f t="shared" si="5"/>
        <v>0</v>
      </c>
    </row>
    <row r="190" spans="1:4">
      <c r="A190" s="20">
        <v>42829</v>
      </c>
      <c r="B190" s="20">
        <v>42829</v>
      </c>
      <c r="C190" s="8">
        <v>2444855</v>
      </c>
      <c r="D190" s="8">
        <f t="shared" si="5"/>
        <v>0</v>
      </c>
    </row>
    <row r="191" spans="1:4">
      <c r="A191" s="20">
        <v>42843</v>
      </c>
      <c r="B191" s="20">
        <v>42843</v>
      </c>
      <c r="C191" s="8">
        <v>2444869</v>
      </c>
      <c r="D191" s="8">
        <f t="shared" si="5"/>
        <v>0</v>
      </c>
    </row>
    <row r="192" spans="1:4">
      <c r="A192" s="20">
        <v>42798</v>
      </c>
      <c r="B192" s="20">
        <v>42798</v>
      </c>
      <c r="C192" s="8">
        <v>2445609</v>
      </c>
      <c r="D192" s="8">
        <f t="shared" si="5"/>
        <v>0</v>
      </c>
    </row>
    <row r="193" spans="1:4">
      <c r="A193" s="20">
        <v>42845</v>
      </c>
      <c r="B193" s="20">
        <v>42845</v>
      </c>
      <c r="C193" s="8">
        <v>2445786</v>
      </c>
      <c r="D193" s="8">
        <f t="shared" si="5"/>
        <v>0</v>
      </c>
    </row>
    <row r="194" spans="1:4">
      <c r="A194" s="20">
        <v>42843</v>
      </c>
      <c r="B194" s="20">
        <v>42843</v>
      </c>
      <c r="C194" s="8">
        <v>2445935</v>
      </c>
      <c r="D194" s="8">
        <f t="shared" ref="D194:D201" si="6">B194-A194</f>
        <v>0</v>
      </c>
    </row>
    <row r="195" spans="1:4">
      <c r="A195" s="20">
        <v>42844</v>
      </c>
      <c r="B195" s="20">
        <v>42844</v>
      </c>
      <c r="C195" s="8">
        <v>2446495</v>
      </c>
      <c r="D195" s="8">
        <f t="shared" si="6"/>
        <v>0</v>
      </c>
    </row>
    <row r="196" spans="1:4">
      <c r="A196" s="20">
        <v>42843</v>
      </c>
      <c r="B196" s="20">
        <v>42844</v>
      </c>
      <c r="C196" s="8">
        <v>2446753</v>
      </c>
      <c r="D196" s="8">
        <f t="shared" si="6"/>
        <v>1</v>
      </c>
    </row>
    <row r="197" spans="1:4">
      <c r="A197" s="20">
        <v>42832</v>
      </c>
      <c r="B197" s="20">
        <v>42832</v>
      </c>
      <c r="C197" s="8">
        <v>2446884</v>
      </c>
      <c r="D197" s="8">
        <f t="shared" si="6"/>
        <v>0</v>
      </c>
    </row>
    <row r="198" spans="1:4">
      <c r="A198" s="20">
        <v>42828</v>
      </c>
      <c r="B198" s="20">
        <v>42829</v>
      </c>
      <c r="C198" s="8">
        <v>2446912</v>
      </c>
      <c r="D198" s="8">
        <f t="shared" si="6"/>
        <v>1</v>
      </c>
    </row>
    <row r="199" spans="1:4">
      <c r="A199" s="20">
        <v>42843</v>
      </c>
      <c r="B199" s="20">
        <v>42843</v>
      </c>
      <c r="C199" s="8">
        <v>2447348</v>
      </c>
      <c r="D199" s="8">
        <f t="shared" si="6"/>
        <v>0</v>
      </c>
    </row>
    <row r="200" spans="1:4">
      <c r="A200" s="20">
        <v>42815</v>
      </c>
      <c r="B200" s="20">
        <v>42815</v>
      </c>
      <c r="C200" s="8">
        <v>2447351</v>
      </c>
      <c r="D200" s="8">
        <f t="shared" si="6"/>
        <v>0</v>
      </c>
    </row>
    <row r="201" spans="1:4">
      <c r="A201" s="20">
        <v>42454</v>
      </c>
      <c r="B201" s="20">
        <v>42458</v>
      </c>
      <c r="C201" s="8">
        <v>2447675</v>
      </c>
      <c r="D201" s="8">
        <f t="shared" si="6"/>
        <v>4</v>
      </c>
    </row>
  </sheetData>
  <autoFilter ref="A1:C1" xr:uid="{14489AA3-B7DB-664E-B926-09A3206D2A4F}">
    <sortState xmlns:xlrd2="http://schemas.microsoft.com/office/spreadsheetml/2017/richdata2" ref="A2:C201">
      <sortCondition ref="C1:C201"/>
    </sortState>
  </autoFilter>
  <conditionalFormatting sqref="J5:M25">
    <cfRule type="colorScale" priority="1">
      <colorScale>
        <cfvo type="min"/>
        <cfvo type="percentile" val="50"/>
        <cfvo type="max"/>
        <color theme="0"/>
        <color theme="0"/>
        <color theme="0"/>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484E2-D495-F049-8778-1DF926EC0A3A}">
  <dimension ref="A1:C201"/>
  <sheetViews>
    <sheetView showGridLines="0" workbookViewId="0">
      <selection activeCell="B2" sqref="B2"/>
    </sheetView>
  </sheetViews>
  <sheetFormatPr baseColWidth="10" defaultRowHeight="13"/>
  <cols>
    <col min="2" max="2" width="32.83203125" bestFit="1" customWidth="1"/>
    <col min="3" max="3" width="36" bestFit="1" customWidth="1"/>
  </cols>
  <sheetData>
    <row r="1" spans="1:3" ht="19" thickTop="1">
      <c r="A1" s="7" t="s">
        <v>8</v>
      </c>
      <c r="B1" s="7" t="s">
        <v>358</v>
      </c>
      <c r="C1" s="7" t="s">
        <v>359</v>
      </c>
    </row>
    <row r="2" spans="1:3">
      <c r="A2" s="8" t="str" cm="1">
        <f t="array" ref="A2:A40">_xlfn.UNIQUE(Consumer_Complaints_ct!I2:I201)</f>
        <v>TX</v>
      </c>
      <c r="B2" s="9">
        <f>COUNTIF(Consumer_Complaints_ct!$I$2:$I$201,'Geographical insights'!A2)</f>
        <v>18</v>
      </c>
      <c r="C2" s="15">
        <f>B2/2/100</f>
        <v>0.09</v>
      </c>
    </row>
    <row r="3" spans="1:3">
      <c r="A3" s="8" t="str">
        <v>IL</v>
      </c>
      <c r="B3" s="9">
        <f>COUNTIF(Consumer_Complaints_ct!$I$2:$I$201,'Geographical insights'!A3)</f>
        <v>7</v>
      </c>
      <c r="C3" s="15">
        <f t="shared" ref="C3:C41" si="0">B3/2/100</f>
        <v>3.5000000000000003E-2</v>
      </c>
    </row>
    <row r="4" spans="1:3">
      <c r="A4" s="8" t="str">
        <v>CA</v>
      </c>
      <c r="B4" s="9">
        <f>COUNTIF(Consumer_Complaints_ct!$I$2:$I$201,'Geographical insights'!A4)</f>
        <v>27</v>
      </c>
      <c r="C4" s="15">
        <f t="shared" si="0"/>
        <v>0.13500000000000001</v>
      </c>
    </row>
    <row r="5" spans="1:3">
      <c r="A5" s="8" t="str">
        <v>LA</v>
      </c>
      <c r="B5" s="9">
        <f>COUNTIF(Consumer_Complaints_ct!$I$2:$I$201,'Geographical insights'!A5)</f>
        <v>2</v>
      </c>
      <c r="C5" s="15">
        <f t="shared" si="0"/>
        <v>0.01</v>
      </c>
    </row>
    <row r="6" spans="1:3">
      <c r="A6" s="8" t="str">
        <v>NY</v>
      </c>
      <c r="B6" s="9">
        <f>COUNTIF(Consumer_Complaints_ct!$I$2:$I$201,'Geographical insights'!A6)</f>
        <v>11</v>
      </c>
      <c r="C6" s="15">
        <f t="shared" si="0"/>
        <v>5.5E-2</v>
      </c>
    </row>
    <row r="7" spans="1:3">
      <c r="A7" s="8" t="str">
        <v>FL</v>
      </c>
      <c r="B7" s="9">
        <f>COUNTIF(Consumer_Complaints_ct!$I$2:$I$201,'Geographical insights'!A7)</f>
        <v>11</v>
      </c>
      <c r="C7" s="15">
        <f t="shared" si="0"/>
        <v>5.5E-2</v>
      </c>
    </row>
    <row r="8" spans="1:3">
      <c r="A8" s="8" t="str">
        <v>NJ</v>
      </c>
      <c r="B8" s="9">
        <f>COUNTIF(Consumer_Complaints_ct!$I$2:$I$201,'Geographical insights'!A8)</f>
        <v>9</v>
      </c>
      <c r="C8" s="15">
        <f t="shared" si="0"/>
        <v>4.4999999999999998E-2</v>
      </c>
    </row>
    <row r="9" spans="1:3">
      <c r="A9" s="8" t="str">
        <v>WI</v>
      </c>
      <c r="B9" s="9">
        <f>COUNTIF(Consumer_Complaints_ct!$I$2:$I$201,'Geographical insights'!A9)</f>
        <v>3</v>
      </c>
      <c r="C9" s="15">
        <f t="shared" si="0"/>
        <v>1.4999999999999999E-2</v>
      </c>
    </row>
    <row r="10" spans="1:3">
      <c r="A10" s="8" t="str">
        <v>MD</v>
      </c>
      <c r="B10" s="9">
        <f>COUNTIF(Consumer_Complaints_ct!$I$2:$I$201,'Geographical insights'!A10)</f>
        <v>9</v>
      </c>
      <c r="C10" s="15">
        <f t="shared" si="0"/>
        <v>4.4999999999999998E-2</v>
      </c>
    </row>
    <row r="11" spans="1:3">
      <c r="A11" s="8" t="str">
        <v>GA</v>
      </c>
      <c r="B11" s="9">
        <f>COUNTIF(Consumer_Complaints_ct!$I$2:$I$201,'Geographical insights'!A11)</f>
        <v>11</v>
      </c>
      <c r="C11" s="15">
        <f t="shared" si="0"/>
        <v>5.5E-2</v>
      </c>
    </row>
    <row r="12" spans="1:3">
      <c r="A12" s="8" t="str">
        <v>WA</v>
      </c>
      <c r="B12" s="9">
        <f>COUNTIF(Consumer_Complaints_ct!$I$2:$I$201,'Geographical insights'!A12)</f>
        <v>6</v>
      </c>
      <c r="C12" s="15">
        <f t="shared" si="0"/>
        <v>0.03</v>
      </c>
    </row>
    <row r="13" spans="1:3">
      <c r="A13" s="8" t="str">
        <v>PA</v>
      </c>
      <c r="B13" s="9">
        <f>COUNTIF(Consumer_Complaints_ct!$I$2:$I$201,'Geographical insights'!A13)</f>
        <v>8</v>
      </c>
      <c r="C13" s="15">
        <f t="shared" si="0"/>
        <v>0.04</v>
      </c>
    </row>
    <row r="14" spans="1:3">
      <c r="A14" s="8" t="str">
        <v>SC</v>
      </c>
      <c r="B14" s="9">
        <f>COUNTIF(Consumer_Complaints_ct!$I$2:$I$201,'Geographical insights'!A14)</f>
        <v>5</v>
      </c>
      <c r="C14" s="15">
        <f t="shared" si="0"/>
        <v>2.5000000000000001E-2</v>
      </c>
    </row>
    <row r="15" spans="1:3">
      <c r="A15" s="8" t="str">
        <v>VA</v>
      </c>
      <c r="B15" s="9">
        <f>COUNTIF(Consumer_Complaints_ct!$I$2:$I$201,'Geographical insights'!A15)</f>
        <v>6</v>
      </c>
      <c r="C15" s="15">
        <f t="shared" si="0"/>
        <v>0.03</v>
      </c>
    </row>
    <row r="16" spans="1:3">
      <c r="A16" s="8" t="str">
        <v>NC</v>
      </c>
      <c r="B16" s="9">
        <f>COUNTIF(Consumer_Complaints_ct!$I$2:$I$201,'Geographical insights'!A16)</f>
        <v>10</v>
      </c>
      <c r="C16" s="15">
        <f t="shared" si="0"/>
        <v>0.05</v>
      </c>
    </row>
    <row r="17" spans="1:3">
      <c r="A17" s="8" t="str">
        <v>DC</v>
      </c>
      <c r="B17" s="9">
        <f>COUNTIF(Consumer_Complaints_ct!$I$2:$I$201,'Geographical insights'!A17)</f>
        <v>4</v>
      </c>
      <c r="C17" s="15">
        <f t="shared" si="0"/>
        <v>0.02</v>
      </c>
    </row>
    <row r="18" spans="1:3">
      <c r="A18" s="8" t="str">
        <v>TN</v>
      </c>
      <c r="B18" s="9">
        <f>COUNTIF(Consumer_Complaints_ct!$I$2:$I$201,'Geographical insights'!A18)</f>
        <v>6</v>
      </c>
      <c r="C18" s="15">
        <f t="shared" si="0"/>
        <v>0.03</v>
      </c>
    </row>
    <row r="19" spans="1:3">
      <c r="A19" s="8" t="str">
        <v>KY</v>
      </c>
      <c r="B19" s="9">
        <f>COUNTIF(Consumer_Complaints_ct!$I$2:$I$201,'Geographical insights'!A19)</f>
        <v>1</v>
      </c>
      <c r="C19" s="15">
        <f t="shared" si="0"/>
        <v>5.0000000000000001E-3</v>
      </c>
    </row>
    <row r="20" spans="1:3">
      <c r="A20" s="8" t="str">
        <v>CO</v>
      </c>
      <c r="B20" s="9">
        <f>COUNTIF(Consumer_Complaints_ct!$I$2:$I$201,'Geographical insights'!A20)</f>
        <v>3</v>
      </c>
      <c r="C20" s="15">
        <f t="shared" si="0"/>
        <v>1.4999999999999999E-2</v>
      </c>
    </row>
    <row r="21" spans="1:3">
      <c r="A21" s="8" t="str">
        <v>OK</v>
      </c>
      <c r="B21" s="9">
        <f>COUNTIF(Consumer_Complaints_ct!$I$2:$I$201,'Geographical insights'!A21)</f>
        <v>2</v>
      </c>
      <c r="C21" s="15">
        <f t="shared" si="0"/>
        <v>0.01</v>
      </c>
    </row>
    <row r="22" spans="1:3">
      <c r="A22" s="8" t="str">
        <v>AL</v>
      </c>
      <c r="B22" s="9">
        <f>COUNTIF(Consumer_Complaints_ct!$I$2:$I$201,'Geographical insights'!A22)</f>
        <v>1</v>
      </c>
      <c r="C22" s="15">
        <f t="shared" si="0"/>
        <v>5.0000000000000001E-3</v>
      </c>
    </row>
    <row r="23" spans="1:3">
      <c r="A23" s="8" t="str">
        <v>KS</v>
      </c>
      <c r="B23" s="9">
        <f>COUNTIF(Consumer_Complaints_ct!$I$2:$I$201,'Geographical insights'!A23)</f>
        <v>1</v>
      </c>
      <c r="C23" s="15">
        <f t="shared" si="0"/>
        <v>5.0000000000000001E-3</v>
      </c>
    </row>
    <row r="24" spans="1:3">
      <c r="A24" s="8" t="str">
        <v>AZ</v>
      </c>
      <c r="B24" s="9">
        <f>COUNTIF(Consumer_Complaints_ct!$I$2:$I$201,'Geographical insights'!A24)</f>
        <v>7</v>
      </c>
      <c r="C24" s="15">
        <f t="shared" si="0"/>
        <v>3.5000000000000003E-2</v>
      </c>
    </row>
    <row r="25" spans="1:3">
      <c r="A25" s="8" t="str">
        <v>MI</v>
      </c>
      <c r="B25" s="9">
        <f>COUNTIF(Consumer_Complaints_ct!$I$2:$I$201,'Geographical insights'!A25)</f>
        <v>5</v>
      </c>
      <c r="C25" s="15">
        <f t="shared" si="0"/>
        <v>2.5000000000000001E-2</v>
      </c>
    </row>
    <row r="26" spans="1:3">
      <c r="A26" s="8" t="str">
        <v>NH</v>
      </c>
      <c r="B26" s="9">
        <f>COUNTIF(Consumer_Complaints_ct!$I$2:$I$201,'Geographical insights'!A26)</f>
        <v>1</v>
      </c>
      <c r="C26" s="15">
        <f t="shared" si="0"/>
        <v>5.0000000000000001E-3</v>
      </c>
    </row>
    <row r="27" spans="1:3">
      <c r="A27" s="8" t="str">
        <v>ME</v>
      </c>
      <c r="B27" s="9">
        <f>COUNTIF(Consumer_Complaints_ct!$I$2:$I$201,'Geographical insights'!A27)</f>
        <v>2</v>
      </c>
      <c r="C27" s="15">
        <f t="shared" si="0"/>
        <v>0.01</v>
      </c>
    </row>
    <row r="28" spans="1:3">
      <c r="A28" s="8" t="str">
        <v>NV</v>
      </c>
      <c r="B28" s="9">
        <f>COUNTIF(Consumer_Complaints_ct!$I$2:$I$201,'Geographical insights'!A28)</f>
        <v>3</v>
      </c>
      <c r="C28" s="15">
        <f t="shared" si="0"/>
        <v>1.4999999999999999E-2</v>
      </c>
    </row>
    <row r="29" spans="1:3">
      <c r="A29" s="8" t="str">
        <v>CT</v>
      </c>
      <c r="B29" s="9">
        <f>COUNTIF(Consumer_Complaints_ct!$I$2:$I$201,'Geographical insights'!A29)</f>
        <v>2</v>
      </c>
      <c r="C29" s="15">
        <f t="shared" si="0"/>
        <v>0.01</v>
      </c>
    </row>
    <row r="30" spans="1:3">
      <c r="A30" s="8" t="str">
        <v>OH</v>
      </c>
      <c r="B30" s="9">
        <f>COUNTIF(Consumer_Complaints_ct!$I$2:$I$201,'Geographical insights'!A30)</f>
        <v>2</v>
      </c>
      <c r="C30" s="15">
        <f t="shared" si="0"/>
        <v>0.01</v>
      </c>
    </row>
    <row r="31" spans="1:3">
      <c r="A31" s="8" t="str">
        <v>VT</v>
      </c>
      <c r="B31" s="9">
        <f>COUNTIF(Consumer_Complaints_ct!$I$2:$I$201,'Geographical insights'!A31)</f>
        <v>1</v>
      </c>
      <c r="C31" s="15">
        <f t="shared" si="0"/>
        <v>5.0000000000000001E-3</v>
      </c>
    </row>
    <row r="32" spans="1:3">
      <c r="A32" s="8" t="str">
        <v>MA</v>
      </c>
      <c r="B32" s="9">
        <f>COUNTIF(Consumer_Complaints_ct!$I$2:$I$201,'Geographical insights'!A32)</f>
        <v>3</v>
      </c>
      <c r="C32" s="15">
        <f t="shared" si="0"/>
        <v>1.4999999999999999E-2</v>
      </c>
    </row>
    <row r="33" spans="1:3">
      <c r="A33" s="8">
        <v>0</v>
      </c>
      <c r="B33" s="9">
        <f>COUNTIF(Consumer_Complaints_ct!$I$2:$I$201,'Geographical insights'!A33)</f>
        <v>0</v>
      </c>
      <c r="C33" s="15">
        <f t="shared" si="0"/>
        <v>0</v>
      </c>
    </row>
    <row r="34" spans="1:3">
      <c r="A34" s="8" t="str">
        <v>IN</v>
      </c>
      <c r="B34" s="9">
        <f>COUNTIF(Consumer_Complaints_ct!$I$2:$I$201,'Geographical insights'!A34)</f>
        <v>3</v>
      </c>
      <c r="C34" s="15">
        <f t="shared" si="0"/>
        <v>1.4999999999999999E-2</v>
      </c>
    </row>
    <row r="35" spans="1:3">
      <c r="A35" s="8" t="str">
        <v>MP</v>
      </c>
      <c r="B35" s="9">
        <f>COUNTIF(Consumer_Complaints_ct!$I$2:$I$201,'Geographical insights'!A35)</f>
        <v>1</v>
      </c>
      <c r="C35" s="15">
        <f t="shared" si="0"/>
        <v>5.0000000000000001E-3</v>
      </c>
    </row>
    <row r="36" spans="1:3">
      <c r="A36" s="8" t="str">
        <v>MN</v>
      </c>
      <c r="B36" s="9">
        <f>COUNTIF(Consumer_Complaints_ct!$I$2:$I$201,'Geographical insights'!A36)</f>
        <v>3</v>
      </c>
      <c r="C36" s="15">
        <f t="shared" si="0"/>
        <v>1.4999999999999999E-2</v>
      </c>
    </row>
    <row r="37" spans="1:3">
      <c r="A37" s="8" t="str">
        <v>IA</v>
      </c>
      <c r="B37" s="9">
        <f>COUNTIF(Consumer_Complaints_ct!$I$2:$I$201,'Geographical insights'!A37)</f>
        <v>1</v>
      </c>
      <c r="C37" s="15">
        <f t="shared" si="0"/>
        <v>5.0000000000000001E-3</v>
      </c>
    </row>
    <row r="38" spans="1:3">
      <c r="A38" s="8" t="str">
        <v>MS</v>
      </c>
      <c r="B38" s="9">
        <f>COUNTIF(Consumer_Complaints_ct!$I$2:$I$201,'Geographical insights'!A38)</f>
        <v>1</v>
      </c>
      <c r="C38" s="15">
        <f t="shared" si="0"/>
        <v>5.0000000000000001E-3</v>
      </c>
    </row>
    <row r="39" spans="1:3">
      <c r="A39" s="8" t="str">
        <v>AR</v>
      </c>
      <c r="B39" s="9">
        <f>COUNTIF(Consumer_Complaints_ct!$I$2:$I$201,'Geographical insights'!A39)</f>
        <v>1</v>
      </c>
      <c r="C39" s="15">
        <f t="shared" si="0"/>
        <v>5.0000000000000001E-3</v>
      </c>
    </row>
    <row r="40" spans="1:3">
      <c r="A40" s="8" t="str">
        <v>MO</v>
      </c>
      <c r="B40" s="9">
        <f>COUNTIF(Consumer_Complaints_ct!$I$2:$I$201,'Geographical insights'!A40)</f>
        <v>1</v>
      </c>
      <c r="C40" s="15">
        <f t="shared" si="0"/>
        <v>5.0000000000000001E-3</v>
      </c>
    </row>
    <row r="41" spans="1:3">
      <c r="A41" s="8" t="s">
        <v>360</v>
      </c>
      <c r="B41" s="9">
        <v>2</v>
      </c>
      <c r="C41" s="15">
        <f t="shared" si="0"/>
        <v>0.01</v>
      </c>
    </row>
    <row r="42" spans="1:3">
      <c r="A42" s="2"/>
    </row>
    <row r="43" spans="1:3">
      <c r="A43" s="2"/>
      <c r="C43" s="10"/>
    </row>
    <row r="44" spans="1:3">
      <c r="A44" s="2"/>
    </row>
    <row r="45" spans="1:3">
      <c r="A45" s="2"/>
    </row>
    <row r="46" spans="1:3">
      <c r="A46" s="2"/>
    </row>
    <row r="47" spans="1:3">
      <c r="A47" s="2"/>
    </row>
    <row r="48" spans="1:3">
      <c r="A48" s="2"/>
    </row>
    <row r="49" spans="1:1">
      <c r="A49" s="2"/>
    </row>
    <row r="50" spans="1:1">
      <c r="A50" s="2"/>
    </row>
    <row r="51" spans="1:1">
      <c r="A51" s="2"/>
    </row>
    <row r="52" spans="1:1">
      <c r="A52" s="2"/>
    </row>
    <row r="53" spans="1:1">
      <c r="A53" s="2"/>
    </row>
    <row r="54" spans="1:1">
      <c r="A54" s="2"/>
    </row>
    <row r="55" spans="1:1">
      <c r="A55" s="2"/>
    </row>
    <row r="56" spans="1:1">
      <c r="A56" s="2"/>
    </row>
    <row r="57" spans="1:1">
      <c r="A57" s="2"/>
    </row>
    <row r="58" spans="1:1">
      <c r="A58" s="2"/>
    </row>
    <row r="59" spans="1:1">
      <c r="A59" s="2"/>
    </row>
    <row r="60" spans="1:1">
      <c r="A60" s="2"/>
    </row>
    <row r="61" spans="1:1">
      <c r="A61" s="2"/>
    </row>
    <row r="62" spans="1:1">
      <c r="A62" s="2"/>
    </row>
    <row r="63" spans="1:1">
      <c r="A63" s="2"/>
    </row>
    <row r="64" spans="1:1">
      <c r="A64" s="2"/>
    </row>
    <row r="65" spans="1:1">
      <c r="A65" s="2"/>
    </row>
    <row r="66" spans="1:1">
      <c r="A66" s="2"/>
    </row>
    <row r="67" spans="1:1">
      <c r="A67" s="2"/>
    </row>
    <row r="68" spans="1:1">
      <c r="A68" s="2"/>
    </row>
    <row r="69" spans="1:1">
      <c r="A69" s="2"/>
    </row>
    <row r="70" spans="1:1">
      <c r="A70" s="2"/>
    </row>
    <row r="71" spans="1:1">
      <c r="A71" s="2"/>
    </row>
    <row r="72" spans="1:1">
      <c r="A72" s="2"/>
    </row>
    <row r="73" spans="1:1">
      <c r="A73" s="2"/>
    </row>
    <row r="74" spans="1:1">
      <c r="A74" s="2"/>
    </row>
    <row r="75" spans="1:1">
      <c r="A75" s="2"/>
    </row>
    <row r="76" spans="1:1">
      <c r="A76" s="2"/>
    </row>
    <row r="77" spans="1:1">
      <c r="A77" s="2"/>
    </row>
    <row r="78" spans="1:1">
      <c r="A78" s="2"/>
    </row>
    <row r="79" spans="1:1">
      <c r="A79" s="2"/>
    </row>
    <row r="80" spans="1:1">
      <c r="A80" s="2"/>
    </row>
    <row r="81" spans="1:1">
      <c r="A81" s="2"/>
    </row>
    <row r="82" spans="1:1">
      <c r="A82" s="2"/>
    </row>
    <row r="83" spans="1:1">
      <c r="A83" s="2"/>
    </row>
    <row r="84" spans="1:1">
      <c r="A84" s="2"/>
    </row>
    <row r="85" spans="1:1">
      <c r="A85" s="2"/>
    </row>
    <row r="86" spans="1:1">
      <c r="A86" s="2"/>
    </row>
    <row r="87" spans="1:1">
      <c r="A87" s="2"/>
    </row>
    <row r="88" spans="1:1">
      <c r="A88" s="2"/>
    </row>
    <row r="89" spans="1:1">
      <c r="A89" s="2"/>
    </row>
    <row r="90" spans="1:1">
      <c r="A90" s="2"/>
    </row>
    <row r="91" spans="1:1">
      <c r="A91" s="2"/>
    </row>
    <row r="92" spans="1:1">
      <c r="A92" s="2"/>
    </row>
    <row r="93" spans="1:1">
      <c r="A93" s="2"/>
    </row>
    <row r="94" spans="1:1">
      <c r="A94" s="2"/>
    </row>
    <row r="95" spans="1:1">
      <c r="A95" s="2"/>
    </row>
    <row r="96" spans="1:1">
      <c r="A96" s="2"/>
    </row>
    <row r="97" spans="1:1">
      <c r="A97" s="2"/>
    </row>
    <row r="98" spans="1:1">
      <c r="A98" s="2"/>
    </row>
    <row r="99" spans="1:1">
      <c r="A99" s="2"/>
    </row>
    <row r="100" spans="1:1">
      <c r="A100" s="2"/>
    </row>
    <row r="101" spans="1:1">
      <c r="A101" s="2"/>
    </row>
    <row r="102" spans="1:1">
      <c r="A102" s="3"/>
    </row>
    <row r="103" spans="1:1">
      <c r="A103" s="2"/>
    </row>
    <row r="104" spans="1:1">
      <c r="A104" s="2"/>
    </row>
    <row r="105" spans="1:1">
      <c r="A105" s="2"/>
    </row>
    <row r="106" spans="1:1">
      <c r="A106" s="2"/>
    </row>
    <row r="107" spans="1:1">
      <c r="A107" s="2"/>
    </row>
    <row r="108" spans="1:1">
      <c r="A108" s="2"/>
    </row>
    <row r="109" spans="1:1">
      <c r="A109" s="2"/>
    </row>
    <row r="110" spans="1:1">
      <c r="A110" s="2"/>
    </row>
    <row r="111" spans="1:1">
      <c r="A111" s="2"/>
    </row>
    <row r="112" spans="1:1">
      <c r="A112" s="2"/>
    </row>
    <row r="113" spans="1:1">
      <c r="A113" s="2"/>
    </row>
    <row r="114" spans="1:1">
      <c r="A114" s="2"/>
    </row>
    <row r="115" spans="1:1">
      <c r="A115" s="2"/>
    </row>
    <row r="116" spans="1:1">
      <c r="A116" s="2"/>
    </row>
    <row r="117" spans="1:1">
      <c r="A117" s="2"/>
    </row>
    <row r="118" spans="1:1">
      <c r="A118" s="2"/>
    </row>
    <row r="119" spans="1:1">
      <c r="A119" s="2"/>
    </row>
    <row r="120" spans="1:1">
      <c r="A120" s="2"/>
    </row>
    <row r="121" spans="1:1">
      <c r="A121" s="2"/>
    </row>
    <row r="122" spans="1:1">
      <c r="A122" s="2"/>
    </row>
    <row r="123" spans="1:1">
      <c r="A123" s="2"/>
    </row>
    <row r="124" spans="1:1">
      <c r="A124" s="2"/>
    </row>
    <row r="125" spans="1:1">
      <c r="A125" s="2"/>
    </row>
    <row r="126" spans="1:1">
      <c r="A126" s="2"/>
    </row>
    <row r="127" spans="1:1">
      <c r="A127" s="2"/>
    </row>
    <row r="128" spans="1:1">
      <c r="A128" s="2"/>
    </row>
    <row r="129" spans="1:1">
      <c r="A129" s="2"/>
    </row>
    <row r="130" spans="1:1">
      <c r="A130" s="2"/>
    </row>
    <row r="131" spans="1:1">
      <c r="A131" s="2"/>
    </row>
    <row r="132" spans="1:1">
      <c r="A132" s="2"/>
    </row>
    <row r="133" spans="1:1">
      <c r="A133" s="2"/>
    </row>
    <row r="134" spans="1:1">
      <c r="A134" s="2"/>
    </row>
    <row r="135" spans="1:1">
      <c r="A135" s="2"/>
    </row>
    <row r="136" spans="1:1">
      <c r="A136" s="2"/>
    </row>
    <row r="137" spans="1:1">
      <c r="A137" s="2"/>
    </row>
    <row r="138" spans="1:1">
      <c r="A138" s="2"/>
    </row>
    <row r="139" spans="1:1">
      <c r="A139" s="2"/>
    </row>
    <row r="140" spans="1:1">
      <c r="A140" s="2"/>
    </row>
    <row r="141" spans="1:1">
      <c r="A141" s="2"/>
    </row>
    <row r="142" spans="1:1">
      <c r="A142" s="2"/>
    </row>
    <row r="143" spans="1:1">
      <c r="A143" s="2"/>
    </row>
    <row r="144" spans="1:1">
      <c r="A144" s="2"/>
    </row>
    <row r="145" spans="1:1">
      <c r="A145" s="2"/>
    </row>
    <row r="146" spans="1:1">
      <c r="A146" s="2"/>
    </row>
    <row r="147" spans="1:1">
      <c r="A147" s="2"/>
    </row>
    <row r="148" spans="1:1">
      <c r="A148" s="2"/>
    </row>
    <row r="149" spans="1:1">
      <c r="A149" s="2"/>
    </row>
    <row r="150" spans="1:1">
      <c r="A150" s="2"/>
    </row>
    <row r="151" spans="1:1">
      <c r="A151" s="2"/>
    </row>
    <row r="152" spans="1:1">
      <c r="A152" s="2"/>
    </row>
    <row r="153" spans="1:1">
      <c r="A153" s="2"/>
    </row>
    <row r="154" spans="1:1">
      <c r="A154" s="2"/>
    </row>
    <row r="155" spans="1:1">
      <c r="A155" s="2"/>
    </row>
    <row r="156" spans="1:1">
      <c r="A156" s="2"/>
    </row>
    <row r="157" spans="1:1">
      <c r="A157" s="2"/>
    </row>
    <row r="158" spans="1:1">
      <c r="A158" s="2"/>
    </row>
    <row r="159" spans="1:1">
      <c r="A159" s="2"/>
    </row>
    <row r="160" spans="1:1">
      <c r="A160" s="2"/>
    </row>
    <row r="161" spans="1:1">
      <c r="A161" s="2"/>
    </row>
    <row r="162" spans="1:1">
      <c r="A162" s="2"/>
    </row>
    <row r="163" spans="1:1">
      <c r="A163" s="2"/>
    </row>
    <row r="164" spans="1:1">
      <c r="A164" s="2"/>
    </row>
    <row r="165" spans="1:1">
      <c r="A165" s="2"/>
    </row>
    <row r="166" spans="1:1">
      <c r="A166" s="2"/>
    </row>
    <row r="167" spans="1:1">
      <c r="A167" s="2"/>
    </row>
    <row r="168" spans="1:1">
      <c r="A168" s="3"/>
    </row>
    <row r="169" spans="1:1">
      <c r="A169" s="2"/>
    </row>
    <row r="170" spans="1:1">
      <c r="A170" s="2"/>
    </row>
    <row r="171" spans="1:1">
      <c r="A171" s="2"/>
    </row>
    <row r="172" spans="1:1">
      <c r="A172" s="2"/>
    </row>
    <row r="173" spans="1:1">
      <c r="A173" s="2"/>
    </row>
    <row r="174" spans="1:1">
      <c r="A174" s="2"/>
    </row>
    <row r="175" spans="1:1">
      <c r="A175" s="2"/>
    </row>
    <row r="176" spans="1:1">
      <c r="A176" s="2"/>
    </row>
    <row r="177" spans="1:1">
      <c r="A177" s="2"/>
    </row>
    <row r="178" spans="1:1">
      <c r="A178" s="2"/>
    </row>
    <row r="179" spans="1:1">
      <c r="A179" s="2"/>
    </row>
    <row r="180" spans="1:1">
      <c r="A180" s="2"/>
    </row>
    <row r="181" spans="1:1">
      <c r="A181" s="2"/>
    </row>
    <row r="182" spans="1:1">
      <c r="A182" s="2"/>
    </row>
    <row r="183" spans="1:1">
      <c r="A183" s="2"/>
    </row>
    <row r="184" spans="1:1">
      <c r="A184" s="2"/>
    </row>
    <row r="185" spans="1:1">
      <c r="A185" s="2"/>
    </row>
    <row r="186" spans="1:1">
      <c r="A186" s="2"/>
    </row>
    <row r="187" spans="1:1">
      <c r="A187" s="2"/>
    </row>
    <row r="188" spans="1:1">
      <c r="A188" s="2"/>
    </row>
    <row r="189" spans="1:1">
      <c r="A189" s="2"/>
    </row>
    <row r="190" spans="1:1">
      <c r="A190" s="2"/>
    </row>
    <row r="191" spans="1:1">
      <c r="A191" s="2"/>
    </row>
    <row r="192" spans="1:1">
      <c r="A192" s="2"/>
    </row>
    <row r="193" spans="1:1">
      <c r="A193" s="2"/>
    </row>
    <row r="194" spans="1:1">
      <c r="A194" s="2"/>
    </row>
    <row r="195" spans="1:1">
      <c r="A195" s="2"/>
    </row>
    <row r="196" spans="1:1">
      <c r="A196" s="2"/>
    </row>
    <row r="197" spans="1:1">
      <c r="A197" s="2"/>
    </row>
    <row r="198" spans="1:1">
      <c r="A198" s="2"/>
    </row>
    <row r="199" spans="1:1">
      <c r="A199" s="2"/>
    </row>
    <row r="200" spans="1:1">
      <c r="A200" s="2"/>
    </row>
    <row r="201" spans="1:1">
      <c r="A201" s="2"/>
    </row>
  </sheetData>
  <autoFilter ref="A1:C41" xr:uid="{74D484E2-D495-F049-8778-1DF926EC0A3A}"/>
  <conditionalFormatting sqref="C2:C41">
    <cfRule type="cellIs" dxfId="5" priority="1" operator="lessThan">
      <formula>$C$20</formula>
    </cfRule>
    <cfRule type="cellIs" dxfId="4" priority="2" operator="greaterThanOrEqual">
      <formula>$C$20</formula>
    </cfRule>
    <cfRule type="cellIs" dxfId="3" priority="3" operator="greaterThanOrEqual">
      <formula>0.02</formula>
    </cfRule>
    <cfRule type="cellIs" dxfId="2" priority="4" operator="equal">
      <formula>0.01</formula>
    </cfRule>
    <cfRule type="cellIs" dxfId="1" priority="5" operator="equal">
      <formula>0.02</formula>
    </cfRule>
    <cfRule type="cellIs" dxfId="0" priority="7" operator="greaterThanOrEqual">
      <formula>2</formula>
    </cfRule>
  </conditionalFormatting>
  <conditionalFormatting sqref="F7">
    <cfRule type="dataBar" priority="10">
      <dataBar>
        <cfvo type="percentile" val="1"/>
        <cfvo type="formula" val="&quot;&gt;=2&quot;"/>
        <color theme="7" tint="0.59999389629810485"/>
      </dataBar>
      <extLst>
        <ext xmlns:x14="http://schemas.microsoft.com/office/spreadsheetml/2009/9/main" uri="{B025F937-C7B1-47D3-B67F-A62EFF666E3E}">
          <x14:id>{ED2FDBB9-1122-724B-97D4-DB3F205FCD8F}</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ED2FDBB9-1122-724B-97D4-DB3F205FCD8F}">
            <x14:dataBar minLength="0" maxLength="100" gradient="0">
              <x14:cfvo type="percentile">
                <xm:f>1</xm:f>
              </x14:cfvo>
              <x14:cfvo type="formula">
                <xm:f>"&gt;=2"</xm:f>
              </x14:cfvo>
              <x14:negativeFillColor theme="5" tint="0.59999389629810485"/>
              <x14:axisColor rgb="FF000000"/>
            </x14:dataBar>
          </x14:cfRule>
          <xm:sqref>F7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A3D-04A7-B941-A89C-1E4210D17A2F}">
  <dimension ref="A1:K46"/>
  <sheetViews>
    <sheetView showGridLines="0" workbookViewId="0">
      <selection activeCell="A20" sqref="A20"/>
    </sheetView>
  </sheetViews>
  <sheetFormatPr baseColWidth="10" defaultRowHeight="13"/>
  <cols>
    <col min="1" max="1" width="35.5" bestFit="1" customWidth="1"/>
    <col min="2" max="2" width="20.83203125" customWidth="1"/>
    <col min="5" max="5" width="29.5" bestFit="1" customWidth="1"/>
    <col min="6" max="6" width="34.5" bestFit="1" customWidth="1"/>
  </cols>
  <sheetData>
    <row r="1" spans="1:11" ht="19" thickTop="1">
      <c r="A1" s="7" t="s">
        <v>361</v>
      </c>
      <c r="B1" s="7" t="s">
        <v>363</v>
      </c>
    </row>
    <row r="2" spans="1:11">
      <c r="A2" s="9" t="str" cm="1">
        <f t="array" ref="A2:A46">_xlfn.UNIQUE(Consumer_Complaints_ct!D2:D201)</f>
        <v>Incorrect information on credit report</v>
      </c>
      <c r="B2" s="11">
        <f>COUNTIF(Consumer_Complaints_ct!$D$2:$D$201,'Statistical insights'!A2)</f>
        <v>22</v>
      </c>
    </row>
    <row r="3" spans="1:11">
      <c r="A3" s="9" t="str">
        <v>Disclosure verification of debt</v>
      </c>
      <c r="B3" s="9">
        <f>COUNTIF(Consumer_Complaints_ct!$D$2:$D$201,'Statistical insights'!A3)</f>
        <v>19</v>
      </c>
      <c r="I3" s="18"/>
      <c r="J3" s="18"/>
      <c r="K3" s="18"/>
    </row>
    <row r="4" spans="1:11">
      <c r="A4" s="9" t="str">
        <v>Other</v>
      </c>
      <c r="B4" s="9">
        <f>COUNTIF(Consumer_Complaints_ct!$D$2:$D$201,'Statistical insights'!A4)</f>
        <v>5</v>
      </c>
      <c r="I4" s="18"/>
      <c r="J4" s="18"/>
      <c r="K4" s="18"/>
    </row>
    <row r="5" spans="1:11">
      <c r="A5" s="9" t="str">
        <v>Loan modification,collection,foreclosure</v>
      </c>
      <c r="B5" s="9">
        <f>COUNTIF(Consumer_Complaints_ct!$D$2:$D$201,'Statistical insights'!A5)</f>
        <v>14</v>
      </c>
      <c r="H5" s="18"/>
      <c r="I5" s="18"/>
      <c r="J5" s="18"/>
      <c r="K5" s="18"/>
    </row>
    <row r="6" spans="1:11" ht="14" thickBot="1">
      <c r="A6" s="9" t="str">
        <v>Credit determination</v>
      </c>
      <c r="B6" s="9">
        <f>COUNTIF(Consumer_Complaints_ct!$D$2:$D$201,'Statistical insights'!A6)</f>
        <v>3</v>
      </c>
      <c r="E6" s="13" t="str">
        <f>ROMAN(1,0)</f>
        <v>I</v>
      </c>
      <c r="F6" s="13" t="str">
        <f>ROMAN(2,0)</f>
        <v>II</v>
      </c>
      <c r="H6" s="18"/>
      <c r="I6" s="18"/>
      <c r="J6" s="18"/>
      <c r="K6" s="18"/>
    </row>
    <row r="7" spans="1:11" ht="20" thickTop="1" thickBot="1">
      <c r="A7" s="9" t="str">
        <v>Loan servicing, payments, escrow account</v>
      </c>
      <c r="B7" s="11">
        <f>COUNTIF(Consumer_Complaints_ct!$D$2:$D$201,'Statistical insights'!A7)</f>
        <v>22</v>
      </c>
      <c r="D7" s="12" t="s">
        <v>362</v>
      </c>
      <c r="E7" s="14" t="s">
        <v>17</v>
      </c>
      <c r="F7" s="14" t="s">
        <v>52</v>
      </c>
      <c r="H7" s="18"/>
      <c r="I7" s="18"/>
      <c r="J7" s="18"/>
      <c r="K7" s="18"/>
    </row>
    <row r="8" spans="1:11" ht="14" thickTop="1">
      <c r="A8" s="9" t="str">
        <v>Making/receiving payments, sending money</v>
      </c>
      <c r="B8" s="9">
        <f>COUNTIF(Consumer_Complaints_ct!$D$2:$D$201,'Statistical insights'!A8)</f>
        <v>4</v>
      </c>
      <c r="H8" s="18"/>
      <c r="I8" s="18"/>
      <c r="J8" s="18"/>
      <c r="K8" s="18"/>
    </row>
    <row r="9" spans="1:11">
      <c r="A9" s="9" t="str">
        <v>Settlement process and costs</v>
      </c>
      <c r="B9" s="9">
        <f>COUNTIF(Consumer_Complaints_ct!$D$2:$D$201,'Statistical insights'!A9)</f>
        <v>1</v>
      </c>
      <c r="H9" s="18"/>
      <c r="I9" s="18"/>
      <c r="J9" s="18"/>
      <c r="K9" s="18"/>
    </row>
    <row r="10" spans="1:11">
      <c r="A10" s="9" t="str">
        <v>Dealing with my lender or servicer</v>
      </c>
      <c r="B10" s="9">
        <f>COUNTIF(Consumer_Complaints_ct!$D$2:$D$201,'Statistical insights'!A10)</f>
        <v>5</v>
      </c>
      <c r="H10" s="18"/>
      <c r="I10" s="18"/>
      <c r="J10" s="18"/>
      <c r="K10" s="18"/>
    </row>
    <row r="11" spans="1:11">
      <c r="A11" s="9" t="str">
        <v>Fraud or scam</v>
      </c>
      <c r="B11" s="9">
        <f>COUNTIF(Consumer_Complaints_ct!$D$2:$D$201,'Statistical insights'!A11)</f>
        <v>2</v>
      </c>
      <c r="H11" s="18"/>
      <c r="I11" s="18"/>
      <c r="J11" s="18"/>
      <c r="K11" s="18"/>
    </row>
    <row r="12" spans="1:11">
      <c r="A12" s="9" t="str">
        <v>Account opening, closing, or management</v>
      </c>
      <c r="B12" s="9">
        <f>COUNTIF(Consumer_Complaints_ct!$D$2:$D$201,'Statistical insights'!A12)</f>
        <v>16</v>
      </c>
      <c r="H12" s="18"/>
      <c r="I12" s="18"/>
      <c r="J12" s="18"/>
      <c r="K12" s="18"/>
    </row>
    <row r="13" spans="1:11">
      <c r="A13" s="9" t="str">
        <v>Can't repay my loan</v>
      </c>
      <c r="B13" s="9">
        <f>COUNTIF(Consumer_Complaints_ct!$D$2:$D$201,'Statistical insights'!A13)</f>
        <v>5</v>
      </c>
      <c r="H13" s="18"/>
      <c r="I13" s="18"/>
      <c r="J13" s="18"/>
      <c r="K13" s="18"/>
    </row>
    <row r="14" spans="1:11">
      <c r="A14" s="9" t="str">
        <v>Problems when you are unable to pay</v>
      </c>
      <c r="B14" s="9">
        <f>COUNTIF(Consumer_Complaints_ct!$D$2:$D$201,'Statistical insights'!A14)</f>
        <v>4</v>
      </c>
      <c r="H14" s="18"/>
      <c r="I14" s="18"/>
      <c r="J14" s="18"/>
      <c r="K14" s="18"/>
    </row>
    <row r="15" spans="1:11">
      <c r="A15" s="9" t="str">
        <v>Credit reporting company's investigation</v>
      </c>
      <c r="B15" s="9">
        <f>COUNTIF(Consumer_Complaints_ct!$D$2:$D$201,'Statistical insights'!A15)</f>
        <v>3</v>
      </c>
      <c r="H15" s="18"/>
      <c r="I15" s="18"/>
      <c r="J15" s="18"/>
      <c r="K15" s="18"/>
    </row>
    <row r="16" spans="1:11">
      <c r="A16" s="9" t="str">
        <v>Other fee</v>
      </c>
      <c r="B16" s="9">
        <f>COUNTIF(Consumer_Complaints_ct!$D$2:$D$201,'Statistical insights'!A16)</f>
        <v>2</v>
      </c>
      <c r="H16" s="18"/>
      <c r="I16" s="18"/>
      <c r="J16" s="18"/>
      <c r="K16" s="18"/>
    </row>
    <row r="17" spans="1:11">
      <c r="A17" s="9" t="str">
        <v>Advertising, marketing or disclosures</v>
      </c>
      <c r="B17" s="9">
        <f>COUNTIF(Consumer_Complaints_ct!$D$2:$D$201,'Statistical insights'!A17)</f>
        <v>1</v>
      </c>
      <c r="H17" s="18"/>
      <c r="I17" s="18"/>
      <c r="J17" s="18"/>
      <c r="K17" s="18"/>
    </row>
    <row r="18" spans="1:11">
      <c r="A18" s="9" t="str">
        <v>Improper contact or sharing of info</v>
      </c>
      <c r="B18" s="9">
        <f>COUNTIF(Consumer_Complaints_ct!$D$2:$D$201,'Statistical insights'!A18)</f>
        <v>3</v>
      </c>
      <c r="H18" s="18"/>
      <c r="I18" s="18"/>
      <c r="J18" s="18"/>
      <c r="K18" s="18"/>
    </row>
    <row r="19" spans="1:11">
      <c r="A19" s="9" t="str">
        <v>Identity theft / Fraud / Embezzlement</v>
      </c>
      <c r="B19" s="9">
        <f>COUNTIF(Consumer_Complaints_ct!$D$2:$D$201,'Statistical insights'!A19)</f>
        <v>5</v>
      </c>
      <c r="H19" s="18"/>
      <c r="I19" s="18"/>
      <c r="J19" s="18"/>
      <c r="K19" s="18"/>
    </row>
    <row r="20" spans="1:11">
      <c r="A20" s="9" t="str">
        <v>Customer service / Customer relations</v>
      </c>
      <c r="B20" s="9">
        <f>COUNTIF(Consumer_Complaints_ct!$D$2:$D$201,'Statistical insights'!A20)</f>
        <v>1</v>
      </c>
      <c r="H20" s="18"/>
      <c r="I20" s="18"/>
      <c r="J20" s="18"/>
      <c r="K20" s="18"/>
    </row>
    <row r="21" spans="1:11">
      <c r="A21" s="9" t="str">
        <v>False statements or representation</v>
      </c>
      <c r="B21" s="9">
        <f>COUNTIF(Consumer_Complaints_ct!$D$2:$D$201,'Statistical insights'!A21)</f>
        <v>1</v>
      </c>
      <c r="H21" s="18"/>
      <c r="I21" s="18"/>
      <c r="J21" s="18"/>
      <c r="K21" s="18"/>
    </row>
    <row r="22" spans="1:11">
      <c r="A22" s="9" t="str">
        <v>Problems caused by my funds being low</v>
      </c>
      <c r="B22" s="9">
        <f>COUNTIF(Consumer_Complaints_ct!$D$2:$D$201,'Statistical insights'!A22)</f>
        <v>4</v>
      </c>
      <c r="H22" s="18"/>
      <c r="I22" s="18"/>
      <c r="J22" s="18"/>
      <c r="K22" s="18"/>
    </row>
    <row r="23" spans="1:11">
      <c r="A23" s="9" t="str">
        <v>Managing, opening, or closing account</v>
      </c>
      <c r="B23" s="9">
        <f>COUNTIF(Consumer_Complaints_ct!$D$2:$D$201,'Statistical insights'!A23)</f>
        <v>2</v>
      </c>
      <c r="H23" s="18"/>
      <c r="I23" s="18"/>
      <c r="J23" s="18"/>
      <c r="K23" s="18"/>
    </row>
    <row r="24" spans="1:11">
      <c r="A24" s="9" t="str">
        <v>Deposits and withdrawals</v>
      </c>
      <c r="B24" s="9">
        <f>COUNTIF(Consumer_Complaints_ct!$D$2:$D$201,'Statistical insights'!A24)</f>
        <v>7</v>
      </c>
      <c r="H24" s="18"/>
      <c r="I24" s="18"/>
      <c r="J24" s="18"/>
      <c r="K24" s="18"/>
    </row>
    <row r="25" spans="1:11">
      <c r="A25" s="9" t="str">
        <v>Managing the loan or lease</v>
      </c>
      <c r="B25" s="9">
        <f>COUNTIF(Consumer_Complaints_ct!$D$2:$D$201,'Statistical insights'!A25)</f>
        <v>6</v>
      </c>
      <c r="H25" s="18"/>
      <c r="I25" s="18"/>
      <c r="J25" s="18"/>
      <c r="K25" s="18"/>
    </row>
    <row r="26" spans="1:11">
      <c r="A26" s="9" t="str">
        <v>APR or interest rate</v>
      </c>
      <c r="B26" s="9">
        <f>COUNTIF(Consumer_Complaints_ct!$D$2:$D$201,'Statistical insights'!A26)</f>
        <v>2</v>
      </c>
      <c r="H26" s="18"/>
      <c r="I26" s="18"/>
      <c r="J26" s="18"/>
      <c r="K26" s="18"/>
    </row>
    <row r="27" spans="1:11">
      <c r="A27" s="9" t="str">
        <v>Using a debit or ATM card</v>
      </c>
      <c r="B27" s="9">
        <f>COUNTIF(Consumer_Complaints_ct!$D$2:$D$201,'Statistical insights'!A27)</f>
        <v>1</v>
      </c>
      <c r="H27" s="18"/>
      <c r="I27" s="18"/>
      <c r="J27" s="18"/>
      <c r="K27" s="18"/>
    </row>
    <row r="28" spans="1:11">
      <c r="A28" s="9" t="str">
        <v>Application, originator, mortgage broker</v>
      </c>
      <c r="B28" s="9">
        <f>COUNTIF(Consumer_Complaints_ct!$D$2:$D$201,'Statistical insights'!A28)</f>
        <v>3</v>
      </c>
      <c r="H28" s="18"/>
      <c r="I28" s="18"/>
      <c r="J28" s="18"/>
      <c r="K28" s="18"/>
    </row>
    <row r="29" spans="1:11">
      <c r="A29" s="9" t="str">
        <v>Balance transfer</v>
      </c>
      <c r="B29" s="9">
        <f>COUNTIF(Consumer_Complaints_ct!$D$2:$D$201,'Statistical insights'!A29)</f>
        <v>1</v>
      </c>
      <c r="H29" s="18"/>
      <c r="I29" s="18"/>
      <c r="J29" s="18"/>
      <c r="K29" s="18"/>
    </row>
    <row r="30" spans="1:11">
      <c r="A30" s="9" t="str">
        <v>Customer service/Customer relations</v>
      </c>
      <c r="B30" s="9">
        <f>COUNTIF(Consumer_Complaints_ct!$D$2:$D$201,'Statistical insights'!A30)</f>
        <v>1</v>
      </c>
      <c r="H30" s="18"/>
      <c r="I30" s="18"/>
      <c r="J30" s="18"/>
      <c r="K30" s="18"/>
    </row>
    <row r="31" spans="1:11">
      <c r="A31" s="9" t="str">
        <v>Cont'd attempts collect debt not owed</v>
      </c>
      <c r="B31" s="9">
        <f>COUNTIF(Consumer_Complaints_ct!$D$2:$D$201,'Statistical insights'!A31)</f>
        <v>14</v>
      </c>
      <c r="H31" s="18"/>
      <c r="I31" s="18"/>
      <c r="J31" s="18"/>
      <c r="K31" s="18"/>
    </row>
    <row r="32" spans="1:11">
      <c r="A32" s="9" t="str">
        <v>Transaction issue</v>
      </c>
      <c r="B32" s="9">
        <f>COUNTIF(Consumer_Complaints_ct!$D$2:$D$201,'Statistical insights'!A32)</f>
        <v>1</v>
      </c>
      <c r="H32" s="18"/>
      <c r="I32" s="18"/>
      <c r="J32" s="18"/>
      <c r="K32" s="18"/>
    </row>
    <row r="33" spans="1:11">
      <c r="A33" s="9" t="str">
        <v>Credit monitoring or identity protection</v>
      </c>
      <c r="B33" s="9">
        <f>COUNTIF(Consumer_Complaints_ct!$D$2:$D$201,'Statistical insights'!A33)</f>
        <v>1</v>
      </c>
      <c r="H33" s="18"/>
      <c r="I33" s="18"/>
      <c r="J33" s="18"/>
      <c r="K33" s="18"/>
    </row>
    <row r="34" spans="1:11">
      <c r="A34" s="9" t="str">
        <v>Taking out the loan or lease</v>
      </c>
      <c r="B34" s="9">
        <f>COUNTIF(Consumer_Complaints_ct!$D$2:$D$201,'Statistical insights'!A34)</f>
        <v>2</v>
      </c>
      <c r="H34" s="18"/>
      <c r="I34" s="18"/>
      <c r="J34" s="18"/>
      <c r="K34" s="18"/>
    </row>
    <row r="35" spans="1:11">
      <c r="A35" s="9" t="str">
        <v>Credit line increase/decrease</v>
      </c>
      <c r="B35" s="9">
        <f>COUNTIF(Consumer_Complaints_ct!$D$2:$D$201,'Statistical insights'!A35)</f>
        <v>1</v>
      </c>
      <c r="H35" s="18"/>
      <c r="I35" s="18"/>
      <c r="J35" s="18"/>
      <c r="K35" s="18"/>
    </row>
    <row r="36" spans="1:11">
      <c r="A36" s="9" t="str">
        <v>Communication tactics</v>
      </c>
      <c r="B36" s="9">
        <f>COUNTIF(Consumer_Complaints_ct!$D$2:$D$201,'Statistical insights'!A36)</f>
        <v>4</v>
      </c>
      <c r="H36" s="18"/>
      <c r="I36" s="18"/>
      <c r="J36" s="18"/>
      <c r="K36" s="18"/>
    </row>
    <row r="37" spans="1:11">
      <c r="A37" s="9" t="str">
        <v>Billing disputes</v>
      </c>
      <c r="B37" s="9">
        <f>COUNTIF(Consumer_Complaints_ct!$D$2:$D$201,'Statistical insights'!A37)</f>
        <v>2</v>
      </c>
      <c r="H37" s="18"/>
      <c r="I37" s="18"/>
      <c r="J37" s="18"/>
      <c r="K37" s="18"/>
    </row>
    <row r="38" spans="1:11">
      <c r="A38" s="9" t="str">
        <v>Bankruptcy</v>
      </c>
      <c r="B38" s="9">
        <f>COUNTIF(Consumer_Complaints_ct!$D$2:$D$201,'Statistical insights'!A38)</f>
        <v>1</v>
      </c>
      <c r="H38" s="18"/>
      <c r="I38" s="18"/>
      <c r="J38" s="18"/>
      <c r="K38" s="18"/>
    </row>
    <row r="39" spans="1:11">
      <c r="A39" s="9" t="str">
        <v>Payoff process</v>
      </c>
      <c r="B39" s="9">
        <f>COUNTIF(Consumer_Complaints_ct!$D$2:$D$201,'Statistical insights'!A39)</f>
        <v>1</v>
      </c>
      <c r="H39" s="18"/>
      <c r="I39" s="18"/>
      <c r="J39" s="18"/>
      <c r="K39" s="18"/>
    </row>
    <row r="40" spans="1:11">
      <c r="A40" s="9" t="str">
        <v>Taking/threatening an illegal action</v>
      </c>
      <c r="B40" s="9">
        <f>COUNTIF(Consumer_Complaints_ct!$D$2:$D$201,'Statistical insights'!A40)</f>
        <v>2</v>
      </c>
      <c r="H40" s="18"/>
      <c r="I40" s="18"/>
      <c r="J40" s="18"/>
      <c r="K40" s="18"/>
    </row>
    <row r="41" spans="1:11">
      <c r="A41" s="9" t="str">
        <v>Money was not available when promised</v>
      </c>
      <c r="B41" s="9">
        <f>COUNTIF(Consumer_Complaints_ct!$D$2:$D$201,'Statistical insights'!A41)</f>
        <v>1</v>
      </c>
      <c r="H41" s="18"/>
      <c r="I41" s="18"/>
      <c r="J41" s="18"/>
      <c r="K41" s="18"/>
    </row>
    <row r="42" spans="1:11">
      <c r="A42" s="9" t="str">
        <v>Delinquent account</v>
      </c>
      <c r="B42" s="9">
        <f>COUNTIF(Consumer_Complaints_ct!$D$2:$D$201,'Statistical insights'!A42)</f>
        <v>1</v>
      </c>
      <c r="H42" s="18"/>
      <c r="I42" s="18"/>
      <c r="J42" s="18"/>
      <c r="K42" s="18"/>
    </row>
    <row r="43" spans="1:11">
      <c r="A43" s="9" t="str">
        <v>Applied for loan/did not receive money</v>
      </c>
      <c r="B43" s="9">
        <f>COUNTIF(Consumer_Complaints_ct!$D$2:$D$201,'Statistical insights'!A43)</f>
        <v>1</v>
      </c>
      <c r="H43" s="18"/>
      <c r="I43" s="18"/>
      <c r="J43" s="18"/>
      <c r="K43" s="18"/>
    </row>
    <row r="44" spans="1:11">
      <c r="A44" s="9" t="str">
        <v>Improper use of my credit report</v>
      </c>
      <c r="B44" s="9">
        <f>COUNTIF(Consumer_Complaints_ct!$D$2:$D$201,'Statistical insights'!A44)</f>
        <v>1</v>
      </c>
      <c r="H44" s="18"/>
      <c r="I44" s="18"/>
      <c r="J44" s="18"/>
      <c r="K44" s="18"/>
    </row>
    <row r="45" spans="1:11">
      <c r="A45" s="9" t="str">
        <v>Advertising and marketing</v>
      </c>
      <c r="B45" s="9">
        <f>COUNTIF(Consumer_Complaints_ct!$D$2:$D$201,'Statistical insights'!A45)</f>
        <v>1</v>
      </c>
      <c r="H45" s="18"/>
      <c r="I45" s="18"/>
      <c r="J45" s="18"/>
      <c r="K45" s="18"/>
    </row>
    <row r="46" spans="1:11">
      <c r="A46" s="9" t="str">
        <v>Lost or stolen money order</v>
      </c>
      <c r="B46" s="9">
        <f>COUNTIF(Consumer_Complaints_ct!$D$2:$D$201,'Statistical insights'!A46)</f>
        <v>1</v>
      </c>
      <c r="H46" s="18"/>
      <c r="I46" s="18"/>
      <c r="J46" s="18"/>
      <c r="K46"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Consumer_Complaints_ct</vt:lpstr>
      <vt:lpstr>Consumer complaints</vt:lpstr>
      <vt:lpstr>Geographical insights</vt:lpstr>
      <vt:lpstr>Statistical 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zhiyuan xie</cp:lastModifiedBy>
  <dcterms:created xsi:type="dcterms:W3CDTF">2023-07-28T08:24:33Z</dcterms:created>
  <dcterms:modified xsi:type="dcterms:W3CDTF">2023-09-10T14:37:29Z</dcterms:modified>
</cp:coreProperties>
</file>