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8C495CE-0C67-4459-82A5-000A128217C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L7" i="1"/>
  <c r="J7" i="1"/>
  <c r="I7" i="1"/>
  <c r="G7" i="1"/>
  <c r="F7" i="1"/>
  <c r="D7" i="1"/>
  <c r="C7" i="1"/>
  <c r="K7" i="1"/>
  <c r="H7" i="1"/>
  <c r="E7" i="1"/>
  <c r="B7" i="1"/>
  <c r="M6" i="1"/>
  <c r="L6" i="1"/>
  <c r="J6" i="1"/>
  <c r="I6" i="1"/>
  <c r="M65" i="1"/>
  <c r="L65" i="1"/>
  <c r="M11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10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1" i="1"/>
  <c r="L13" i="1"/>
  <c r="L15" i="1"/>
  <c r="L17" i="1"/>
  <c r="L18" i="1"/>
  <c r="L19" i="1"/>
  <c r="L20" i="1"/>
  <c r="L21" i="1"/>
  <c r="L22" i="1"/>
  <c r="L10" i="1"/>
  <c r="D6" i="1"/>
  <c r="C6" i="1"/>
  <c r="K65" i="1"/>
  <c r="K11" i="1"/>
  <c r="K13" i="1"/>
  <c r="K15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10" i="1"/>
  <c r="M5" i="1"/>
  <c r="L5" i="1"/>
  <c r="J5" i="1"/>
  <c r="I5" i="1"/>
  <c r="G5" i="1"/>
  <c r="F5" i="1"/>
  <c r="D5" i="1"/>
  <c r="C5" i="1"/>
  <c r="M4" i="1"/>
  <c r="L4" i="1"/>
  <c r="J4" i="1"/>
  <c r="I4" i="1"/>
  <c r="G4" i="1"/>
  <c r="F4" i="1"/>
  <c r="D4" i="1"/>
  <c r="C4" i="1"/>
  <c r="M3" i="1"/>
  <c r="L3" i="1"/>
  <c r="J3" i="1"/>
  <c r="I3" i="1"/>
  <c r="G3" i="1"/>
  <c r="F3" i="1"/>
  <c r="D3" i="1"/>
  <c r="C3" i="1"/>
  <c r="F11" i="1"/>
  <c r="J11" i="1" s="1"/>
  <c r="F12" i="1"/>
  <c r="J12" i="1" s="1"/>
  <c r="F13" i="1"/>
  <c r="I13" i="1" s="1"/>
  <c r="F14" i="1"/>
  <c r="I14" i="1" s="1"/>
  <c r="F15" i="1"/>
  <c r="J15" i="1" s="1"/>
  <c r="F16" i="1"/>
  <c r="J16" i="1" s="1"/>
  <c r="F17" i="1"/>
  <c r="I17" i="1" s="1"/>
  <c r="F18" i="1"/>
  <c r="I18" i="1" s="1"/>
  <c r="F19" i="1"/>
  <c r="J19" i="1" s="1"/>
  <c r="F20" i="1"/>
  <c r="J20" i="1" s="1"/>
  <c r="F21" i="1"/>
  <c r="I21" i="1" s="1"/>
  <c r="F22" i="1"/>
  <c r="I22" i="1" s="1"/>
  <c r="F23" i="1"/>
  <c r="J23" i="1" s="1"/>
  <c r="F24" i="1"/>
  <c r="J24" i="1" s="1"/>
  <c r="F25" i="1"/>
  <c r="I25" i="1" s="1"/>
  <c r="F26" i="1"/>
  <c r="I26" i="1" s="1"/>
  <c r="F27" i="1"/>
  <c r="J27" i="1" s="1"/>
  <c r="F28" i="1"/>
  <c r="J28" i="1" s="1"/>
  <c r="F29" i="1"/>
  <c r="I29" i="1" s="1"/>
  <c r="F30" i="1"/>
  <c r="I30" i="1" s="1"/>
  <c r="F31" i="1"/>
  <c r="J31" i="1" s="1"/>
  <c r="F32" i="1"/>
  <c r="J32" i="1" s="1"/>
  <c r="F33" i="1"/>
  <c r="I33" i="1" s="1"/>
  <c r="F34" i="1"/>
  <c r="I34" i="1" s="1"/>
  <c r="F35" i="1"/>
  <c r="J35" i="1" s="1"/>
  <c r="F36" i="1"/>
  <c r="J36" i="1" s="1"/>
  <c r="F37" i="1"/>
  <c r="I37" i="1" s="1"/>
  <c r="F38" i="1"/>
  <c r="I38" i="1" s="1"/>
  <c r="F39" i="1"/>
  <c r="J39" i="1" s="1"/>
  <c r="F40" i="1"/>
  <c r="J40" i="1" s="1"/>
  <c r="F41" i="1"/>
  <c r="I41" i="1" s="1"/>
  <c r="F42" i="1"/>
  <c r="I42" i="1" s="1"/>
  <c r="F43" i="1"/>
  <c r="J43" i="1" s="1"/>
  <c r="F44" i="1"/>
  <c r="J44" i="1" s="1"/>
  <c r="F45" i="1"/>
  <c r="I45" i="1" s="1"/>
  <c r="F46" i="1"/>
  <c r="I46" i="1" s="1"/>
  <c r="F47" i="1"/>
  <c r="J47" i="1" s="1"/>
  <c r="F48" i="1"/>
  <c r="J48" i="1" s="1"/>
  <c r="F49" i="1"/>
  <c r="I49" i="1" s="1"/>
  <c r="F50" i="1"/>
  <c r="I50" i="1" s="1"/>
  <c r="F51" i="1"/>
  <c r="J51" i="1" s="1"/>
  <c r="F52" i="1"/>
  <c r="J52" i="1" s="1"/>
  <c r="F53" i="1"/>
  <c r="I53" i="1" s="1"/>
  <c r="F54" i="1"/>
  <c r="I54" i="1" s="1"/>
  <c r="F55" i="1"/>
  <c r="J55" i="1" s="1"/>
  <c r="F56" i="1"/>
  <c r="J56" i="1" s="1"/>
  <c r="F57" i="1"/>
  <c r="I57" i="1" s="1"/>
  <c r="F58" i="1"/>
  <c r="J58" i="1" s="1"/>
  <c r="F59" i="1"/>
  <c r="J59" i="1" s="1"/>
  <c r="F60" i="1"/>
  <c r="J60" i="1" s="1"/>
  <c r="F61" i="1"/>
  <c r="I61" i="1" s="1"/>
  <c r="F62" i="1"/>
  <c r="I62" i="1" s="1"/>
  <c r="F63" i="1"/>
  <c r="J63" i="1" s="1"/>
  <c r="F64" i="1"/>
  <c r="J64" i="1" s="1"/>
  <c r="F10" i="1"/>
  <c r="I10" i="1" s="1"/>
  <c r="G32" i="1" l="1"/>
  <c r="G16" i="1"/>
  <c r="I40" i="1"/>
  <c r="I24" i="1"/>
  <c r="G64" i="1"/>
  <c r="G48" i="1"/>
  <c r="I56" i="1"/>
  <c r="G60" i="1"/>
  <c r="G44" i="1"/>
  <c r="G28" i="1"/>
  <c r="G12" i="1"/>
  <c r="I52" i="1"/>
  <c r="I36" i="1"/>
  <c r="I20" i="1"/>
  <c r="G56" i="1"/>
  <c r="G40" i="1"/>
  <c r="G24" i="1"/>
  <c r="I64" i="1"/>
  <c r="I48" i="1"/>
  <c r="I32" i="1"/>
  <c r="I16" i="1"/>
  <c r="G52" i="1"/>
  <c r="G36" i="1"/>
  <c r="G20" i="1"/>
  <c r="I60" i="1"/>
  <c r="I44" i="1"/>
  <c r="I28" i="1"/>
  <c r="I12" i="1"/>
  <c r="H62" i="1"/>
  <c r="H54" i="1"/>
  <c r="H46" i="1"/>
  <c r="H42" i="1"/>
  <c r="H34" i="1"/>
  <c r="H26" i="1"/>
  <c r="H18" i="1"/>
  <c r="J62" i="1"/>
  <c r="J50" i="1"/>
  <c r="J42" i="1"/>
  <c r="J34" i="1"/>
  <c r="J26" i="1"/>
  <c r="J18" i="1"/>
  <c r="J14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H58" i="1"/>
  <c r="H50" i="1"/>
  <c r="H38" i="1"/>
  <c r="H30" i="1"/>
  <c r="H22" i="1"/>
  <c r="H14" i="1"/>
  <c r="J54" i="1"/>
  <c r="J46" i="1"/>
  <c r="J38" i="1"/>
  <c r="J30" i="1"/>
  <c r="J22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I58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G10" i="1"/>
  <c r="H10" i="1"/>
  <c r="J10" i="1"/>
</calcChain>
</file>

<file path=xl/sharedStrings.xml><?xml version="1.0" encoding="utf-8"?>
<sst xmlns="http://schemas.openxmlformats.org/spreadsheetml/2006/main" count="89" uniqueCount="77">
  <si>
    <t>MTZ</t>
  </si>
  <si>
    <t>Flow1</t>
  </si>
  <si>
    <t>Flow 2</t>
  </si>
  <si>
    <t>Personal</t>
  </si>
  <si>
    <t>C1 [0,10]</t>
  </si>
  <si>
    <t>C2 [10,100]</t>
  </si>
  <si>
    <t>C3[100,1000]</t>
  </si>
  <si>
    <t>C4[1000,3600]</t>
  </si>
  <si>
    <t>ALL</t>
  </si>
  <si>
    <t>Flow 1</t>
  </si>
  <si>
    <t>istanze</t>
  </si>
  <si>
    <t>a280</t>
  </si>
  <si>
    <t>ali535</t>
  </si>
  <si>
    <t>att48</t>
  </si>
  <si>
    <t>att532</t>
  </si>
  <si>
    <t>berlin52</t>
  </si>
  <si>
    <t>bier127</t>
  </si>
  <si>
    <t>burma14</t>
  </si>
  <si>
    <t>ch130</t>
  </si>
  <si>
    <t>ch150</t>
  </si>
  <si>
    <t>d198</t>
  </si>
  <si>
    <t>d493</t>
  </si>
  <si>
    <t>d657</t>
  </si>
  <si>
    <t>eil101</t>
  </si>
  <si>
    <t>eil51</t>
  </si>
  <si>
    <t>eil76</t>
  </si>
  <si>
    <t>fl417</t>
  </si>
  <si>
    <t>gil262</t>
  </si>
  <si>
    <t>gr202</t>
  </si>
  <si>
    <t>gr229</t>
  </si>
  <si>
    <t>gr431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</si>
  <si>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</si>
  <si>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</si>
  <si>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</si>
  <si>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</si>
  <si>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</si>
  <si>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</si>
  <si>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</si>
  <si>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</si>
  <si>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</si>
  <si>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</si>
  <si>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</si>
  <si>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p654</t>
  </si>
  <si>
    <t>pcb442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</si>
  <si>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</si>
  <si>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</si>
  <si>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</si>
  <si>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</si>
  <si>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</si>
  <si>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</si>
  <si>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</si>
  <si>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</si>
  <si>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</si>
  <si>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pr76</t>
  </si>
  <si>
    <t>rat195</t>
  </si>
  <si>
    <t>rat575</t>
  </si>
  <si>
    <t>rat783</t>
  </si>
  <si>
    <t>rat99</t>
  </si>
  <si>
    <t>rd100</t>
  </si>
  <si>
    <t>rd400</t>
  </si>
  <si>
    <t>st70</t>
  </si>
  <si>
    <t>u159</t>
  </si>
  <si>
    <t>u574</t>
  </si>
  <si>
    <t>u724</t>
  </si>
  <si>
    <t>ulysses16.tsp</t>
  </si>
  <si>
    <t>ulysses22.tsp</t>
  </si>
  <si>
    <t># solved</t>
  </si>
  <si>
    <t>Average</t>
  </si>
  <si>
    <t>Geometric</t>
  </si>
  <si>
    <t>C1</t>
  </si>
  <si>
    <t xml:space="preserve">C2 </t>
  </si>
  <si>
    <t>C3</t>
  </si>
  <si>
    <t>C4</t>
  </si>
  <si>
    <t>Classes</t>
  </si>
  <si>
    <t>MTZ solved</t>
  </si>
  <si>
    <t>flow 1 solved</t>
  </si>
  <si>
    <t>flow 2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</si>
</sst>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workbookViewId="0">
      <selection activeCell="O8" sqref="O8"/>
    </sheetView>
  </sheetViews>
  <sheetFormatPr defaultRowHeight="14.4" x14ac:dyDescent="0.3"/>
  <cols>
    <col min="1" max="1" width="12.88671875" bestFit="1" customWidth="1"/>
    <col min="2" max="2" width="8.88671875" customWidth="1"/>
    <col min="9" max="10" width="9.5546875" bestFit="1" customWidth="1"/>
    <col min="11" max="11" width="9.5546875" customWidth="1"/>
    <col min="13" max="13" width="9.5546875" bestFit="1" customWidth="1"/>
    <col min="16" max="16" width="9.6640625" customWidth="1"/>
  </cols>
  <sheetData>
    <row r="1" spans="1:16" x14ac:dyDescent="0.3">
      <c r="A1" s="1" t="s">
        <v>73</v>
      </c>
      <c r="B1" s="4" t="s">
        <v>0</v>
      </c>
      <c r="C1" s="7"/>
      <c r="D1" s="5"/>
      <c r="E1" s="2" t="s">
        <v>1</v>
      </c>
      <c r="F1" s="8"/>
      <c r="G1" s="3"/>
      <c r="H1" s="4" t="s">
        <v>2</v>
      </c>
      <c r="I1" s="7"/>
      <c r="J1" s="5"/>
      <c r="K1" s="4" t="s">
        <v>3</v>
      </c>
      <c r="L1" s="7"/>
      <c r="M1" s="5"/>
      <c r="O1" s="6"/>
      <c r="P1" s="6"/>
    </row>
    <row r="2" spans="1:16" x14ac:dyDescent="0.3">
      <c r="A2" s="1"/>
      <c r="B2" s="1" t="s">
        <v>66</v>
      </c>
      <c r="C2" s="1" t="s">
        <v>67</v>
      </c>
      <c r="D2" s="1" t="s">
        <v>68</v>
      </c>
      <c r="E2" s="1" t="s">
        <v>66</v>
      </c>
      <c r="F2" s="1" t="s">
        <v>67</v>
      </c>
      <c r="G2" s="1" t="s">
        <v>68</v>
      </c>
      <c r="H2" s="1" t="s">
        <v>66</v>
      </c>
      <c r="I2" s="1" t="s">
        <v>67</v>
      </c>
      <c r="J2" s="1" t="s">
        <v>68</v>
      </c>
      <c r="K2" s="1" t="s">
        <v>66</v>
      </c>
      <c r="L2" s="1" t="s">
        <v>67</v>
      </c>
      <c r="M2" s="1" t="s">
        <v>68</v>
      </c>
    </row>
    <row r="3" spans="1:16" x14ac:dyDescent="0.3">
      <c r="A3" s="1" t="s">
        <v>4</v>
      </c>
      <c r="B3" s="1">
        <v>2</v>
      </c>
      <c r="C3" s="1">
        <f>AVERAGE(B16,B63)</f>
        <v>2.5</v>
      </c>
      <c r="D3" s="1">
        <f>GEOMEAN(B16,B63)</f>
        <v>2.4123979771173745</v>
      </c>
      <c r="E3" s="1">
        <v>2</v>
      </c>
      <c r="F3" s="1">
        <f>AVERAGE(C16,C63)</f>
        <v>0.42949999999999999</v>
      </c>
      <c r="G3" s="1">
        <f>GEOMEAN(C16,C63)</f>
        <v>0.33116159197588113</v>
      </c>
      <c r="H3" s="1">
        <v>2</v>
      </c>
      <c r="I3" s="1">
        <f>AVERAGE(D16,D63)</f>
        <v>0.38300000000000001</v>
      </c>
      <c r="J3" s="1">
        <f>GEOMEAN(D16,D63)</f>
        <v>0.33806656149344316</v>
      </c>
      <c r="K3" s="1">
        <v>2</v>
      </c>
      <c r="L3" s="1">
        <f>AVERAGE(E16,E63)</f>
        <v>130.94499999999999</v>
      </c>
      <c r="M3" s="1">
        <f>GEOMEAN(E16,E63)</f>
        <v>48.063863764786952</v>
      </c>
    </row>
    <row r="4" spans="1:16" x14ac:dyDescent="0.3">
      <c r="A4" s="1" t="s">
        <v>5</v>
      </c>
      <c r="B4" s="1">
        <v>2</v>
      </c>
      <c r="C4" s="1">
        <f>AVERAGE(B14,B23)</f>
        <v>0.76600000000000001</v>
      </c>
      <c r="D4" s="1">
        <f>GEOMEAN(B14,B23)</f>
        <v>0.68441215652558363</v>
      </c>
      <c r="E4" s="1">
        <v>2</v>
      </c>
      <c r="F4" s="1">
        <f>AVERAGE(C14,C23)</f>
        <v>53.780999999999999</v>
      </c>
      <c r="G4" s="1">
        <f>GEOMEAN(C14,C23)</f>
        <v>29.090912756391816</v>
      </c>
      <c r="H4" s="1">
        <v>2</v>
      </c>
      <c r="I4" s="1">
        <f>AVERAGE(D14,D23)</f>
        <v>24.077500000000001</v>
      </c>
      <c r="J4" s="1">
        <f>GEOMEAN(D14,D23)</f>
        <v>23.622934068400561</v>
      </c>
      <c r="K4" s="1">
        <v>0</v>
      </c>
      <c r="L4" s="1">
        <f>AVERAGE(E14,E23)</f>
        <v>3600</v>
      </c>
      <c r="M4" s="1">
        <f>GEOMEAN(E14,E23)</f>
        <v>3600</v>
      </c>
    </row>
    <row r="5" spans="1:16" x14ac:dyDescent="0.3">
      <c r="A5" s="1" t="s">
        <v>6</v>
      </c>
      <c r="B5" s="1">
        <v>2</v>
      </c>
      <c r="C5" s="1">
        <f>AVERAGE(B12,B64)</f>
        <v>186.6095</v>
      </c>
      <c r="D5" s="1">
        <f>GEOMEAN(B12,B64)</f>
        <v>186.60552175109933</v>
      </c>
      <c r="E5" s="1">
        <v>2</v>
      </c>
      <c r="F5" s="1">
        <f>AVERAGE(C12,C64)</f>
        <v>137.2345</v>
      </c>
      <c r="G5" s="1">
        <f>GEOMEAN(C12,C64)</f>
        <v>96.085096398973349</v>
      </c>
      <c r="H5" s="1">
        <v>2</v>
      </c>
      <c r="I5" s="1">
        <f>AVERAGE(D12,D64)</f>
        <v>424.03899999999999</v>
      </c>
      <c r="J5" s="1">
        <f>GEOMEAN(D12,D64)</f>
        <v>52.399341598917061</v>
      </c>
      <c r="K5" s="1">
        <v>0</v>
      </c>
      <c r="L5" s="1">
        <f>AVERAGE(E12,E64)</f>
        <v>3600</v>
      </c>
      <c r="M5" s="1">
        <f>GEOMEAN(E12,E64)</f>
        <v>3600</v>
      </c>
    </row>
    <row r="6" spans="1:16" x14ac:dyDescent="0.3">
      <c r="A6" s="1" t="s">
        <v>7</v>
      </c>
      <c r="B6" s="1">
        <v>6</v>
      </c>
      <c r="C6" s="1">
        <f>AVERAGE(B22,B24,B38,B52,B56,B59)</f>
        <v>654.15350000000001</v>
      </c>
      <c r="D6" s="1">
        <f>GEOMEAN(B22,B24,B38,B52,B56,B59)</f>
        <v>115.46057566022724</v>
      </c>
      <c r="E6" s="1">
        <v>1</v>
      </c>
      <c r="F6">
        <v>1678.61</v>
      </c>
      <c r="G6">
        <v>1678.61</v>
      </c>
      <c r="H6" s="1">
        <v>3</v>
      </c>
      <c r="I6" s="1">
        <f>AVERAGE(D22,D24,D56)</f>
        <v>1763.6406666666669</v>
      </c>
      <c r="J6" s="1">
        <f>GEOMEAN(D22,D24,D56)</f>
        <v>1427.137945140362</v>
      </c>
      <c r="K6" s="1">
        <v>0</v>
      </c>
      <c r="L6" s="1">
        <f>AVERAGE(E13,E65)</f>
        <v>3600</v>
      </c>
      <c r="M6" s="1">
        <f>GEOMEAN(E13,E65)</f>
        <v>3600</v>
      </c>
    </row>
    <row r="7" spans="1:16" x14ac:dyDescent="0.3">
      <c r="A7" s="1" t="s">
        <v>8</v>
      </c>
      <c r="B7" s="1">
        <f>SUM(B3:B6)</f>
        <v>12</v>
      </c>
      <c r="C7" s="1">
        <f>AVERAGE(B12,B14,B16,B22,B24,B23,B38,B52,B56,B59,B63,B64)</f>
        <v>358.72266666666661</v>
      </c>
      <c r="D7" s="1">
        <f>GEOMEAN(B12,B14,B16,B22,B24,B23,B38,B52,B56,B59,B63,B64)</f>
        <v>27.925356069870578</v>
      </c>
      <c r="E7" s="1">
        <f>SUM(E3:E6)</f>
        <v>7</v>
      </c>
      <c r="F7" s="1">
        <f>AVERAGE(C12,C14,C16,C23,C24,C63,C64)</f>
        <v>294.5</v>
      </c>
      <c r="G7" s="1">
        <f>GEOMEAN(C12,C14,C16,C23,C24,C63,C64)</f>
        <v>20.33598496948915</v>
      </c>
      <c r="H7" s="1">
        <f>SUM(H3:H6)</f>
        <v>9</v>
      </c>
      <c r="I7" s="1">
        <f>AVERAGE(D12,D14,D22,D23,D24,D56,D63,D64,D16)</f>
        <v>687.54677777777795</v>
      </c>
      <c r="J7" s="1">
        <f>GEOMEAN(D12,D14,D22,D23,D24,D56,D63,D64,D16)</f>
        <v>43.060610318202492</v>
      </c>
      <c r="K7" s="1">
        <f>SUM(K3:K6)</f>
        <v>2</v>
      </c>
      <c r="L7" s="1">
        <f>AVERAGE(E16,E63)</f>
        <v>130.94499999999999</v>
      </c>
      <c r="M7" s="1">
        <f>GEOMEAN(E16,E63)</f>
        <v>48.063863764786952</v>
      </c>
    </row>
    <row r="9" spans="1:16" x14ac:dyDescent="0.3">
      <c r="A9" t="s">
        <v>10</v>
      </c>
      <c r="B9" t="s">
        <v>0</v>
      </c>
      <c r="C9" t="s">
        <v>9</v>
      </c>
      <c r="D9" t="s">
        <v>2</v>
      </c>
      <c r="E9" t="s">
        <v>3</v>
      </c>
      <c r="G9" t="s">
        <v>69</v>
      </c>
      <c r="H9" t="s">
        <v>70</v>
      </c>
      <c r="I9" t="s">
        <v>71</v>
      </c>
      <c r="J9" t="s">
        <v>72</v>
      </c>
      <c r="K9" t="s">
        <v>74</v>
      </c>
      <c r="L9" t="s">
        <v>75</v>
      </c>
      <c r="M9" t="s">
        <v>76</v>
      </c>
    </row>
    <row r="10" spans="1:16" x14ac:dyDescent="0.3">
      <c r="A10" t="s">
        <v>11</v>
      </c>
      <c r="B10">
        <v>3600</v>
      </c>
      <c r="C10">
        <v>3600</v>
      </c>
      <c r="D10">
        <v>3600</v>
      </c>
      <c r="E10">
        <v>3600</v>
      </c>
      <c r="F10" t="str">
        <f>IF(MAX(B10:D10)&lt;10,"C1",IF(MAX(B10:D10)&lt;100,"C2",IF(MAX(B10:D10)&lt;1000,"C3","C4")))</f>
        <v>C4</v>
      </c>
      <c r="G10" t="str">
        <f>IF(F10="C1",A10,"")</f>
        <v/>
      </c>
      <c r="H10" t="str">
        <f>IF(F10="C2",A10,"")</f>
        <v/>
      </c>
      <c r="I10" t="str">
        <f>IF(F10="C3",A10,"")</f>
        <v/>
      </c>
      <c r="J10" t="str">
        <f>IF(F10="C4",A10,"")</f>
        <v>a280</v>
      </c>
      <c r="K10" t="str">
        <f>IF(B10&lt;3600,1,"")</f>
        <v/>
      </c>
      <c r="L10" t="str">
        <f>IF(C10&lt;3600,1,"")</f>
        <v/>
      </c>
      <c r="M10" t="str">
        <f>IF(D10&lt;3600,1,"")</f>
        <v/>
      </c>
    </row>
    <row r="11" spans="1:16" x14ac:dyDescent="0.3">
      <c r="A11" t="s">
        <v>12</v>
      </c>
      <c r="B11">
        <v>3600</v>
      </c>
      <c r="C11">
        <v>3600</v>
      </c>
      <c r="D11">
        <v>3600</v>
      </c>
      <c r="E11">
        <v>3600</v>
      </c>
      <c r="F11" t="str">
        <f>IF(MAX(B11:D11)&lt;10,"C1",IF(MAX(B11:D11)&lt;100,"C2",IF(MAX(B11:D11)&lt;1000,"C3","C4")))</f>
        <v>C4</v>
      </c>
      <c r="G11" t="str">
        <f>IF(F11="C1",A11,"")</f>
        <v/>
      </c>
      <c r="H11" t="str">
        <f>IF(F11="C2",A11,"")</f>
        <v/>
      </c>
      <c r="I11" t="str">
        <f>IF(F11="C3",A11,"")</f>
        <v/>
      </c>
      <c r="J11" t="str">
        <f>IF(F11="C4",A11,"")</f>
        <v>ali535</v>
      </c>
      <c r="K11" t="str">
        <f t="shared" ref="K11:K62" si="0">IF(B11&lt;3600,1,"")</f>
        <v/>
      </c>
      <c r="L11" t="str">
        <f t="shared" ref="L11:L64" si="1">IF(C11&lt;3600,1,"")</f>
        <v/>
      </c>
      <c r="M11" t="str">
        <f t="shared" ref="M11:M64" si="2">IF(D11&lt;3600,1,"")</f>
        <v/>
      </c>
    </row>
    <row r="12" spans="1:16" x14ac:dyDescent="0.3">
      <c r="A12" t="s">
        <v>13</v>
      </c>
      <c r="B12">
        <v>187.828</v>
      </c>
      <c r="C12">
        <v>235.21899999999999</v>
      </c>
      <c r="D12">
        <v>844.82799999999997</v>
      </c>
      <c r="E12">
        <v>3600</v>
      </c>
      <c r="F12" t="str">
        <f>IF(MAX(B12:D12)&lt;10,"C1",IF(MAX(B12:D12)&lt;100,"C2",IF(MAX(B12:D12)&lt;1000,"C3","C4")))</f>
        <v>C3</v>
      </c>
      <c r="G12" t="str">
        <f>IF(F12="C1",A12,"")</f>
        <v/>
      </c>
      <c r="H12" t="str">
        <f>IF(F12="C2",A12,"")</f>
        <v/>
      </c>
      <c r="I12" t="str">
        <f>IF(F12="C3",A12,"")</f>
        <v>att48</v>
      </c>
      <c r="J12" t="str">
        <f>IF(F12="C4",A12,"")</f>
        <v/>
      </c>
    </row>
    <row r="13" spans="1:16" x14ac:dyDescent="0.3">
      <c r="A13" t="s">
        <v>14</v>
      </c>
      <c r="B13">
        <v>3600</v>
      </c>
      <c r="C13">
        <v>3600</v>
      </c>
      <c r="D13">
        <v>3600</v>
      </c>
      <c r="E13">
        <v>3600</v>
      </c>
      <c r="F13" t="str">
        <f>IF(MAX(B13:D13)&lt;10,"C1",IF(MAX(B13:D13)&lt;100,"C2",IF(MAX(B13:D13)&lt;1000,"C3","C4")))</f>
        <v>C4</v>
      </c>
      <c r="G13" t="str">
        <f>IF(F13="C1",A13,"")</f>
        <v/>
      </c>
      <c r="H13" t="str">
        <f>IF(F13="C2",A13,"")</f>
        <v/>
      </c>
      <c r="I13" t="str">
        <f>IF(F13="C3",A13,"")</f>
        <v/>
      </c>
      <c r="J13" t="str">
        <f>IF(F13="C4",A13,"")</f>
        <v>att532</v>
      </c>
      <c r="K13" t="str">
        <f t="shared" si="0"/>
        <v/>
      </c>
      <c r="L13" t="str">
        <f t="shared" si="1"/>
        <v/>
      </c>
    </row>
    <row r="14" spans="1:16" x14ac:dyDescent="0.3">
      <c r="A14" t="s">
        <v>15</v>
      </c>
      <c r="B14">
        <v>0.42199999999999999</v>
      </c>
      <c r="C14">
        <v>8.5470000000000006</v>
      </c>
      <c r="D14">
        <v>19.420999999999999</v>
      </c>
      <c r="E14">
        <v>3600</v>
      </c>
      <c r="F14" t="str">
        <f>IF(MAX(B14:D14)&lt;10,"C1",IF(MAX(B14:D14)&lt;100,"C2",IF(MAX(B14:D14)&lt;1000,"C3","C4")))</f>
        <v>C2</v>
      </c>
      <c r="G14" t="str">
        <f>IF(F14="C1",A14,"")</f>
        <v/>
      </c>
      <c r="H14" t="str">
        <f>IF(F14="C2",A14,"")</f>
        <v>berlin52</v>
      </c>
      <c r="I14" t="str">
        <f>IF(F14="C3",A14,"")</f>
        <v/>
      </c>
      <c r="J14" t="str">
        <f>IF(F14="C4",A14,"")</f>
        <v/>
      </c>
    </row>
    <row r="15" spans="1:16" x14ac:dyDescent="0.3">
      <c r="A15" t="s">
        <v>16</v>
      </c>
      <c r="B15">
        <v>3600</v>
      </c>
      <c r="C15">
        <v>3600</v>
      </c>
      <c r="D15">
        <v>3600</v>
      </c>
      <c r="E15">
        <v>3600</v>
      </c>
      <c r="F15" t="str">
        <f>IF(MAX(B15:D15)&lt;10,"C1",IF(MAX(B15:D15)&lt;100,"C2",IF(MAX(B15:D15)&lt;1000,"C3","C4")))</f>
        <v>C4</v>
      </c>
      <c r="G15" t="str">
        <f>IF(F15="C1",A15,"")</f>
        <v/>
      </c>
      <c r="H15" t="str">
        <f>IF(F15="C2",A15,"")</f>
        <v/>
      </c>
      <c r="I15" t="str">
        <f>IF(F15="C3",A15,"")</f>
        <v/>
      </c>
      <c r="J15" t="str">
        <f>IF(F15="C4",A15,"")</f>
        <v>bier127</v>
      </c>
      <c r="K15" t="str">
        <f t="shared" si="0"/>
        <v/>
      </c>
      <c r="L15" t="str">
        <f t="shared" si="1"/>
        <v/>
      </c>
      <c r="M15" t="str">
        <f t="shared" si="2"/>
        <v/>
      </c>
    </row>
    <row r="16" spans="1:16" x14ac:dyDescent="0.3">
      <c r="A16" t="s">
        <v>17</v>
      </c>
      <c r="B16">
        <v>3.1560000000000001</v>
      </c>
      <c r="C16">
        <v>0.156</v>
      </c>
      <c r="D16">
        <v>0.20300000000000001</v>
      </c>
      <c r="E16">
        <v>9.14</v>
      </c>
      <c r="F16" t="str">
        <f>IF(MAX(B16:D16)&lt;10,"C1",IF(MAX(B16:D16)&lt;100,"C2",IF(MAX(B16:D16)&lt;1000,"C3","C4")))</f>
        <v>C1</v>
      </c>
      <c r="G16" t="str">
        <f>IF(F16="C1",A16,"")</f>
        <v>burma14</v>
      </c>
      <c r="H16" t="str">
        <f>IF(F16="C2",A16,"")</f>
        <v/>
      </c>
      <c r="I16" t="str">
        <f>IF(F16="C3",A16,"")</f>
        <v/>
      </c>
      <c r="J16" t="str">
        <f>IF(F16="C4",A16,"")</f>
        <v/>
      </c>
    </row>
    <row r="17" spans="1:13" x14ac:dyDescent="0.3">
      <c r="A17" t="s">
        <v>18</v>
      </c>
      <c r="B17">
        <v>3600</v>
      </c>
      <c r="C17">
        <v>3600</v>
      </c>
      <c r="D17">
        <v>3600</v>
      </c>
      <c r="E17">
        <v>3600</v>
      </c>
      <c r="F17" t="str">
        <f>IF(MAX(B17:D17)&lt;10,"C1",IF(MAX(B17:D17)&lt;100,"C2",IF(MAX(B17:D17)&lt;1000,"C3","C4")))</f>
        <v>C4</v>
      </c>
      <c r="G17" t="str">
        <f>IF(F17="C1",A17,"")</f>
        <v/>
      </c>
      <c r="H17" t="str">
        <f>IF(F17="C2",A17,"")</f>
        <v/>
      </c>
      <c r="I17" t="str">
        <f>IF(F17="C3",A17,"")</f>
        <v/>
      </c>
      <c r="J17" t="str">
        <f>IF(F17="C4",A17,"")</f>
        <v>ch130</v>
      </c>
      <c r="K17" t="str">
        <f t="shared" si="0"/>
        <v/>
      </c>
      <c r="L17" t="str">
        <f t="shared" si="1"/>
        <v/>
      </c>
      <c r="M17" t="str">
        <f t="shared" si="2"/>
        <v/>
      </c>
    </row>
    <row r="18" spans="1:13" x14ac:dyDescent="0.3">
      <c r="A18" t="s">
        <v>19</v>
      </c>
      <c r="B18">
        <v>3600</v>
      </c>
      <c r="C18">
        <v>3600</v>
      </c>
      <c r="D18">
        <v>3600</v>
      </c>
      <c r="E18">
        <v>3600</v>
      </c>
      <c r="F18" t="str">
        <f>IF(MAX(B18:D18)&lt;10,"C1",IF(MAX(B18:D18)&lt;100,"C2",IF(MAX(B18:D18)&lt;1000,"C3","C4")))</f>
        <v>C4</v>
      </c>
      <c r="G18" t="str">
        <f>IF(F18="C1",A18,"")</f>
        <v/>
      </c>
      <c r="H18" t="str">
        <f>IF(F18="C2",A18,"")</f>
        <v/>
      </c>
      <c r="I18" t="str">
        <f>IF(F18="C3",A18,"")</f>
        <v/>
      </c>
      <c r="J18" t="str">
        <f>IF(F18="C4",A18,"")</f>
        <v>ch150</v>
      </c>
      <c r="K18" t="str">
        <f t="shared" si="0"/>
        <v/>
      </c>
      <c r="L18" t="str">
        <f t="shared" si="1"/>
        <v/>
      </c>
      <c r="M18" t="str">
        <f t="shared" si="2"/>
        <v/>
      </c>
    </row>
    <row r="19" spans="1:13" x14ac:dyDescent="0.3">
      <c r="A19" t="s">
        <v>20</v>
      </c>
      <c r="B19">
        <v>3600</v>
      </c>
      <c r="C19">
        <v>3600</v>
      </c>
      <c r="D19">
        <v>3600</v>
      </c>
      <c r="E19">
        <v>3600</v>
      </c>
      <c r="F19" t="str">
        <f>IF(MAX(B19:D19)&lt;10,"C1",IF(MAX(B19:D19)&lt;100,"C2",IF(MAX(B19:D19)&lt;1000,"C3","C4")))</f>
        <v>C4</v>
      </c>
      <c r="G19" t="str">
        <f>IF(F19="C1",A19,"")</f>
        <v/>
      </c>
      <c r="H19" t="str">
        <f>IF(F19="C2",A19,"")</f>
        <v/>
      </c>
      <c r="I19" t="str">
        <f>IF(F19="C3",A19,"")</f>
        <v/>
      </c>
      <c r="J19" t="str">
        <f>IF(F19="C4",A19,"")</f>
        <v>d198</v>
      </c>
      <c r="K19" t="str">
        <f t="shared" si="0"/>
        <v/>
      </c>
      <c r="L19" t="str">
        <f t="shared" si="1"/>
        <v/>
      </c>
      <c r="M19" t="str">
        <f t="shared" si="2"/>
        <v/>
      </c>
    </row>
    <row r="20" spans="1:13" x14ac:dyDescent="0.3">
      <c r="A20" t="s">
        <v>21</v>
      </c>
      <c r="B20">
        <v>3600</v>
      </c>
      <c r="C20">
        <v>3600</v>
      </c>
      <c r="D20">
        <v>3600</v>
      </c>
      <c r="E20">
        <v>3600</v>
      </c>
      <c r="F20" t="str">
        <f>IF(MAX(B20:D20)&lt;10,"C1",IF(MAX(B20:D20)&lt;100,"C2",IF(MAX(B20:D20)&lt;1000,"C3","C4")))</f>
        <v>C4</v>
      </c>
      <c r="G20" t="str">
        <f>IF(F20="C1",A20,"")</f>
        <v/>
      </c>
      <c r="H20" t="str">
        <f>IF(F20="C2",A20,"")</f>
        <v/>
      </c>
      <c r="I20" t="str">
        <f>IF(F20="C3",A20,"")</f>
        <v/>
      </c>
      <c r="J20" t="str">
        <f>IF(F20="C4",A20,"")</f>
        <v>d493</v>
      </c>
      <c r="K20" t="str">
        <f t="shared" si="0"/>
        <v/>
      </c>
      <c r="L20" t="str">
        <f t="shared" si="1"/>
        <v/>
      </c>
      <c r="M20" t="str">
        <f t="shared" si="2"/>
        <v/>
      </c>
    </row>
    <row r="21" spans="1:13" x14ac:dyDescent="0.3">
      <c r="A21" t="s">
        <v>22</v>
      </c>
      <c r="B21">
        <v>3600</v>
      </c>
      <c r="C21">
        <v>3600</v>
      </c>
      <c r="D21">
        <v>3600</v>
      </c>
      <c r="E21">
        <v>3600</v>
      </c>
      <c r="F21" t="str">
        <f>IF(MAX(B21:D21)&lt;10,"C1",IF(MAX(B21:D21)&lt;100,"C2",IF(MAX(B21:D21)&lt;1000,"C3","C4")))</f>
        <v>C4</v>
      </c>
      <c r="G21" t="str">
        <f>IF(F21="C1",A21,"")</f>
        <v/>
      </c>
      <c r="H21" t="str">
        <f>IF(F21="C2",A21,"")</f>
        <v/>
      </c>
      <c r="I21" t="str">
        <f>IF(F21="C3",A21,"")</f>
        <v/>
      </c>
      <c r="J21" t="str">
        <f>IF(F21="C4",A21,"")</f>
        <v>d657</v>
      </c>
      <c r="K21" t="str">
        <f t="shared" si="0"/>
        <v/>
      </c>
      <c r="L21" t="str">
        <f t="shared" si="1"/>
        <v/>
      </c>
      <c r="M21" t="str">
        <f t="shared" si="2"/>
        <v/>
      </c>
    </row>
    <row r="22" spans="1:13" x14ac:dyDescent="0.3">
      <c r="A22" t="s">
        <v>23</v>
      </c>
      <c r="B22">
        <v>34.219000000000001</v>
      </c>
      <c r="C22">
        <v>3600</v>
      </c>
      <c r="D22">
        <v>3250.3130000000001</v>
      </c>
      <c r="E22">
        <v>3600</v>
      </c>
      <c r="F22" t="str">
        <f>IF(MAX(B22:D22)&lt;10,"C1",IF(MAX(B22:D22)&lt;100,"C2",IF(MAX(B22:D22)&lt;1000,"C3","C4")))</f>
        <v>C4</v>
      </c>
      <c r="G22" t="str">
        <f>IF(F22="C1",A22,"")</f>
        <v/>
      </c>
      <c r="H22" t="str">
        <f>IF(F22="C2",A22,"")</f>
        <v/>
      </c>
      <c r="I22" t="str">
        <f>IF(F22="C3",A22,"")</f>
        <v/>
      </c>
      <c r="J22" t="str">
        <f>IF(F22="C4",A22,"")</f>
        <v>eil101</v>
      </c>
      <c r="K22">
        <f t="shared" si="0"/>
        <v>1</v>
      </c>
      <c r="L22" t="str">
        <f t="shared" si="1"/>
        <v/>
      </c>
      <c r="M22">
        <f t="shared" si="2"/>
        <v>1</v>
      </c>
    </row>
    <row r="23" spans="1:13" x14ac:dyDescent="0.3">
      <c r="A23" t="s">
        <v>24</v>
      </c>
      <c r="B23">
        <v>1.1100000000000001</v>
      </c>
      <c r="C23">
        <v>99.015000000000001</v>
      </c>
      <c r="D23">
        <v>28.734000000000002</v>
      </c>
      <c r="E23">
        <v>3600</v>
      </c>
      <c r="F23" t="str">
        <f>IF(MAX(B23:D23)&lt;10,"C1",IF(MAX(B23:D23)&lt;100,"C2",IF(MAX(B23:D23)&lt;1000,"C3","C4")))</f>
        <v>C2</v>
      </c>
      <c r="G23" t="str">
        <f>IF(F23="C1",A23,"")</f>
        <v/>
      </c>
      <c r="H23" t="str">
        <f>IF(F23="C2",A23,"")</f>
        <v>eil51</v>
      </c>
      <c r="I23" t="str">
        <f>IF(F23="C3",A23,"")</f>
        <v/>
      </c>
      <c r="J23" t="str">
        <f>IF(F23="C4",A23,"")</f>
        <v/>
      </c>
    </row>
    <row r="24" spans="1:13" x14ac:dyDescent="0.3">
      <c r="A24" t="s">
        <v>25</v>
      </c>
      <c r="B24">
        <v>3.218</v>
      </c>
      <c r="C24">
        <v>1678.61</v>
      </c>
      <c r="D24">
        <v>637.23400000000004</v>
      </c>
      <c r="E24">
        <v>3600</v>
      </c>
      <c r="F24" t="str">
        <f>IF(MAX(B24:D24)&lt;10,"C1",IF(MAX(B24:D24)&lt;100,"C2",IF(MAX(B24:D24)&lt;1000,"C3","C4")))</f>
        <v>C4</v>
      </c>
      <c r="G24" t="str">
        <f>IF(F24="C1",A24,"")</f>
        <v/>
      </c>
      <c r="H24" t="str">
        <f>IF(F24="C2",A24,"")</f>
        <v/>
      </c>
      <c r="I24" t="str">
        <f>IF(F24="C3",A24,"")</f>
        <v/>
      </c>
      <c r="J24" t="str">
        <f>IF(F24="C4",A24,"")</f>
        <v>eil76</v>
      </c>
      <c r="K24">
        <f t="shared" si="0"/>
        <v>1</v>
      </c>
      <c r="L24">
        <f t="shared" si="1"/>
        <v>1</v>
      </c>
      <c r="M24">
        <f t="shared" si="2"/>
        <v>1</v>
      </c>
    </row>
    <row r="25" spans="1:13" x14ac:dyDescent="0.3">
      <c r="A25" t="s">
        <v>26</v>
      </c>
      <c r="B25">
        <v>3600</v>
      </c>
      <c r="C25">
        <v>3600</v>
      </c>
      <c r="D25">
        <v>3600</v>
      </c>
      <c r="E25">
        <v>3600</v>
      </c>
      <c r="F25" t="str">
        <f>IF(MAX(B25:D25)&lt;10,"C1",IF(MAX(B25:D25)&lt;100,"C2",IF(MAX(B25:D25)&lt;1000,"C3","C4")))</f>
        <v>C4</v>
      </c>
      <c r="G25" t="str">
        <f>IF(F25="C1",A25,"")</f>
        <v/>
      </c>
      <c r="H25" t="str">
        <f>IF(F25="C2",A25,"")</f>
        <v/>
      </c>
      <c r="I25" t="str">
        <f>IF(F25="C3",A25,"")</f>
        <v/>
      </c>
      <c r="J25" t="str">
        <f>IF(F25="C4",A25,"")</f>
        <v>fl417</v>
      </c>
      <c r="K25" t="str">
        <f t="shared" si="0"/>
        <v/>
      </c>
      <c r="L25" t="str">
        <f t="shared" si="1"/>
        <v/>
      </c>
      <c r="M25" t="str">
        <f t="shared" si="2"/>
        <v/>
      </c>
    </row>
    <row r="26" spans="1:13" x14ac:dyDescent="0.3">
      <c r="A26" t="s">
        <v>27</v>
      </c>
      <c r="B26">
        <v>3600</v>
      </c>
      <c r="C26">
        <v>3600</v>
      </c>
      <c r="D26">
        <v>3600</v>
      </c>
      <c r="E26">
        <v>3600</v>
      </c>
      <c r="F26" t="str">
        <f>IF(MAX(B26:D26)&lt;10,"C1",IF(MAX(B26:D26)&lt;100,"C2",IF(MAX(B26:D26)&lt;1000,"C3","C4")))</f>
        <v>C4</v>
      </c>
      <c r="G26" t="str">
        <f>IF(F26="C1",A26,"")</f>
        <v/>
      </c>
      <c r="H26" t="str">
        <f>IF(F26="C2",A26,"")</f>
        <v/>
      </c>
      <c r="I26" t="str">
        <f>IF(F26="C3",A26,"")</f>
        <v/>
      </c>
      <c r="J26" t="str">
        <f>IF(F26="C4",A26,"")</f>
        <v>gil262</v>
      </c>
      <c r="K26" t="str">
        <f t="shared" si="0"/>
        <v/>
      </c>
      <c r="L26" t="str">
        <f t="shared" si="1"/>
        <v/>
      </c>
      <c r="M26" t="str">
        <f t="shared" si="2"/>
        <v/>
      </c>
    </row>
    <row r="27" spans="1:13" x14ac:dyDescent="0.3">
      <c r="A27" t="s">
        <v>28</v>
      </c>
      <c r="B27">
        <v>3600</v>
      </c>
      <c r="C27">
        <v>3600</v>
      </c>
      <c r="D27">
        <v>3600</v>
      </c>
      <c r="E27">
        <v>3600</v>
      </c>
      <c r="F27" t="str">
        <f>IF(MAX(B27:D27)&lt;10,"C1",IF(MAX(B27:D27)&lt;100,"C2",IF(MAX(B27:D27)&lt;1000,"C3","C4")))</f>
        <v>C4</v>
      </c>
      <c r="G27" t="str">
        <f>IF(F27="C1",A27,"")</f>
        <v/>
      </c>
      <c r="H27" t="str">
        <f>IF(F27="C2",A27,"")</f>
        <v/>
      </c>
      <c r="I27" t="str">
        <f>IF(F27="C3",A27,"")</f>
        <v/>
      </c>
      <c r="J27" t="str">
        <f>IF(F27="C4",A27,"")</f>
        <v>gr202</v>
      </c>
      <c r="K27" t="str">
        <f t="shared" si="0"/>
        <v/>
      </c>
      <c r="L27" t="str">
        <f t="shared" si="1"/>
        <v/>
      </c>
      <c r="M27" t="str">
        <f t="shared" si="2"/>
        <v/>
      </c>
    </row>
    <row r="28" spans="1:13" x14ac:dyDescent="0.3">
      <c r="A28" t="s">
        <v>29</v>
      </c>
      <c r="B28">
        <v>3600</v>
      </c>
      <c r="C28">
        <v>3600</v>
      </c>
      <c r="D28">
        <v>3600</v>
      </c>
      <c r="E28">
        <v>3600</v>
      </c>
      <c r="F28" t="str">
        <f>IF(MAX(B28:D28)&lt;10,"C1",IF(MAX(B28:D28)&lt;100,"C2",IF(MAX(B28:D28)&lt;1000,"C3","C4")))</f>
        <v>C4</v>
      </c>
      <c r="G28" t="str">
        <f>IF(F28="C1",A28,"")</f>
        <v/>
      </c>
      <c r="H28" t="str">
        <f>IF(F28="C2",A28,"")</f>
        <v/>
      </c>
      <c r="I28" t="str">
        <f>IF(F28="C3",A28,"")</f>
        <v/>
      </c>
      <c r="J28" t="str">
        <f>IF(F28="C4",A28,"")</f>
        <v>gr229</v>
      </c>
      <c r="K28" t="str">
        <f t="shared" si="0"/>
        <v/>
      </c>
      <c r="L28" t="str">
        <f t="shared" si="1"/>
        <v/>
      </c>
      <c r="M28" t="str">
        <f t="shared" si="2"/>
        <v/>
      </c>
    </row>
    <row r="29" spans="1:13" x14ac:dyDescent="0.3">
      <c r="A29" t="s">
        <v>30</v>
      </c>
      <c r="B29">
        <v>3600</v>
      </c>
      <c r="C29">
        <v>3600</v>
      </c>
      <c r="D29">
        <v>3600</v>
      </c>
      <c r="E29">
        <v>3600</v>
      </c>
      <c r="F29" t="str">
        <f>IF(MAX(B29:D29)&lt;10,"C1",IF(MAX(B29:D29)&lt;100,"C2",IF(MAX(B29:D29)&lt;1000,"C3","C4")))</f>
        <v>C4</v>
      </c>
      <c r="G29" t="str">
        <f>IF(F29="C1",A29,"")</f>
        <v/>
      </c>
      <c r="H29" t="str">
        <f>IF(F29="C2",A29,"")</f>
        <v/>
      </c>
      <c r="I29" t="str">
        <f>IF(F29="C3",A29,"")</f>
        <v/>
      </c>
      <c r="J29" t="str">
        <f>IF(F29="C4",A29,"")</f>
        <v>gr431</v>
      </c>
      <c r="K29" t="str">
        <f t="shared" si="0"/>
        <v/>
      </c>
      <c r="L29" t="str">
        <f t="shared" si="1"/>
        <v/>
      </c>
      <c r="M29" t="str">
        <f t="shared" si="2"/>
        <v/>
      </c>
    </row>
    <row r="30" spans="1:13" x14ac:dyDescent="0.3">
      <c r="A30" t="s">
        <v>31</v>
      </c>
      <c r="B30">
        <v>3600</v>
      </c>
      <c r="C30">
        <v>3600</v>
      </c>
      <c r="D30">
        <v>3600</v>
      </c>
      <c r="E30">
        <v>3600</v>
      </c>
      <c r="F30" t="str">
        <f>IF(MAX(B30:D30)&lt;10,"C1",IF(MAX(B30:D30)&lt;100,"C2",IF(MAX(B30:D30)&lt;1000,"C3","C4")))</f>
        <v>C4</v>
      </c>
      <c r="G30" t="str">
        <f>IF(F30="C1",A30,"")</f>
        <v/>
      </c>
      <c r="H30" t="str">
        <f>IF(F30="C2",A30,"")</f>
        <v/>
      </c>
      <c r="I30" t="str">
        <f>IF(F30="C3",A30,"")</f>
        <v/>
      </c>
      <c r="J30" t="str">
        <f>IF(F30="C4",A30,"")</f>
        <v>kroA100</v>
      </c>
      <c r="K30" t="str">
        <f t="shared" si="0"/>
        <v/>
      </c>
      <c r="L30" t="str">
        <f t="shared" si="1"/>
        <v/>
      </c>
      <c r="M30" t="str">
        <f t="shared" si="2"/>
        <v/>
      </c>
    </row>
    <row r="31" spans="1:13" x14ac:dyDescent="0.3">
      <c r="A31" t="s">
        <v>32</v>
      </c>
      <c r="B31">
        <v>3600</v>
      </c>
      <c r="C31">
        <v>3600</v>
      </c>
      <c r="D31">
        <v>3600</v>
      </c>
      <c r="E31">
        <v>3600</v>
      </c>
      <c r="F31" t="str">
        <f>IF(MAX(B31:D31)&lt;10,"C1",IF(MAX(B31:D31)&lt;100,"C2",IF(MAX(B31:D31)&lt;1000,"C3","C4")))</f>
        <v>C4</v>
      </c>
      <c r="G31" t="str">
        <f>IF(F31="C1",A31,"")</f>
        <v/>
      </c>
      <c r="H31" t="str">
        <f>IF(F31="C2",A31,"")</f>
        <v/>
      </c>
      <c r="I31" t="str">
        <f>IF(F31="C3",A31,"")</f>
        <v/>
      </c>
      <c r="J31" t="str">
        <f>IF(F31="C4",A31,"")</f>
        <v>kroA150</v>
      </c>
      <c r="K31" t="str">
        <f t="shared" si="0"/>
        <v/>
      </c>
      <c r="L31" t="str">
        <f t="shared" si="1"/>
        <v/>
      </c>
      <c r="M31" t="str">
        <f t="shared" si="2"/>
        <v/>
      </c>
    </row>
    <row r="32" spans="1:13" x14ac:dyDescent="0.3">
      <c r="A32" t="s">
        <v>33</v>
      </c>
      <c r="B32">
        <v>3600</v>
      </c>
      <c r="C32">
        <v>3600</v>
      </c>
      <c r="D32">
        <v>3600</v>
      </c>
      <c r="E32">
        <v>3600</v>
      </c>
      <c r="F32" t="str">
        <f>IF(MAX(B32:D32)&lt;10,"C1",IF(MAX(B32:D32)&lt;100,"C2",IF(MAX(B32:D32)&lt;1000,"C3","C4")))</f>
        <v>C4</v>
      </c>
      <c r="G32" t="str">
        <f>IF(F32="C1",A32,"")</f>
        <v/>
      </c>
      <c r="H32" t="str">
        <f>IF(F32="C2",A32,"")</f>
        <v/>
      </c>
      <c r="I32" t="str">
        <f>IF(F32="C3",A32,"")</f>
        <v/>
      </c>
      <c r="J32" t="str">
        <f>IF(F32="C4",A32,"")</f>
        <v>kroA200</v>
      </c>
      <c r="K32" t="str">
        <f t="shared" si="0"/>
        <v/>
      </c>
      <c r="L32" t="str">
        <f t="shared" si="1"/>
        <v/>
      </c>
      <c r="M32" t="str">
        <f t="shared" si="2"/>
        <v/>
      </c>
    </row>
    <row r="33" spans="1:13" x14ac:dyDescent="0.3">
      <c r="A33" t="s">
        <v>34</v>
      </c>
      <c r="B33">
        <v>3600</v>
      </c>
      <c r="C33">
        <v>3600</v>
      </c>
      <c r="D33">
        <v>3600</v>
      </c>
      <c r="E33">
        <v>3600</v>
      </c>
      <c r="F33" t="str">
        <f>IF(MAX(B33:D33)&lt;10,"C1",IF(MAX(B33:D33)&lt;100,"C2",IF(MAX(B33:D33)&lt;1000,"C3","C4")))</f>
        <v>C4</v>
      </c>
      <c r="G33" t="str">
        <f>IF(F33="C1",A33,"")</f>
        <v/>
      </c>
      <c r="H33" t="str">
        <f>IF(F33="C2",A33,"")</f>
        <v/>
      </c>
      <c r="I33" t="str">
        <f>IF(F33="C3",A33,"")</f>
        <v/>
      </c>
      <c r="J33" t="str">
        <f>IF(F33="C4",A33,"")</f>
        <v>kroB100</v>
      </c>
      <c r="K33" t="str">
        <f t="shared" si="0"/>
        <v/>
      </c>
      <c r="L33" t="str">
        <f t="shared" si="1"/>
        <v/>
      </c>
      <c r="M33" t="str">
        <f t="shared" si="2"/>
        <v/>
      </c>
    </row>
    <row r="34" spans="1:13" x14ac:dyDescent="0.3">
      <c r="A34" t="s">
        <v>35</v>
      </c>
      <c r="B34">
        <v>3600</v>
      </c>
      <c r="C34">
        <v>3600</v>
      </c>
      <c r="D34">
        <v>3600</v>
      </c>
      <c r="E34">
        <v>3600</v>
      </c>
      <c r="F34" t="str">
        <f>IF(MAX(B34:D34)&lt;10,"C1",IF(MAX(B34:D34)&lt;100,"C2",IF(MAX(B34:D34)&lt;1000,"C3","C4")))</f>
        <v>C4</v>
      </c>
      <c r="G34" t="str">
        <f>IF(F34="C1",A34,"")</f>
        <v/>
      </c>
      <c r="H34" t="str">
        <f>IF(F34="C2",A34,"")</f>
        <v/>
      </c>
      <c r="I34" t="str">
        <f>IF(F34="C3",A34,"")</f>
        <v/>
      </c>
      <c r="J34" t="str">
        <f>IF(F34="C4",A34,"")</f>
        <v>kroB150</v>
      </c>
      <c r="K34" t="str">
        <f t="shared" si="0"/>
        <v/>
      </c>
      <c r="L34" t="str">
        <f t="shared" si="1"/>
        <v/>
      </c>
      <c r="M34" t="str">
        <f t="shared" si="2"/>
        <v/>
      </c>
    </row>
    <row r="35" spans="1:13" x14ac:dyDescent="0.3">
      <c r="A35" t="s">
        <v>36</v>
      </c>
      <c r="B35">
        <v>3600</v>
      </c>
      <c r="C35">
        <v>3600</v>
      </c>
      <c r="D35">
        <v>3600</v>
      </c>
      <c r="E35">
        <v>3600</v>
      </c>
      <c r="F35" t="str">
        <f>IF(MAX(B35:D35)&lt;10,"C1",IF(MAX(B35:D35)&lt;100,"C2",IF(MAX(B35:D35)&lt;1000,"C3","C4")))</f>
        <v>C4</v>
      </c>
      <c r="G35" t="str">
        <f>IF(F35="C1",A35,"")</f>
        <v/>
      </c>
      <c r="H35" t="str">
        <f>IF(F35="C2",A35,"")</f>
        <v/>
      </c>
      <c r="I35" t="str">
        <f>IF(F35="C3",A35,"")</f>
        <v/>
      </c>
      <c r="J35" t="str">
        <f>IF(F35="C4",A35,"")</f>
        <v>kroB200</v>
      </c>
      <c r="K35" t="str">
        <f t="shared" si="0"/>
        <v/>
      </c>
      <c r="L35" t="str">
        <f t="shared" si="1"/>
        <v/>
      </c>
      <c r="M35" t="str">
        <f t="shared" si="2"/>
        <v/>
      </c>
    </row>
    <row r="36" spans="1:13" x14ac:dyDescent="0.3">
      <c r="A36" t="s">
        <v>37</v>
      </c>
      <c r="B36">
        <v>3600</v>
      </c>
      <c r="C36">
        <v>3600</v>
      </c>
      <c r="D36">
        <v>3600</v>
      </c>
      <c r="E36">
        <v>3600</v>
      </c>
      <c r="F36" t="str">
        <f>IF(MAX(B36:D36)&lt;10,"C1",IF(MAX(B36:D36)&lt;100,"C2",IF(MAX(B36:D36)&lt;1000,"C3","C4")))</f>
        <v>C4</v>
      </c>
      <c r="G36" t="str">
        <f>IF(F36="C1",A36,"")</f>
        <v/>
      </c>
      <c r="H36" t="str">
        <f>IF(F36="C2",A36,"")</f>
        <v/>
      </c>
      <c r="I36" t="str">
        <f>IF(F36="C3",A36,"")</f>
        <v/>
      </c>
      <c r="J36" t="str">
        <f>IF(F36="C4",A36,"")</f>
        <v>kroC100</v>
      </c>
      <c r="K36" t="str">
        <f t="shared" si="0"/>
        <v/>
      </c>
      <c r="L36" t="str">
        <f t="shared" si="1"/>
        <v/>
      </c>
      <c r="M36" t="str">
        <f t="shared" si="2"/>
        <v/>
      </c>
    </row>
    <row r="37" spans="1:13" x14ac:dyDescent="0.3">
      <c r="A37" t="s">
        <v>38</v>
      </c>
      <c r="B37">
        <v>3600</v>
      </c>
      <c r="C37">
        <v>3600</v>
      </c>
      <c r="D37">
        <v>3600</v>
      </c>
      <c r="E37">
        <v>3600</v>
      </c>
      <c r="F37" t="str">
        <f>IF(MAX(B37:D37)&lt;10,"C1",IF(MAX(B37:D37)&lt;100,"C2",IF(MAX(B37:D37)&lt;1000,"C3","C4")))</f>
        <v>C4</v>
      </c>
      <c r="G37" t="str">
        <f>IF(F37="C1",A37,"")</f>
        <v/>
      </c>
      <c r="H37" t="str">
        <f>IF(F37="C2",A37,"")</f>
        <v/>
      </c>
      <c r="I37" t="str">
        <f>IF(F37="C3",A37,"")</f>
        <v/>
      </c>
      <c r="J37" t="str">
        <f>IF(F37="C4",A37,"")</f>
        <v>kroD100</v>
      </c>
      <c r="K37" t="str">
        <f t="shared" si="0"/>
        <v/>
      </c>
      <c r="L37" t="str">
        <f t="shared" si="1"/>
        <v/>
      </c>
      <c r="M37" t="str">
        <f t="shared" si="2"/>
        <v/>
      </c>
    </row>
    <row r="38" spans="1:13" x14ac:dyDescent="0.3">
      <c r="A38" t="s">
        <v>39</v>
      </c>
      <c r="B38">
        <v>1838.8589999999999</v>
      </c>
      <c r="C38">
        <v>3600</v>
      </c>
      <c r="D38">
        <v>3600</v>
      </c>
      <c r="E38">
        <v>3600</v>
      </c>
      <c r="F38" t="str">
        <f>IF(MAX(B38:D38)&lt;10,"C1",IF(MAX(B38:D38)&lt;100,"C2",IF(MAX(B38:D38)&lt;1000,"C3","C4")))</f>
        <v>C4</v>
      </c>
      <c r="G38" t="str">
        <f>IF(F38="C1",A38,"")</f>
        <v/>
      </c>
      <c r="H38" t="str">
        <f>IF(F38="C2",A38,"")</f>
        <v/>
      </c>
      <c r="I38" t="str">
        <f>IF(F38="C3",A38,"")</f>
        <v/>
      </c>
      <c r="J38" t="str">
        <f>IF(F38="C4",A38,"")</f>
        <v>kroE100</v>
      </c>
      <c r="K38">
        <f t="shared" si="0"/>
        <v>1</v>
      </c>
      <c r="L38" t="str">
        <f t="shared" si="1"/>
        <v/>
      </c>
      <c r="M38" t="str">
        <f t="shared" si="2"/>
        <v/>
      </c>
    </row>
    <row r="39" spans="1:13" x14ac:dyDescent="0.3">
      <c r="A39" t="s">
        <v>40</v>
      </c>
      <c r="B39">
        <v>3600</v>
      </c>
      <c r="C39">
        <v>3600</v>
      </c>
      <c r="D39">
        <v>3600</v>
      </c>
      <c r="E39">
        <v>3600</v>
      </c>
      <c r="F39" t="str">
        <f>IF(MAX(B39:D39)&lt;10,"C1",IF(MAX(B39:D39)&lt;100,"C2",IF(MAX(B39:D39)&lt;1000,"C3","C4")))</f>
        <v>C4</v>
      </c>
      <c r="G39" t="str">
        <f>IF(F39="C1",A39,"")</f>
        <v/>
      </c>
      <c r="H39" t="str">
        <f>IF(F39="C2",A39,"")</f>
        <v/>
      </c>
      <c r="I39" t="str">
        <f>IF(F39="C3",A39,"")</f>
        <v/>
      </c>
      <c r="J39" t="str">
        <f>IF(F39="C4",A39,"")</f>
        <v>lin105</v>
      </c>
      <c r="K39" t="str">
        <f t="shared" si="0"/>
        <v/>
      </c>
      <c r="L39" t="str">
        <f t="shared" si="1"/>
        <v/>
      </c>
      <c r="M39" t="str">
        <f t="shared" si="2"/>
        <v/>
      </c>
    </row>
    <row r="40" spans="1:13" x14ac:dyDescent="0.3">
      <c r="A40" t="s">
        <v>41</v>
      </c>
      <c r="B40">
        <v>3600</v>
      </c>
      <c r="C40">
        <v>3600</v>
      </c>
      <c r="D40">
        <v>3600</v>
      </c>
      <c r="E40">
        <v>3600</v>
      </c>
      <c r="F40" t="str">
        <f>IF(MAX(B40:D40)&lt;10,"C1",IF(MAX(B40:D40)&lt;100,"C2",IF(MAX(B40:D40)&lt;1000,"C3","C4")))</f>
        <v>C4</v>
      </c>
      <c r="G40" t="str">
        <f>IF(F40="C1",A40,"")</f>
        <v/>
      </c>
      <c r="H40" t="str">
        <f>IF(F40="C2",A40,"")</f>
        <v/>
      </c>
      <c r="I40" t="str">
        <f>IF(F40="C3",A40,"")</f>
        <v/>
      </c>
      <c r="J40" t="str">
        <f>IF(F40="C4",A40,"")</f>
        <v>lin318</v>
      </c>
      <c r="K40" t="str">
        <f t="shared" si="0"/>
        <v/>
      </c>
      <c r="L40" t="str">
        <f t="shared" si="1"/>
        <v/>
      </c>
      <c r="M40" t="str">
        <f t="shared" si="2"/>
        <v/>
      </c>
    </row>
    <row r="41" spans="1:13" x14ac:dyDescent="0.3">
      <c r="A41" t="s">
        <v>42</v>
      </c>
      <c r="B41">
        <v>3600</v>
      </c>
      <c r="C41">
        <v>3600</v>
      </c>
      <c r="D41">
        <v>3600</v>
      </c>
      <c r="E41">
        <v>3600</v>
      </c>
      <c r="F41" t="str">
        <f>IF(MAX(B41:D41)&lt;10,"C1",IF(MAX(B41:D41)&lt;100,"C2",IF(MAX(B41:D41)&lt;1000,"C3","C4")))</f>
        <v>C4</v>
      </c>
      <c r="G41" t="str">
        <f>IF(F41="C1",A41,"")</f>
        <v/>
      </c>
      <c r="H41" t="str">
        <f>IF(F41="C2",A41,"")</f>
        <v/>
      </c>
      <c r="I41" t="str">
        <f>IF(F41="C3",A41,"")</f>
        <v/>
      </c>
      <c r="J41" t="str">
        <f>IF(F41="C4",A41,"")</f>
        <v>p654</v>
      </c>
      <c r="K41" t="str">
        <f t="shared" si="0"/>
        <v/>
      </c>
      <c r="L41" t="str">
        <f t="shared" si="1"/>
        <v/>
      </c>
      <c r="M41" t="str">
        <f t="shared" si="2"/>
        <v/>
      </c>
    </row>
    <row r="42" spans="1:13" x14ac:dyDescent="0.3">
      <c r="A42" t="s">
        <v>43</v>
      </c>
      <c r="B42">
        <v>3600</v>
      </c>
      <c r="C42">
        <v>3600</v>
      </c>
      <c r="D42">
        <v>3600</v>
      </c>
      <c r="E42">
        <v>3600</v>
      </c>
      <c r="F42" t="str">
        <f>IF(MAX(B42:D42)&lt;10,"C1",IF(MAX(B42:D42)&lt;100,"C2",IF(MAX(B42:D42)&lt;1000,"C3","C4")))</f>
        <v>C4</v>
      </c>
      <c r="G42" t="str">
        <f>IF(F42="C1",A42,"")</f>
        <v/>
      </c>
      <c r="H42" t="str">
        <f>IF(F42="C2",A42,"")</f>
        <v/>
      </c>
      <c r="I42" t="str">
        <f>IF(F42="C3",A42,"")</f>
        <v/>
      </c>
      <c r="J42" t="str">
        <f>IF(F42="C4",A42,"")</f>
        <v>pcb442</v>
      </c>
      <c r="K42" t="str">
        <f t="shared" si="0"/>
        <v/>
      </c>
      <c r="L42" t="str">
        <f t="shared" si="1"/>
        <v/>
      </c>
      <c r="M42" t="str">
        <f t="shared" si="2"/>
        <v/>
      </c>
    </row>
    <row r="43" spans="1:13" x14ac:dyDescent="0.3">
      <c r="A43" t="s">
        <v>44</v>
      </c>
      <c r="B43">
        <v>3600</v>
      </c>
      <c r="C43">
        <v>3600</v>
      </c>
      <c r="D43">
        <v>3600</v>
      </c>
      <c r="E43">
        <v>3600</v>
      </c>
      <c r="F43" t="str">
        <f>IF(MAX(B43:D43)&lt;10,"C1",IF(MAX(B43:D43)&lt;100,"C2",IF(MAX(B43:D43)&lt;1000,"C3","C4")))</f>
        <v>C4</v>
      </c>
      <c r="G43" t="str">
        <f>IF(F43="C1",A43,"")</f>
        <v/>
      </c>
      <c r="H43" t="str">
        <f>IF(F43="C2",A43,"")</f>
        <v/>
      </c>
      <c r="I43" t="str">
        <f>IF(F43="C3",A43,"")</f>
        <v/>
      </c>
      <c r="J43" t="str">
        <f>IF(F43="C4",A43,"")</f>
        <v>pr107</v>
      </c>
      <c r="K43" t="str">
        <f t="shared" si="0"/>
        <v/>
      </c>
      <c r="L43" t="str">
        <f t="shared" si="1"/>
        <v/>
      </c>
      <c r="M43" t="str">
        <f t="shared" si="2"/>
        <v/>
      </c>
    </row>
    <row r="44" spans="1:13" x14ac:dyDescent="0.3">
      <c r="A44" t="s">
        <v>45</v>
      </c>
      <c r="B44">
        <v>3600</v>
      </c>
      <c r="C44">
        <v>3600</v>
      </c>
      <c r="D44">
        <v>3600</v>
      </c>
      <c r="E44">
        <v>3600</v>
      </c>
      <c r="F44" t="str">
        <f>IF(MAX(B44:D44)&lt;10,"C1",IF(MAX(B44:D44)&lt;100,"C2",IF(MAX(B44:D44)&lt;1000,"C3","C4")))</f>
        <v>C4</v>
      </c>
      <c r="G44" t="str">
        <f>IF(F44="C1",A44,"")</f>
        <v/>
      </c>
      <c r="H44" t="str">
        <f>IF(F44="C2",A44,"")</f>
        <v/>
      </c>
      <c r="I44" t="str">
        <f>IF(F44="C3",A44,"")</f>
        <v/>
      </c>
      <c r="J44" t="str">
        <f>IF(F44="C4",A44,"")</f>
        <v>pr124</v>
      </c>
      <c r="K44" t="str">
        <f t="shared" si="0"/>
        <v/>
      </c>
      <c r="L44" t="str">
        <f t="shared" si="1"/>
        <v/>
      </c>
      <c r="M44" t="str">
        <f t="shared" si="2"/>
        <v/>
      </c>
    </row>
    <row r="45" spans="1:13" x14ac:dyDescent="0.3">
      <c r="A45" t="s">
        <v>46</v>
      </c>
      <c r="B45">
        <v>3600</v>
      </c>
      <c r="C45">
        <v>3600</v>
      </c>
      <c r="D45">
        <v>3600</v>
      </c>
      <c r="E45">
        <v>3600</v>
      </c>
      <c r="F45" t="str">
        <f>IF(MAX(B45:D45)&lt;10,"C1",IF(MAX(B45:D45)&lt;100,"C2",IF(MAX(B45:D45)&lt;1000,"C3","C4")))</f>
        <v>C4</v>
      </c>
      <c r="G45" t="str">
        <f>IF(F45="C1",A45,"")</f>
        <v/>
      </c>
      <c r="H45" t="str">
        <f>IF(F45="C2",A45,"")</f>
        <v/>
      </c>
      <c r="I45" t="str">
        <f>IF(F45="C3",A45,"")</f>
        <v/>
      </c>
      <c r="J45" t="str">
        <f>IF(F45="C4",A45,"")</f>
        <v>pr136</v>
      </c>
      <c r="K45" t="str">
        <f t="shared" si="0"/>
        <v/>
      </c>
      <c r="L45" t="str">
        <f t="shared" si="1"/>
        <v/>
      </c>
      <c r="M45" t="str">
        <f t="shared" si="2"/>
        <v/>
      </c>
    </row>
    <row r="46" spans="1:13" x14ac:dyDescent="0.3">
      <c r="A46" t="s">
        <v>47</v>
      </c>
      <c r="B46">
        <v>3600</v>
      </c>
      <c r="C46">
        <v>3600</v>
      </c>
      <c r="D46">
        <v>3600</v>
      </c>
      <c r="E46">
        <v>3600</v>
      </c>
      <c r="F46" t="str">
        <f>IF(MAX(B46:D46)&lt;10,"C1",IF(MAX(B46:D46)&lt;100,"C2",IF(MAX(B46:D46)&lt;1000,"C3","C4")))</f>
        <v>C4</v>
      </c>
      <c r="G46" t="str">
        <f>IF(F46="C1",A46,"")</f>
        <v/>
      </c>
      <c r="H46" t="str">
        <f>IF(F46="C2",A46,"")</f>
        <v/>
      </c>
      <c r="I46" t="str">
        <f>IF(F46="C3",A46,"")</f>
        <v/>
      </c>
      <c r="J46" t="str">
        <f>IF(F46="C4",A46,"")</f>
        <v>pr144</v>
      </c>
      <c r="K46" t="str">
        <f t="shared" si="0"/>
        <v/>
      </c>
      <c r="L46" t="str">
        <f t="shared" si="1"/>
        <v/>
      </c>
      <c r="M46" t="str">
        <f t="shared" si="2"/>
        <v/>
      </c>
    </row>
    <row r="47" spans="1:13" x14ac:dyDescent="0.3">
      <c r="A47" t="s">
        <v>48</v>
      </c>
      <c r="B47">
        <v>3600</v>
      </c>
      <c r="C47">
        <v>3600</v>
      </c>
      <c r="D47">
        <v>3600</v>
      </c>
      <c r="E47">
        <v>3600</v>
      </c>
      <c r="F47" t="str">
        <f>IF(MAX(B47:D47)&lt;10,"C1",IF(MAX(B47:D47)&lt;100,"C2",IF(MAX(B47:D47)&lt;1000,"C3","C4")))</f>
        <v>C4</v>
      </c>
      <c r="G47" t="str">
        <f>IF(F47="C1",A47,"")</f>
        <v/>
      </c>
      <c r="H47" t="str">
        <f>IF(F47="C2",A47,"")</f>
        <v/>
      </c>
      <c r="I47" t="str">
        <f>IF(F47="C3",A47,"")</f>
        <v/>
      </c>
      <c r="J47" t="str">
        <f>IF(F47="C4",A47,"")</f>
        <v>pr152</v>
      </c>
      <c r="K47" t="str">
        <f t="shared" si="0"/>
        <v/>
      </c>
      <c r="L47" t="str">
        <f t="shared" si="1"/>
        <v/>
      </c>
      <c r="M47" t="str">
        <f t="shared" si="2"/>
        <v/>
      </c>
    </row>
    <row r="48" spans="1:13" x14ac:dyDescent="0.3">
      <c r="A48" t="s">
        <v>49</v>
      </c>
      <c r="B48">
        <v>3600</v>
      </c>
      <c r="C48">
        <v>3600</v>
      </c>
      <c r="D48">
        <v>3600</v>
      </c>
      <c r="E48">
        <v>3600</v>
      </c>
      <c r="F48" t="str">
        <f>IF(MAX(B48:D48)&lt;10,"C1",IF(MAX(B48:D48)&lt;100,"C2",IF(MAX(B48:D48)&lt;1000,"C3","C4")))</f>
        <v>C4</v>
      </c>
      <c r="G48" t="str">
        <f>IF(F48="C1",A48,"")</f>
        <v/>
      </c>
      <c r="H48" t="str">
        <f>IF(F48="C2",A48,"")</f>
        <v/>
      </c>
      <c r="I48" t="str">
        <f>IF(F48="C3",A48,"")</f>
        <v/>
      </c>
      <c r="J48" t="str">
        <f>IF(F48="C4",A48,"")</f>
        <v>pr226</v>
      </c>
      <c r="K48" t="str">
        <f t="shared" si="0"/>
        <v/>
      </c>
      <c r="L48" t="str">
        <f t="shared" si="1"/>
        <v/>
      </c>
      <c r="M48" t="str">
        <f t="shared" si="2"/>
        <v/>
      </c>
    </row>
    <row r="49" spans="1:13" x14ac:dyDescent="0.3">
      <c r="A49" t="s">
        <v>50</v>
      </c>
      <c r="B49">
        <v>3600</v>
      </c>
      <c r="C49">
        <v>3600</v>
      </c>
      <c r="D49">
        <v>3600</v>
      </c>
      <c r="E49">
        <v>3600</v>
      </c>
      <c r="F49" t="str">
        <f>IF(MAX(B49:D49)&lt;10,"C1",IF(MAX(B49:D49)&lt;100,"C2",IF(MAX(B49:D49)&lt;1000,"C3","C4")))</f>
        <v>C4</v>
      </c>
      <c r="G49" t="str">
        <f>IF(F49="C1",A49,"")</f>
        <v/>
      </c>
      <c r="H49" t="str">
        <f>IF(F49="C2",A49,"")</f>
        <v/>
      </c>
      <c r="I49" t="str">
        <f>IF(F49="C3",A49,"")</f>
        <v/>
      </c>
      <c r="J49" t="str">
        <f>IF(F49="C4",A49,"")</f>
        <v>pr264</v>
      </c>
      <c r="K49" t="str">
        <f t="shared" si="0"/>
        <v/>
      </c>
      <c r="L49" t="str">
        <f t="shared" si="1"/>
        <v/>
      </c>
      <c r="M49" t="str">
        <f t="shared" si="2"/>
        <v/>
      </c>
    </row>
    <row r="50" spans="1:13" x14ac:dyDescent="0.3">
      <c r="A50" t="s">
        <v>51</v>
      </c>
      <c r="B50">
        <v>3600</v>
      </c>
      <c r="C50">
        <v>3600</v>
      </c>
      <c r="D50">
        <v>3600</v>
      </c>
      <c r="E50">
        <v>3600</v>
      </c>
      <c r="F50" t="str">
        <f>IF(MAX(B50:D50)&lt;10,"C1",IF(MAX(B50:D50)&lt;100,"C2",IF(MAX(B50:D50)&lt;1000,"C3","C4")))</f>
        <v>C4</v>
      </c>
      <c r="G50" t="str">
        <f>IF(F50="C1",A50,"")</f>
        <v/>
      </c>
      <c r="H50" t="str">
        <f>IF(F50="C2",A50,"")</f>
        <v/>
      </c>
      <c r="I50" t="str">
        <f>IF(F50="C3",A50,"")</f>
        <v/>
      </c>
      <c r="J50" t="str">
        <f>IF(F50="C4",A50,"")</f>
        <v>pr299</v>
      </c>
      <c r="K50" t="str">
        <f t="shared" si="0"/>
        <v/>
      </c>
      <c r="L50" t="str">
        <f t="shared" si="1"/>
        <v/>
      </c>
      <c r="M50" t="str">
        <f t="shared" si="2"/>
        <v/>
      </c>
    </row>
    <row r="51" spans="1:13" x14ac:dyDescent="0.3">
      <c r="A51" t="s">
        <v>52</v>
      </c>
      <c r="B51">
        <v>3600</v>
      </c>
      <c r="C51">
        <v>3600</v>
      </c>
      <c r="D51">
        <v>3600</v>
      </c>
      <c r="E51">
        <v>3600</v>
      </c>
      <c r="F51" t="str">
        <f>IF(MAX(B51:D51)&lt;10,"C1",IF(MAX(B51:D51)&lt;100,"C2",IF(MAX(B51:D51)&lt;1000,"C3","C4")))</f>
        <v>C4</v>
      </c>
      <c r="G51" t="str">
        <f>IF(F51="C1",A51,"")</f>
        <v/>
      </c>
      <c r="H51" t="str">
        <f>IF(F51="C2",A51,"")</f>
        <v/>
      </c>
      <c r="I51" t="str">
        <f>IF(F51="C3",A51,"")</f>
        <v/>
      </c>
      <c r="J51" t="str">
        <f>IF(F51="C4",A51,"")</f>
        <v>pr439</v>
      </c>
      <c r="K51" t="str">
        <f t="shared" si="0"/>
        <v/>
      </c>
      <c r="L51" t="str">
        <f t="shared" si="1"/>
        <v/>
      </c>
      <c r="M51" t="str">
        <f t="shared" si="2"/>
        <v/>
      </c>
    </row>
    <row r="52" spans="1:13" x14ac:dyDescent="0.3">
      <c r="A52" t="s">
        <v>53</v>
      </c>
      <c r="B52">
        <v>1097.453</v>
      </c>
      <c r="C52">
        <v>3600</v>
      </c>
      <c r="D52">
        <v>3600</v>
      </c>
      <c r="E52">
        <v>3600</v>
      </c>
      <c r="F52" t="str">
        <f>IF(MAX(B52:D52)&lt;10,"C1",IF(MAX(B52:D52)&lt;100,"C2",IF(MAX(B52:D52)&lt;1000,"C3","C4")))</f>
        <v>C4</v>
      </c>
      <c r="G52" t="str">
        <f>IF(F52="C1",A52,"")</f>
        <v/>
      </c>
      <c r="H52" t="str">
        <f>IF(F52="C2",A52,"")</f>
        <v/>
      </c>
      <c r="I52" t="str">
        <f>IF(F52="C3",A52,"")</f>
        <v/>
      </c>
      <c r="J52" t="str">
        <f>IF(F52="C4",A52,"")</f>
        <v>pr76</v>
      </c>
      <c r="K52">
        <f t="shared" si="0"/>
        <v>1</v>
      </c>
      <c r="L52" t="str">
        <f t="shared" si="1"/>
        <v/>
      </c>
      <c r="M52" t="str">
        <f t="shared" si="2"/>
        <v/>
      </c>
    </row>
    <row r="53" spans="1:13" x14ac:dyDescent="0.3">
      <c r="A53" t="s">
        <v>54</v>
      </c>
      <c r="B53">
        <v>3600</v>
      </c>
      <c r="C53">
        <v>3600</v>
      </c>
      <c r="D53">
        <v>3600</v>
      </c>
      <c r="E53">
        <v>3600</v>
      </c>
      <c r="F53" t="str">
        <f>IF(MAX(B53:D53)&lt;10,"C1",IF(MAX(B53:D53)&lt;100,"C2",IF(MAX(B53:D53)&lt;1000,"C3","C4")))</f>
        <v>C4</v>
      </c>
      <c r="G53" t="str">
        <f>IF(F53="C1",A53,"")</f>
        <v/>
      </c>
      <c r="H53" t="str">
        <f>IF(F53="C2",A53,"")</f>
        <v/>
      </c>
      <c r="I53" t="str">
        <f>IF(F53="C3",A53,"")</f>
        <v/>
      </c>
      <c r="J53" t="str">
        <f>IF(F53="C4",A53,"")</f>
        <v>rat195</v>
      </c>
      <c r="K53" t="str">
        <f t="shared" si="0"/>
        <v/>
      </c>
      <c r="L53" t="str">
        <f t="shared" si="1"/>
        <v/>
      </c>
      <c r="M53" t="str">
        <f t="shared" si="2"/>
        <v/>
      </c>
    </row>
    <row r="54" spans="1:13" x14ac:dyDescent="0.3">
      <c r="A54" t="s">
        <v>55</v>
      </c>
      <c r="B54">
        <v>3600</v>
      </c>
      <c r="C54">
        <v>3600</v>
      </c>
      <c r="D54">
        <v>3600</v>
      </c>
      <c r="E54">
        <v>3600</v>
      </c>
      <c r="F54" t="str">
        <f>IF(MAX(B54:D54)&lt;10,"C1",IF(MAX(B54:D54)&lt;100,"C2",IF(MAX(B54:D54)&lt;1000,"C3","C4")))</f>
        <v>C4</v>
      </c>
      <c r="G54" t="str">
        <f>IF(F54="C1",A54,"")</f>
        <v/>
      </c>
      <c r="H54" t="str">
        <f>IF(F54="C2",A54,"")</f>
        <v/>
      </c>
      <c r="I54" t="str">
        <f>IF(F54="C3",A54,"")</f>
        <v/>
      </c>
      <c r="J54" t="str">
        <f>IF(F54="C4",A54,"")</f>
        <v>rat575</v>
      </c>
      <c r="K54" t="str">
        <f t="shared" si="0"/>
        <v/>
      </c>
      <c r="L54" t="str">
        <f t="shared" si="1"/>
        <v/>
      </c>
      <c r="M54" t="str">
        <f t="shared" si="2"/>
        <v/>
      </c>
    </row>
    <row r="55" spans="1:13" x14ac:dyDescent="0.3">
      <c r="A55" t="s">
        <v>56</v>
      </c>
      <c r="B55">
        <v>3600</v>
      </c>
      <c r="C55">
        <v>3600</v>
      </c>
      <c r="D55">
        <v>3600</v>
      </c>
      <c r="E55">
        <v>3600</v>
      </c>
      <c r="F55" t="str">
        <f>IF(MAX(B55:D55)&lt;10,"C1",IF(MAX(B55:D55)&lt;100,"C2",IF(MAX(B55:D55)&lt;1000,"C3","C4")))</f>
        <v>C4</v>
      </c>
      <c r="G55" t="str">
        <f>IF(F55="C1",A55,"")</f>
        <v/>
      </c>
      <c r="H55" t="str">
        <f>IF(F55="C2",A55,"")</f>
        <v/>
      </c>
      <c r="I55" t="str">
        <f>IF(F55="C3",A55,"")</f>
        <v/>
      </c>
      <c r="J55" t="str">
        <f>IF(F55="C4",A55,"")</f>
        <v>rat783</v>
      </c>
      <c r="K55" t="str">
        <f t="shared" si="0"/>
        <v/>
      </c>
      <c r="L55" t="str">
        <f t="shared" si="1"/>
        <v/>
      </c>
      <c r="M55" t="str">
        <f t="shared" si="2"/>
        <v/>
      </c>
    </row>
    <row r="56" spans="1:13" x14ac:dyDescent="0.3">
      <c r="A56" t="s">
        <v>57</v>
      </c>
      <c r="B56">
        <v>11.343999999999999</v>
      </c>
      <c r="C56">
        <v>3600</v>
      </c>
      <c r="D56">
        <v>1403.375</v>
      </c>
      <c r="E56">
        <v>3600</v>
      </c>
      <c r="F56" t="str">
        <f>IF(MAX(B56:D56)&lt;10,"C1",IF(MAX(B56:D56)&lt;100,"C2",IF(MAX(B56:D56)&lt;1000,"C3","C4")))</f>
        <v>C4</v>
      </c>
      <c r="G56" t="str">
        <f>IF(F56="C1",A56,"")</f>
        <v/>
      </c>
      <c r="H56" t="str">
        <f>IF(F56="C2",A56,"")</f>
        <v/>
      </c>
      <c r="I56" t="str">
        <f>IF(F56="C3",A56,"")</f>
        <v/>
      </c>
      <c r="J56" t="str">
        <f>IF(F56="C4",A56,"")</f>
        <v>rat99</v>
      </c>
      <c r="K56">
        <f t="shared" si="0"/>
        <v>1</v>
      </c>
      <c r="L56" t="str">
        <f t="shared" si="1"/>
        <v/>
      </c>
      <c r="M56">
        <f t="shared" si="2"/>
        <v>1</v>
      </c>
    </row>
    <row r="57" spans="1:13" x14ac:dyDescent="0.3">
      <c r="A57" t="s">
        <v>58</v>
      </c>
      <c r="B57">
        <v>3600</v>
      </c>
      <c r="C57">
        <v>3600</v>
      </c>
      <c r="D57">
        <v>3600</v>
      </c>
      <c r="E57">
        <v>3600</v>
      </c>
      <c r="F57" t="str">
        <f>IF(MAX(B57:D57)&lt;10,"C1",IF(MAX(B57:D57)&lt;100,"C2",IF(MAX(B57:D57)&lt;1000,"C3","C4")))</f>
        <v>C4</v>
      </c>
      <c r="G57" t="str">
        <f>IF(F57="C1",A57,"")</f>
        <v/>
      </c>
      <c r="H57" t="str">
        <f>IF(F57="C2",A57,"")</f>
        <v/>
      </c>
      <c r="I57" t="str">
        <f>IF(F57="C3",A57,"")</f>
        <v/>
      </c>
      <c r="J57" t="str">
        <f>IF(F57="C4",A57,"")</f>
        <v>rd100</v>
      </c>
      <c r="K57" t="str">
        <f t="shared" si="0"/>
        <v/>
      </c>
      <c r="L57" t="str">
        <f t="shared" si="1"/>
        <v/>
      </c>
      <c r="M57" t="str">
        <f t="shared" si="2"/>
        <v/>
      </c>
    </row>
    <row r="58" spans="1:13" x14ac:dyDescent="0.3">
      <c r="A58" t="s">
        <v>59</v>
      </c>
      <c r="B58">
        <v>3600</v>
      </c>
      <c r="C58">
        <v>3600</v>
      </c>
      <c r="D58">
        <v>3600</v>
      </c>
      <c r="E58">
        <v>3600</v>
      </c>
      <c r="F58" t="str">
        <f>IF(MAX(B58:D58)&lt;10,"C1",IF(MAX(B58:D58)&lt;100,"C2",IF(MAX(B58:D58)&lt;1000,"C3","C4")))</f>
        <v>C4</v>
      </c>
      <c r="G58" t="str">
        <f>IF(F58="C1",A58,"")</f>
        <v/>
      </c>
      <c r="H58" t="str">
        <f>IF(F58="C2",A58,"")</f>
        <v/>
      </c>
      <c r="I58" t="str">
        <f>IF(F58="C3",A58,"")</f>
        <v/>
      </c>
      <c r="J58" t="str">
        <f>IF(F58="C4",A58,"")</f>
        <v>rd400</v>
      </c>
      <c r="K58" t="str">
        <f t="shared" si="0"/>
        <v/>
      </c>
      <c r="L58" t="str">
        <f t="shared" si="1"/>
        <v/>
      </c>
      <c r="M58" t="str">
        <f t="shared" si="2"/>
        <v/>
      </c>
    </row>
    <row r="59" spans="1:13" x14ac:dyDescent="0.3">
      <c r="A59" t="s">
        <v>60</v>
      </c>
      <c r="B59">
        <v>939.82799999999997</v>
      </c>
      <c r="C59">
        <v>3600</v>
      </c>
      <c r="D59">
        <v>3600</v>
      </c>
      <c r="E59">
        <v>3600</v>
      </c>
      <c r="F59" t="str">
        <f>IF(MAX(B59:D59)&lt;10,"C1",IF(MAX(B59:D59)&lt;100,"C2",IF(MAX(B59:D59)&lt;1000,"C3","C4")))</f>
        <v>C4</v>
      </c>
      <c r="G59" t="str">
        <f>IF(F59="C1",A59,"")</f>
        <v/>
      </c>
      <c r="H59" t="str">
        <f>IF(F59="C2",A59,"")</f>
        <v/>
      </c>
      <c r="I59" t="str">
        <f>IF(F59="C3",A59,"")</f>
        <v/>
      </c>
      <c r="J59" t="str">
        <f>IF(F59="C4",A59,"")</f>
        <v>st70</v>
      </c>
      <c r="K59">
        <f t="shared" si="0"/>
        <v>1</v>
      </c>
      <c r="L59" t="str">
        <f t="shared" si="1"/>
        <v/>
      </c>
      <c r="M59" t="str">
        <f t="shared" si="2"/>
        <v/>
      </c>
    </row>
    <row r="60" spans="1:13" x14ac:dyDescent="0.3">
      <c r="A60" t="s">
        <v>61</v>
      </c>
      <c r="B60">
        <v>3600</v>
      </c>
      <c r="C60">
        <v>3600</v>
      </c>
      <c r="D60">
        <v>3600</v>
      </c>
      <c r="E60">
        <v>3600</v>
      </c>
      <c r="F60" t="str">
        <f>IF(MAX(B60:D60)&lt;10,"C1",IF(MAX(B60:D60)&lt;100,"C2",IF(MAX(B60:D60)&lt;1000,"C3","C4")))</f>
        <v>C4</v>
      </c>
      <c r="G60" t="str">
        <f>IF(F60="C1",A60,"")</f>
        <v/>
      </c>
      <c r="H60" t="str">
        <f>IF(F60="C2",A60,"")</f>
        <v/>
      </c>
      <c r="I60" t="str">
        <f>IF(F60="C3",A60,"")</f>
        <v/>
      </c>
      <c r="J60" t="str">
        <f>IF(F60="C4",A60,"")</f>
        <v>u159</v>
      </c>
      <c r="K60" t="str">
        <f t="shared" si="0"/>
        <v/>
      </c>
      <c r="L60" t="str">
        <f t="shared" si="1"/>
        <v/>
      </c>
      <c r="M60" t="str">
        <f t="shared" si="2"/>
        <v/>
      </c>
    </row>
    <row r="61" spans="1:13" x14ac:dyDescent="0.3">
      <c r="A61" t="s">
        <v>62</v>
      </c>
      <c r="B61">
        <v>3600</v>
      </c>
      <c r="C61">
        <v>3600</v>
      </c>
      <c r="D61">
        <v>3600</v>
      </c>
      <c r="E61">
        <v>3600</v>
      </c>
      <c r="F61" t="str">
        <f>IF(MAX(B61:D61)&lt;10,"C1",IF(MAX(B61:D61)&lt;100,"C2",IF(MAX(B61:D61)&lt;1000,"C3","C4")))</f>
        <v>C4</v>
      </c>
      <c r="G61" t="str">
        <f>IF(F61="C1",A61,"")</f>
        <v/>
      </c>
      <c r="H61" t="str">
        <f>IF(F61="C2",A61,"")</f>
        <v/>
      </c>
      <c r="I61" t="str">
        <f>IF(F61="C3",A61,"")</f>
        <v/>
      </c>
      <c r="J61" t="str">
        <f>IF(F61="C4",A61,"")</f>
        <v>u574</v>
      </c>
      <c r="K61" t="str">
        <f t="shared" si="0"/>
        <v/>
      </c>
      <c r="L61" t="str">
        <f t="shared" si="1"/>
        <v/>
      </c>
      <c r="M61" t="str">
        <f t="shared" si="2"/>
        <v/>
      </c>
    </row>
    <row r="62" spans="1:13" x14ac:dyDescent="0.3">
      <c r="A62" t="s">
        <v>63</v>
      </c>
      <c r="B62">
        <v>3600</v>
      </c>
      <c r="C62">
        <v>3600</v>
      </c>
      <c r="D62">
        <v>3600</v>
      </c>
      <c r="E62">
        <v>3600</v>
      </c>
      <c r="F62" t="str">
        <f>IF(MAX(B62:D62)&lt;10,"C1",IF(MAX(B62:D62)&lt;100,"C2",IF(MAX(B62:D62)&lt;1000,"C3","C4")))</f>
        <v>C4</v>
      </c>
      <c r="G62" t="str">
        <f>IF(F62="C1",A62,"")</f>
        <v/>
      </c>
      <c r="H62" t="str">
        <f>IF(F62="C2",A62,"")</f>
        <v/>
      </c>
      <c r="I62" t="str">
        <f>IF(F62="C3",A62,"")</f>
        <v/>
      </c>
      <c r="J62" t="str">
        <f>IF(F62="C4",A62,"")</f>
        <v>u724</v>
      </c>
      <c r="K62" t="str">
        <f t="shared" si="0"/>
        <v/>
      </c>
      <c r="L62" t="str">
        <f t="shared" si="1"/>
        <v/>
      </c>
      <c r="M62" t="str">
        <f t="shared" si="2"/>
        <v/>
      </c>
    </row>
    <row r="63" spans="1:13" x14ac:dyDescent="0.3">
      <c r="A63" t="s">
        <v>64</v>
      </c>
      <c r="B63">
        <v>1.8440000000000001</v>
      </c>
      <c r="C63">
        <v>0.70299999999999996</v>
      </c>
      <c r="D63">
        <v>0.56299999999999994</v>
      </c>
      <c r="E63">
        <v>252.75</v>
      </c>
      <c r="F63" t="str">
        <f>IF(MAX(B63:D63)&lt;10,"C1",IF(MAX(B63:D63)&lt;100,"C2",IF(MAX(B63:D63)&lt;1000,"C3","C4")))</f>
        <v>C1</v>
      </c>
      <c r="G63" t="str">
        <f>IF(F63="C1",A63,"")</f>
        <v>ulysses16.tsp</v>
      </c>
      <c r="H63" t="str">
        <f>IF(F63="C2",A63,"")</f>
        <v/>
      </c>
      <c r="I63" t="str">
        <f>IF(F63="C3",A63,"")</f>
        <v/>
      </c>
      <c r="J63" t="str">
        <f>IF(F63="C4",A63,"")</f>
        <v/>
      </c>
    </row>
    <row r="64" spans="1:13" x14ac:dyDescent="0.3">
      <c r="A64" t="s">
        <v>65</v>
      </c>
      <c r="B64">
        <v>185.39099999999999</v>
      </c>
      <c r="C64">
        <v>39.25</v>
      </c>
      <c r="D64">
        <v>3.25</v>
      </c>
      <c r="E64">
        <v>3600</v>
      </c>
      <c r="F64" t="str">
        <f>IF(MAX(B64:D64)&lt;10,"C1",IF(MAX(B64:D64)&lt;100,"C2",IF(MAX(B64:D64)&lt;1000,"C3","C4")))</f>
        <v>C3</v>
      </c>
      <c r="G64" t="str">
        <f>IF(F64="C1",A64,"")</f>
        <v/>
      </c>
      <c r="H64" t="str">
        <f>IF(F64="C2",A64,"")</f>
        <v/>
      </c>
      <c r="I64" t="str">
        <f>IF(F64="C3",A64,"")</f>
        <v>ulysses22.tsp</v>
      </c>
      <c r="J64" t="str">
        <f>IF(F64="C4",A64,"")</f>
        <v/>
      </c>
    </row>
    <row r="65" spans="11:13" x14ac:dyDescent="0.3">
      <c r="K65">
        <f>SUM(K10:K64)</f>
        <v>6</v>
      </c>
      <c r="L65">
        <f>SUM(L10:L64)</f>
        <v>1</v>
      </c>
      <c r="M65">
        <f>SUM(M10:M64)</f>
        <v>3</v>
      </c>
    </row>
  </sheetData>
  <mergeCells count="4">
    <mergeCell ref="K1:M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2019-11-21T10:40:40Z</dcterms:modified>
</cp:coreProperties>
</file>