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wnloads\Tution Tests\Statistics\"/>
    </mc:Choice>
  </mc:AlternateContent>
  <xr:revisionPtr revIDLastSave="0" documentId="13_ncr:1_{38C2895E-9867-447B-A21C-C86712C96D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umulative" sheetId="3" r:id="rId1"/>
    <sheet name="Inverse Cumulative T-Dist" sheetId="6" r:id="rId2"/>
    <sheet name="Invrse Chi Square" sheetId="7" r:id="rId3"/>
    <sheet name="Inverse Cumulative" sheetId="4" r:id="rId4"/>
    <sheet name="Ordinates" sheetId="1" r:id="rId5"/>
    <sheet name="Specific Quantil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6" l="1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C44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C2" i="6"/>
  <c r="E55" i="7"/>
  <c r="F55" i="7"/>
  <c r="G55" i="7"/>
  <c r="H55" i="7"/>
  <c r="I55" i="7"/>
  <c r="J55" i="7"/>
  <c r="K55" i="7"/>
  <c r="L55" i="7"/>
  <c r="M55" i="7"/>
  <c r="N55" i="7"/>
  <c r="E54" i="7"/>
  <c r="F54" i="7"/>
  <c r="G54" i="7"/>
  <c r="H54" i="7"/>
  <c r="I54" i="7"/>
  <c r="J54" i="7"/>
  <c r="K54" i="7"/>
  <c r="L54" i="7"/>
  <c r="M54" i="7"/>
  <c r="N54" i="7"/>
  <c r="E53" i="7"/>
  <c r="F53" i="7"/>
  <c r="G53" i="7"/>
  <c r="H53" i="7"/>
  <c r="I53" i="7"/>
  <c r="J53" i="7"/>
  <c r="K53" i="7"/>
  <c r="L53" i="7"/>
  <c r="M53" i="7"/>
  <c r="N53" i="7"/>
  <c r="E52" i="7"/>
  <c r="F52" i="7"/>
  <c r="G52" i="7"/>
  <c r="H52" i="7"/>
  <c r="I52" i="7"/>
  <c r="J52" i="7"/>
  <c r="K52" i="7"/>
  <c r="L52" i="7"/>
  <c r="M52" i="7"/>
  <c r="N52" i="7"/>
  <c r="E51" i="7"/>
  <c r="F51" i="7"/>
  <c r="G51" i="7"/>
  <c r="H51" i="7"/>
  <c r="I51" i="7"/>
  <c r="J51" i="7"/>
  <c r="K51" i="7"/>
  <c r="L51" i="7"/>
  <c r="M51" i="7"/>
  <c r="N51" i="7"/>
  <c r="E50" i="7"/>
  <c r="F50" i="7"/>
  <c r="G50" i="7"/>
  <c r="H50" i="7"/>
  <c r="I50" i="7"/>
  <c r="J50" i="7"/>
  <c r="K50" i="7"/>
  <c r="L50" i="7"/>
  <c r="M50" i="7"/>
  <c r="N50" i="7"/>
  <c r="E49" i="7"/>
  <c r="F49" i="7"/>
  <c r="G49" i="7"/>
  <c r="H49" i="7"/>
  <c r="I49" i="7"/>
  <c r="J49" i="7"/>
  <c r="K49" i="7"/>
  <c r="L49" i="7"/>
  <c r="M49" i="7"/>
  <c r="N49" i="7"/>
  <c r="E48" i="7"/>
  <c r="F48" i="7"/>
  <c r="G48" i="7"/>
  <c r="H48" i="7"/>
  <c r="I48" i="7"/>
  <c r="J48" i="7"/>
  <c r="K48" i="7"/>
  <c r="L48" i="7"/>
  <c r="M48" i="7"/>
  <c r="N48" i="7"/>
  <c r="E47" i="7"/>
  <c r="F47" i="7"/>
  <c r="G47" i="7"/>
  <c r="H47" i="7"/>
  <c r="I47" i="7"/>
  <c r="J47" i="7"/>
  <c r="K47" i="7"/>
  <c r="L47" i="7"/>
  <c r="M47" i="7"/>
  <c r="N47" i="7"/>
  <c r="E46" i="7"/>
  <c r="F46" i="7"/>
  <c r="G46" i="7"/>
  <c r="H46" i="7"/>
  <c r="I46" i="7"/>
  <c r="J46" i="7"/>
  <c r="K46" i="7"/>
  <c r="L46" i="7"/>
  <c r="M46" i="7"/>
  <c r="N46" i="7"/>
  <c r="E45" i="7"/>
  <c r="F45" i="7"/>
  <c r="G45" i="7"/>
  <c r="H45" i="7"/>
  <c r="I45" i="7"/>
  <c r="J45" i="7"/>
  <c r="K45" i="7"/>
  <c r="L45" i="7"/>
  <c r="M45" i="7"/>
  <c r="N45" i="7"/>
  <c r="E44" i="7"/>
  <c r="F44" i="7"/>
  <c r="G44" i="7"/>
  <c r="H44" i="7"/>
  <c r="I44" i="7"/>
  <c r="J44" i="7"/>
  <c r="K44" i="7"/>
  <c r="L44" i="7"/>
  <c r="M44" i="7"/>
  <c r="N44" i="7"/>
  <c r="E5" i="7"/>
  <c r="F5" i="7"/>
  <c r="G5" i="7"/>
  <c r="H5" i="7"/>
  <c r="I5" i="7"/>
  <c r="J5" i="7"/>
  <c r="K5" i="7"/>
  <c r="L5" i="7"/>
  <c r="M5" i="7"/>
  <c r="N5" i="7"/>
  <c r="E6" i="7"/>
  <c r="F6" i="7"/>
  <c r="G6" i="7"/>
  <c r="H6" i="7"/>
  <c r="I6" i="7"/>
  <c r="J6" i="7"/>
  <c r="K6" i="7"/>
  <c r="L6" i="7"/>
  <c r="M6" i="7"/>
  <c r="N6" i="7"/>
  <c r="E7" i="7"/>
  <c r="F7" i="7"/>
  <c r="G7" i="7"/>
  <c r="H7" i="7"/>
  <c r="I7" i="7"/>
  <c r="J7" i="7"/>
  <c r="K7" i="7"/>
  <c r="L7" i="7"/>
  <c r="M7" i="7"/>
  <c r="N7" i="7"/>
  <c r="E8" i="7"/>
  <c r="F8" i="7"/>
  <c r="G8" i="7"/>
  <c r="H8" i="7"/>
  <c r="I8" i="7"/>
  <c r="J8" i="7"/>
  <c r="K8" i="7"/>
  <c r="L8" i="7"/>
  <c r="M8" i="7"/>
  <c r="N8" i="7"/>
  <c r="E9" i="7"/>
  <c r="F9" i="7"/>
  <c r="G9" i="7"/>
  <c r="H9" i="7"/>
  <c r="I9" i="7"/>
  <c r="J9" i="7"/>
  <c r="K9" i="7"/>
  <c r="L9" i="7"/>
  <c r="M9" i="7"/>
  <c r="N9" i="7"/>
  <c r="E10" i="7"/>
  <c r="F10" i="7"/>
  <c r="G10" i="7"/>
  <c r="H10" i="7"/>
  <c r="I10" i="7"/>
  <c r="J10" i="7"/>
  <c r="K10" i="7"/>
  <c r="L10" i="7"/>
  <c r="M10" i="7"/>
  <c r="N10" i="7"/>
  <c r="E11" i="7"/>
  <c r="F11" i="7"/>
  <c r="G11" i="7"/>
  <c r="H11" i="7"/>
  <c r="I11" i="7"/>
  <c r="J11" i="7"/>
  <c r="K11" i="7"/>
  <c r="L11" i="7"/>
  <c r="M11" i="7"/>
  <c r="N11" i="7"/>
  <c r="E12" i="7"/>
  <c r="F12" i="7"/>
  <c r="G12" i="7"/>
  <c r="H12" i="7"/>
  <c r="I12" i="7"/>
  <c r="J12" i="7"/>
  <c r="K12" i="7"/>
  <c r="L12" i="7"/>
  <c r="M12" i="7"/>
  <c r="N12" i="7"/>
  <c r="E13" i="7"/>
  <c r="F13" i="7"/>
  <c r="G13" i="7"/>
  <c r="H13" i="7"/>
  <c r="I13" i="7"/>
  <c r="J13" i="7"/>
  <c r="K13" i="7"/>
  <c r="L13" i="7"/>
  <c r="M13" i="7"/>
  <c r="N13" i="7"/>
  <c r="E14" i="7"/>
  <c r="F14" i="7"/>
  <c r="G14" i="7"/>
  <c r="H14" i="7"/>
  <c r="I14" i="7"/>
  <c r="J14" i="7"/>
  <c r="K14" i="7"/>
  <c r="L14" i="7"/>
  <c r="M14" i="7"/>
  <c r="N14" i="7"/>
  <c r="E15" i="7"/>
  <c r="F15" i="7"/>
  <c r="G15" i="7"/>
  <c r="H15" i="7"/>
  <c r="I15" i="7"/>
  <c r="J15" i="7"/>
  <c r="K15" i="7"/>
  <c r="L15" i="7"/>
  <c r="M15" i="7"/>
  <c r="N15" i="7"/>
  <c r="E16" i="7"/>
  <c r="F16" i="7"/>
  <c r="G16" i="7"/>
  <c r="H16" i="7"/>
  <c r="I16" i="7"/>
  <c r="J16" i="7"/>
  <c r="K16" i="7"/>
  <c r="L16" i="7"/>
  <c r="M16" i="7"/>
  <c r="N16" i="7"/>
  <c r="E17" i="7"/>
  <c r="F17" i="7"/>
  <c r="G17" i="7"/>
  <c r="H17" i="7"/>
  <c r="I17" i="7"/>
  <c r="J17" i="7"/>
  <c r="K17" i="7"/>
  <c r="L17" i="7"/>
  <c r="M17" i="7"/>
  <c r="N17" i="7"/>
  <c r="E18" i="7"/>
  <c r="F18" i="7"/>
  <c r="G18" i="7"/>
  <c r="H18" i="7"/>
  <c r="I18" i="7"/>
  <c r="J18" i="7"/>
  <c r="K18" i="7"/>
  <c r="L18" i="7"/>
  <c r="M18" i="7"/>
  <c r="N18" i="7"/>
  <c r="E19" i="7"/>
  <c r="F19" i="7"/>
  <c r="G19" i="7"/>
  <c r="H19" i="7"/>
  <c r="I19" i="7"/>
  <c r="J19" i="7"/>
  <c r="K19" i="7"/>
  <c r="L19" i="7"/>
  <c r="M19" i="7"/>
  <c r="N19" i="7"/>
  <c r="E20" i="7"/>
  <c r="F20" i="7"/>
  <c r="G20" i="7"/>
  <c r="H20" i="7"/>
  <c r="I20" i="7"/>
  <c r="J20" i="7"/>
  <c r="K20" i="7"/>
  <c r="L20" i="7"/>
  <c r="M20" i="7"/>
  <c r="N20" i="7"/>
  <c r="E21" i="7"/>
  <c r="F21" i="7"/>
  <c r="G21" i="7"/>
  <c r="H21" i="7"/>
  <c r="I21" i="7"/>
  <c r="J21" i="7"/>
  <c r="K21" i="7"/>
  <c r="L21" i="7"/>
  <c r="M21" i="7"/>
  <c r="N21" i="7"/>
  <c r="E22" i="7"/>
  <c r="F22" i="7"/>
  <c r="G22" i="7"/>
  <c r="H22" i="7"/>
  <c r="I22" i="7"/>
  <c r="J22" i="7"/>
  <c r="K22" i="7"/>
  <c r="L22" i="7"/>
  <c r="M22" i="7"/>
  <c r="N22" i="7"/>
  <c r="E23" i="7"/>
  <c r="F23" i="7"/>
  <c r="G23" i="7"/>
  <c r="H23" i="7"/>
  <c r="I23" i="7"/>
  <c r="J23" i="7"/>
  <c r="K23" i="7"/>
  <c r="L23" i="7"/>
  <c r="M23" i="7"/>
  <c r="N23" i="7"/>
  <c r="E24" i="7"/>
  <c r="F24" i="7"/>
  <c r="G24" i="7"/>
  <c r="H24" i="7"/>
  <c r="I24" i="7"/>
  <c r="J24" i="7"/>
  <c r="K24" i="7"/>
  <c r="L24" i="7"/>
  <c r="M24" i="7"/>
  <c r="N24" i="7"/>
  <c r="E25" i="7"/>
  <c r="F25" i="7"/>
  <c r="G25" i="7"/>
  <c r="H25" i="7"/>
  <c r="I25" i="7"/>
  <c r="J25" i="7"/>
  <c r="K25" i="7"/>
  <c r="L25" i="7"/>
  <c r="M25" i="7"/>
  <c r="N25" i="7"/>
  <c r="E26" i="7"/>
  <c r="F26" i="7"/>
  <c r="G26" i="7"/>
  <c r="H26" i="7"/>
  <c r="I26" i="7"/>
  <c r="J26" i="7"/>
  <c r="K26" i="7"/>
  <c r="L26" i="7"/>
  <c r="M26" i="7"/>
  <c r="N26" i="7"/>
  <c r="E27" i="7"/>
  <c r="F27" i="7"/>
  <c r="G27" i="7"/>
  <c r="H27" i="7"/>
  <c r="I27" i="7"/>
  <c r="J27" i="7"/>
  <c r="K27" i="7"/>
  <c r="L27" i="7"/>
  <c r="M27" i="7"/>
  <c r="N27" i="7"/>
  <c r="E28" i="7"/>
  <c r="F28" i="7"/>
  <c r="G28" i="7"/>
  <c r="H28" i="7"/>
  <c r="I28" i="7"/>
  <c r="J28" i="7"/>
  <c r="K28" i="7"/>
  <c r="L28" i="7"/>
  <c r="M28" i="7"/>
  <c r="N28" i="7"/>
  <c r="E29" i="7"/>
  <c r="F29" i="7"/>
  <c r="G29" i="7"/>
  <c r="H29" i="7"/>
  <c r="I29" i="7"/>
  <c r="J29" i="7"/>
  <c r="K29" i="7"/>
  <c r="L29" i="7"/>
  <c r="M29" i="7"/>
  <c r="N29" i="7"/>
  <c r="E30" i="7"/>
  <c r="F30" i="7"/>
  <c r="G30" i="7"/>
  <c r="H30" i="7"/>
  <c r="I30" i="7"/>
  <c r="J30" i="7"/>
  <c r="K30" i="7"/>
  <c r="L30" i="7"/>
  <c r="M30" i="7"/>
  <c r="N30" i="7"/>
  <c r="E31" i="7"/>
  <c r="F31" i="7"/>
  <c r="G31" i="7"/>
  <c r="H31" i="7"/>
  <c r="I31" i="7"/>
  <c r="J31" i="7"/>
  <c r="K31" i="7"/>
  <c r="L31" i="7"/>
  <c r="M31" i="7"/>
  <c r="N31" i="7"/>
  <c r="E32" i="7"/>
  <c r="F32" i="7"/>
  <c r="G32" i="7"/>
  <c r="H32" i="7"/>
  <c r="I32" i="7"/>
  <c r="J32" i="7"/>
  <c r="K32" i="7"/>
  <c r="L32" i="7"/>
  <c r="M32" i="7"/>
  <c r="N32" i="7"/>
  <c r="E33" i="7"/>
  <c r="F33" i="7"/>
  <c r="G33" i="7"/>
  <c r="H33" i="7"/>
  <c r="I33" i="7"/>
  <c r="J33" i="7"/>
  <c r="K33" i="7"/>
  <c r="L33" i="7"/>
  <c r="M33" i="7"/>
  <c r="N33" i="7"/>
  <c r="E34" i="7"/>
  <c r="F34" i="7"/>
  <c r="G34" i="7"/>
  <c r="H34" i="7"/>
  <c r="I34" i="7"/>
  <c r="J34" i="7"/>
  <c r="K34" i="7"/>
  <c r="L34" i="7"/>
  <c r="M34" i="7"/>
  <c r="N34" i="7"/>
  <c r="E35" i="7"/>
  <c r="F35" i="7"/>
  <c r="G35" i="7"/>
  <c r="H35" i="7"/>
  <c r="I35" i="7"/>
  <c r="J35" i="7"/>
  <c r="K35" i="7"/>
  <c r="L35" i="7"/>
  <c r="M35" i="7"/>
  <c r="N35" i="7"/>
  <c r="E36" i="7"/>
  <c r="F36" i="7"/>
  <c r="G36" i="7"/>
  <c r="H36" i="7"/>
  <c r="I36" i="7"/>
  <c r="J36" i="7"/>
  <c r="K36" i="7"/>
  <c r="L36" i="7"/>
  <c r="M36" i="7"/>
  <c r="N36" i="7"/>
  <c r="E37" i="7"/>
  <c r="F37" i="7"/>
  <c r="G37" i="7"/>
  <c r="H37" i="7"/>
  <c r="I37" i="7"/>
  <c r="J37" i="7"/>
  <c r="K37" i="7"/>
  <c r="L37" i="7"/>
  <c r="M37" i="7"/>
  <c r="N37" i="7"/>
  <c r="E38" i="7"/>
  <c r="F38" i="7"/>
  <c r="G38" i="7"/>
  <c r="H38" i="7"/>
  <c r="I38" i="7"/>
  <c r="J38" i="7"/>
  <c r="K38" i="7"/>
  <c r="L38" i="7"/>
  <c r="M38" i="7"/>
  <c r="N38" i="7"/>
  <c r="E39" i="7"/>
  <c r="F39" i="7"/>
  <c r="G39" i="7"/>
  <c r="H39" i="7"/>
  <c r="I39" i="7"/>
  <c r="J39" i="7"/>
  <c r="K39" i="7"/>
  <c r="L39" i="7"/>
  <c r="M39" i="7"/>
  <c r="N39" i="7"/>
  <c r="E40" i="7"/>
  <c r="F40" i="7"/>
  <c r="G40" i="7"/>
  <c r="H40" i="7"/>
  <c r="I40" i="7"/>
  <c r="J40" i="7"/>
  <c r="K40" i="7"/>
  <c r="L40" i="7"/>
  <c r="M40" i="7"/>
  <c r="N40" i="7"/>
  <c r="E41" i="7"/>
  <c r="F41" i="7"/>
  <c r="G41" i="7"/>
  <c r="H41" i="7"/>
  <c r="I41" i="7"/>
  <c r="J41" i="7"/>
  <c r="K41" i="7"/>
  <c r="L41" i="7"/>
  <c r="M41" i="7"/>
  <c r="N41" i="7"/>
  <c r="E42" i="7"/>
  <c r="F42" i="7"/>
  <c r="G42" i="7"/>
  <c r="H42" i="7"/>
  <c r="I42" i="7"/>
  <c r="J42" i="7"/>
  <c r="K42" i="7"/>
  <c r="L42" i="7"/>
  <c r="M42" i="7"/>
  <c r="N42" i="7"/>
  <c r="E43" i="7"/>
  <c r="F43" i="7"/>
  <c r="G43" i="7"/>
  <c r="H43" i="7"/>
  <c r="I43" i="7"/>
  <c r="J43" i="7"/>
  <c r="K43" i="7"/>
  <c r="L43" i="7"/>
  <c r="M43" i="7"/>
  <c r="N43" i="7"/>
  <c r="F4" i="7"/>
  <c r="G4" i="7"/>
  <c r="H4" i="7"/>
  <c r="I4" i="7"/>
  <c r="J4" i="7"/>
  <c r="K4" i="7"/>
  <c r="L4" i="7"/>
  <c r="M4" i="7"/>
  <c r="N4" i="7"/>
  <c r="E4" i="7"/>
  <c r="G7" i="5" l="1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6" i="5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5" i="4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N55" i="3"/>
  <c r="M55" i="3"/>
  <c r="L55" i="3"/>
  <c r="K55" i="3"/>
  <c r="J55" i="3"/>
  <c r="I55" i="3"/>
  <c r="H55" i="3"/>
  <c r="G55" i="3"/>
  <c r="F5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N5" i="3"/>
  <c r="M5" i="3"/>
  <c r="L5" i="3"/>
  <c r="K5" i="3"/>
  <c r="J5" i="3"/>
  <c r="I5" i="3"/>
  <c r="H5" i="3"/>
  <c r="G5" i="3"/>
  <c r="F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5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" i="3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5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N5" i="1"/>
  <c r="M5" i="1"/>
  <c r="L5" i="1"/>
  <c r="K5" i="1"/>
  <c r="J5" i="1"/>
  <c r="I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5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5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5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" i="1"/>
</calcChain>
</file>

<file path=xl/sharedStrings.xml><?xml version="1.0" encoding="utf-8"?>
<sst xmlns="http://schemas.openxmlformats.org/spreadsheetml/2006/main" count="8" uniqueCount="6">
  <si>
    <t>P</t>
  </si>
  <si>
    <t>Z</t>
  </si>
  <si>
    <t>∞</t>
  </si>
  <si>
    <t>v</t>
  </si>
  <si>
    <t>z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</si>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</sst>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/>
    <xf numFmtId="165" fontId="0" fillId="0" borderId="1" xfId="0" applyNumberFormat="1" applyBorder="1"/>
    <xf numFmtId="2" fontId="0" fillId="0" borderId="1" xfId="0" applyNumberFormat="1" applyBorder="1"/>
    <xf numFmtId="165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C76DE-FCEE-4265-8CB8-4935E070B865}">
  <dimension ref="D4:N104"/>
  <sheetViews>
    <sheetView tabSelected="1" workbookViewId="0">
      <selection activeCell="D4" sqref="D4"/>
    </sheetView>
  </sheetViews>
  <sheetFormatPr defaultRowHeight="14.4" x14ac:dyDescent="0.3"/>
  <cols>
    <col min="5" max="5" width="18.109375" customWidth="1"/>
    <col min="6" max="6" width="11.77734375" bestFit="1" customWidth="1"/>
  </cols>
  <sheetData>
    <row r="4" spans="4:14" x14ac:dyDescent="0.3">
      <c r="D4" s="4" t="s">
        <v>4</v>
      </c>
      <c r="E4" s="1">
        <v>0</v>
      </c>
      <c r="F4" s="1">
        <v>0.01</v>
      </c>
      <c r="G4" s="1">
        <v>0.02</v>
      </c>
      <c r="H4" s="1">
        <v>0.03</v>
      </c>
      <c r="I4" s="1">
        <v>0.04</v>
      </c>
      <c r="J4" s="1">
        <v>0.05</v>
      </c>
      <c r="K4" s="1">
        <v>0.06</v>
      </c>
      <c r="L4" s="1">
        <v>7.0000000000000007E-2</v>
      </c>
      <c r="M4" s="1">
        <v>0.08</v>
      </c>
      <c r="N4" s="1">
        <v>0.09</v>
      </c>
    </row>
    <row r="5" spans="4:14" x14ac:dyDescent="0.3">
      <c r="D5" s="1">
        <v>-4.9000000000000004</v>
      </c>
      <c r="E5" s="2">
        <f>_xlfn.NORM.S.DIST(D5-0,TRUE)</f>
        <v>4.7918327659031834E-7</v>
      </c>
      <c r="F5" s="2">
        <f>_xlfn.NORM.S.DIST(D5-0.01,TRUE)</f>
        <v>4.5538196484073046E-7</v>
      </c>
      <c r="G5" s="2">
        <f>_xlfn.NORM.S.DIST(D5-0.02,TRUE)</f>
        <v>4.3272106186170034E-7</v>
      </c>
      <c r="H5" s="2">
        <f>_xlfn.NORM.S.DIST(D5-0.03,TRUE)</f>
        <v>4.1114808384392853E-7</v>
      </c>
      <c r="I5" s="2">
        <f>_xlfn.NORM.S.DIST(D5-0.04,TRUE)</f>
        <v>3.9061285431832542E-7</v>
      </c>
      <c r="J5" s="2">
        <f>_xlfn.NORM.S.DIST(D5-0.05,TRUE)</f>
        <v>3.7106740796333271E-7</v>
      </c>
      <c r="K5" s="2">
        <f>_xlfn.NORM.S.DIST(D5-0.06,TRUE)</f>
        <v>3.524658981764237E-7</v>
      </c>
      <c r="L5" s="2">
        <f>_xlfn.NORM.S.DIST(D5-0.07,TRUE)</f>
        <v>3.3476450827361484E-7</v>
      </c>
      <c r="M5" s="2">
        <f>_xlfn.NORM.S.DIST(D5-0.08,TRUE)</f>
        <v>3.1792136618528084E-7</v>
      </c>
      <c r="N5" s="2">
        <f>_xlfn.NORM.S.DIST(D5-0.09,TRUE)</f>
        <v>3.0189646252084792E-7</v>
      </c>
    </row>
    <row r="6" spans="4:14" x14ac:dyDescent="0.3">
      <c r="D6" s="1">
        <v>-4.8</v>
      </c>
      <c r="E6" s="2">
        <f t="shared" ref="E6:E54" si="0">_xlfn.NORM.S.DIST(D6-0,TRUE)</f>
        <v>7.933281519755948E-7</v>
      </c>
      <c r="F6" s="2">
        <f t="shared" ref="F6:F54" si="1">_xlfn.NORM.S.DIST(D6-0.01,TRUE)</f>
        <v>7.5465147914637197E-7</v>
      </c>
      <c r="G6" s="2">
        <f t="shared" ref="G6:G54" si="2">_xlfn.NORM.S.DIST(D6-0.02,TRUE)</f>
        <v>7.1779110694689947E-7</v>
      </c>
      <c r="H6" s="2">
        <f t="shared" ref="H6:H54" si="3">_xlfn.NORM.S.DIST(D6-0.03,TRUE)</f>
        <v>6.8266525256166203E-7</v>
      </c>
      <c r="I6" s="2">
        <f t="shared" ref="I6:I54" si="4">_xlfn.NORM.S.DIST(D6-0.04,TRUE)</f>
        <v>6.4919564286133376E-7</v>
      </c>
      <c r="J6" s="2">
        <f t="shared" ref="J6:J54" si="5">_xlfn.NORM.S.DIST(D6-0.05,TRUE)</f>
        <v>6.1730737200919715E-7</v>
      </c>
      <c r="K6" s="2">
        <f t="shared" ref="K6:K54" si="6">_xlfn.NORM.S.DIST(D6-0.06,TRUE)</f>
        <v>5.8692876446664029E-7</v>
      </c>
      <c r="L6" s="2">
        <f t="shared" ref="L6:L54" si="7">_xlfn.NORM.S.DIST(D6-0.07,TRUE)</f>
        <v>5.5799124320978072E-7</v>
      </c>
      <c r="M6" s="2">
        <f t="shared" ref="M6:M54" si="8">_xlfn.NORM.S.DIST(D6-0.08,TRUE)</f>
        <v>5.3042920297509319E-7</v>
      </c>
      <c r="N6" s="2">
        <f t="shared" ref="N6:N54" si="9">_xlfn.NORM.S.DIST(D6-0.09,TRUE)</f>
        <v>5.0417988835753554E-7</v>
      </c>
    </row>
    <row r="7" spans="4:14" x14ac:dyDescent="0.3">
      <c r="D7" s="1">
        <v>-4.7</v>
      </c>
      <c r="E7" s="2">
        <f t="shared" si="0"/>
        <v>1.3008074539172773E-6</v>
      </c>
      <c r="F7" s="2">
        <f t="shared" si="1"/>
        <v>1.2385839573524676E-6</v>
      </c>
      <c r="G7" s="2">
        <f t="shared" si="2"/>
        <v>1.1792232165163949E-6</v>
      </c>
      <c r="H7" s="2">
        <f t="shared" si="3"/>
        <v>1.1225991854361709E-6</v>
      </c>
      <c r="I7" s="2">
        <f t="shared" si="4"/>
        <v>1.0685910945459319E-6</v>
      </c>
      <c r="J7" s="2">
        <f t="shared" si="5"/>
        <v>1.0170832425687034E-6</v>
      </c>
      <c r="K7" s="2">
        <f t="shared" si="6"/>
        <v>9.6796479603273028E-7</v>
      </c>
      <c r="L7" s="2">
        <f t="shared" si="7"/>
        <v>9.2112959616713766E-7</v>
      </c>
      <c r="M7" s="2">
        <f t="shared" si="8"/>
        <v>8.764759729292021E-7</v>
      </c>
      <c r="N7" s="2">
        <f t="shared" si="9"/>
        <v>8.339065659229098E-7</v>
      </c>
    </row>
    <row r="8" spans="4:14" x14ac:dyDescent="0.3">
      <c r="D8" s="1">
        <v>-4.5999999999999996</v>
      </c>
      <c r="E8" s="2">
        <f t="shared" si="0"/>
        <v>2.1124547025028533E-6</v>
      </c>
      <c r="F8" s="2">
        <f t="shared" si="1"/>
        <v>2.013344854809346E-6</v>
      </c>
      <c r="G8" s="2">
        <f t="shared" si="2"/>
        <v>1.9187002199709018E-6</v>
      </c>
      <c r="H8" s="2">
        <f t="shared" si="3"/>
        <v>1.8283286635241601E-6</v>
      </c>
      <c r="I8" s="2">
        <f t="shared" si="4"/>
        <v>1.7420458903446573E-6</v>
      </c>
      <c r="J8" s="2">
        <f t="shared" si="5"/>
        <v>1.659675144371468E-6</v>
      </c>
      <c r="K8" s="2">
        <f t="shared" si="6"/>
        <v>1.5810469189705155E-6</v>
      </c>
      <c r="L8" s="2">
        <f t="shared" si="7"/>
        <v>1.5059986775961518E-6</v>
      </c>
      <c r="M8" s="2">
        <f t="shared" si="8"/>
        <v>1.4343745844201329E-6</v>
      </c>
      <c r="N8" s="2">
        <f t="shared" si="9"/>
        <v>1.3660252446061406E-6</v>
      </c>
    </row>
    <row r="9" spans="4:14" x14ac:dyDescent="0.3">
      <c r="D9" s="1">
        <v>-4.5</v>
      </c>
      <c r="E9" s="2">
        <f t="shared" si="0"/>
        <v>3.3976731247300535E-6</v>
      </c>
      <c r="F9" s="2">
        <f t="shared" si="1"/>
        <v>3.2413812873533834E-6</v>
      </c>
      <c r="G9" s="2">
        <f t="shared" si="2"/>
        <v>3.0919815689561798E-6</v>
      </c>
      <c r="H9" s="2">
        <f t="shared" si="3"/>
        <v>2.9491843228915108E-6</v>
      </c>
      <c r="I9" s="2">
        <f t="shared" si="4"/>
        <v>2.8127114117242095E-6</v>
      </c>
      <c r="J9" s="2">
        <f t="shared" si="5"/>
        <v>2.6822957796388485E-6</v>
      </c>
      <c r="K9" s="2">
        <f t="shared" si="6"/>
        <v>2.5576810394515232E-6</v>
      </c>
      <c r="L9" s="2">
        <f t="shared" si="7"/>
        <v>2.4386210737794185E-6</v>
      </c>
      <c r="M9" s="2">
        <f t="shared" si="8"/>
        <v>2.3248796499344084E-6</v>
      </c>
      <c r="N9" s="2">
        <f t="shared" si="9"/>
        <v>2.2162300481175396E-6</v>
      </c>
    </row>
    <row r="10" spans="4:14" x14ac:dyDescent="0.3">
      <c r="D10" s="1">
        <v>-4.4000000000000004</v>
      </c>
      <c r="E10" s="2">
        <f t="shared" si="0"/>
        <v>5.4125439077038416E-6</v>
      </c>
      <c r="F10" s="2">
        <f t="shared" si="1"/>
        <v>5.1685309572241284E-6</v>
      </c>
      <c r="G10" s="2">
        <f t="shared" si="2"/>
        <v>4.9350450625332669E-6</v>
      </c>
      <c r="H10" s="2">
        <f t="shared" si="3"/>
        <v>4.7116544118972044E-6</v>
      </c>
      <c r="I10" s="2">
        <f t="shared" si="4"/>
        <v>4.4979438885679006E-6</v>
      </c>
      <c r="J10" s="2">
        <f t="shared" si="5"/>
        <v>4.2935144699718588E-6</v>
      </c>
      <c r="K10" s="2">
        <f t="shared" si="6"/>
        <v>4.0979826466363491E-6</v>
      </c>
      <c r="L10" s="2">
        <f t="shared" si="7"/>
        <v>3.9109798602806895E-6</v>
      </c>
      <c r="M10" s="2">
        <f t="shared" si="8"/>
        <v>3.7321519605144754E-6</v>
      </c>
      <c r="N10" s="2">
        <f t="shared" si="9"/>
        <v>3.5611586795975462E-6</v>
      </c>
    </row>
    <row r="11" spans="4:14" x14ac:dyDescent="0.3">
      <c r="D11" s="1">
        <v>-4.3</v>
      </c>
      <c r="E11" s="2">
        <f t="shared" si="0"/>
        <v>8.5399054709917942E-6</v>
      </c>
      <c r="F11" s="2">
        <f t="shared" si="1"/>
        <v>8.1627273027630682E-6</v>
      </c>
      <c r="G11" s="2">
        <f t="shared" si="2"/>
        <v>7.801460038101355E-6</v>
      </c>
      <c r="H11" s="2">
        <f t="shared" si="3"/>
        <v>7.4554670913551187E-6</v>
      </c>
      <c r="I11" s="2">
        <f t="shared" si="4"/>
        <v>7.1241358014953405E-6</v>
      </c>
      <c r="J11" s="2">
        <f t="shared" si="5"/>
        <v>6.8068765993340439E-6</v>
      </c>
      <c r="K11" s="2">
        <f t="shared" si="6"/>
        <v>6.503122200992807E-6</v>
      </c>
      <c r="L11" s="2">
        <f t="shared" si="7"/>
        <v>6.2123268269015009E-6</v>
      </c>
      <c r="M11" s="2">
        <f t="shared" si="8"/>
        <v>5.933965445624665E-6</v>
      </c>
      <c r="N11" s="2">
        <f t="shared" si="9"/>
        <v>5.6675330418267366E-6</v>
      </c>
    </row>
    <row r="12" spans="4:14" x14ac:dyDescent="0.3">
      <c r="D12" s="1">
        <v>-4.2</v>
      </c>
      <c r="E12" s="2">
        <f t="shared" si="0"/>
        <v>1.3345749015906309E-5</v>
      </c>
      <c r="F12" s="2">
        <f t="shared" si="1"/>
        <v>1.2768534413734932E-5</v>
      </c>
      <c r="G12" s="2">
        <f t="shared" si="2"/>
        <v>1.2215115925253023E-5</v>
      </c>
      <c r="H12" s="2">
        <f t="shared" si="3"/>
        <v>1.1684565594707379E-5</v>
      </c>
      <c r="I12" s="2">
        <f t="shared" si="4"/>
        <v>1.1175989332120527E-5</v>
      </c>
      <c r="J12" s="2">
        <f t="shared" si="5"/>
        <v>1.06885257749344E-5</v>
      </c>
      <c r="K12" s="2">
        <f t="shared" si="6"/>
        <v>1.0221345183984058E-5</v>
      </c>
      <c r="L12" s="2">
        <f t="shared" si="7"/>
        <v>9.7736483729175497E-6</v>
      </c>
      <c r="M12" s="2">
        <f t="shared" si="8"/>
        <v>9.344665670196337E-6</v>
      </c>
      <c r="N12" s="2">
        <f t="shared" si="9"/>
        <v>8.9336559128269895E-6</v>
      </c>
    </row>
    <row r="13" spans="4:14" x14ac:dyDescent="0.3">
      <c r="D13" s="1">
        <v>-4.0999999999999996</v>
      </c>
      <c r="E13" s="2">
        <f t="shared" si="0"/>
        <v>2.0657506912546714E-5</v>
      </c>
      <c r="F13" s="2">
        <f t="shared" si="1"/>
        <v>1.9782955868224062E-5</v>
      </c>
      <c r="G13" s="2">
        <f t="shared" si="2"/>
        <v>1.8943619950553297E-5</v>
      </c>
      <c r="H13" s="2">
        <f t="shared" si="3"/>
        <v>1.8138161718130913E-5</v>
      </c>
      <c r="I13" s="2">
        <f t="shared" si="4"/>
        <v>1.7365291073604036E-5</v>
      </c>
      <c r="J13" s="2">
        <f t="shared" si="5"/>
        <v>1.6623763729652243E-5</v>
      </c>
      <c r="K13" s="2">
        <f t="shared" si="6"/>
        <v>1.5912379719082196E-5</v>
      </c>
      <c r="L13" s="2">
        <f t="shared" si="7"/>
        <v>1.522998194797788E-5</v>
      </c>
      <c r="M13" s="2">
        <f t="shared" si="8"/>
        <v>1.457545479086704E-5</v>
      </c>
      <c r="N13" s="2">
        <f t="shared" si="9"/>
        <v>1.3947722726881278E-5</v>
      </c>
    </row>
    <row r="14" spans="4:14" x14ac:dyDescent="0.3">
      <c r="D14" s="1">
        <v>-4</v>
      </c>
      <c r="E14" s="2">
        <f t="shared" si="0"/>
        <v>3.1671241833119857E-5</v>
      </c>
      <c r="F14" s="2">
        <f t="shared" si="1"/>
        <v>3.0359373926618166E-5</v>
      </c>
      <c r="G14" s="2">
        <f t="shared" si="2"/>
        <v>2.9099070711930998E-5</v>
      </c>
      <c r="H14" s="2">
        <f t="shared" si="3"/>
        <v>2.7888426440563852E-5</v>
      </c>
      <c r="I14" s="2">
        <f t="shared" si="4"/>
        <v>2.6725600719492029E-5</v>
      </c>
      <c r="J14" s="2">
        <f t="shared" si="5"/>
        <v>2.5608816474041486E-5</v>
      </c>
      <c r="K14" s="2">
        <f t="shared" si="6"/>
        <v>2.4536357966409732E-5</v>
      </c>
      <c r="L14" s="2">
        <f t="shared" si="7"/>
        <v>2.3506568868595562E-5</v>
      </c>
      <c r="M14" s="2">
        <f t="shared" si="8"/>
        <v>2.251785038852539E-5</v>
      </c>
      <c r="N14" s="2">
        <f t="shared" si="9"/>
        <v>2.1568659448180566E-5</v>
      </c>
    </row>
    <row r="15" spans="4:14" x14ac:dyDescent="0.3">
      <c r="D15" s="1">
        <v>-3.9</v>
      </c>
      <c r="E15" s="2">
        <f t="shared" si="0"/>
        <v>4.8096344017602614E-5</v>
      </c>
      <c r="F15" s="2">
        <f t="shared" si="1"/>
        <v>4.6148060556208756E-5</v>
      </c>
      <c r="G15" s="2">
        <f t="shared" si="2"/>
        <v>4.4274484312070743E-5</v>
      </c>
      <c r="H15" s="2">
        <f t="shared" si="3"/>
        <v>4.2472930788761133E-5</v>
      </c>
      <c r="I15" s="2">
        <f t="shared" si="4"/>
        <v>4.0740804558550716E-5</v>
      </c>
      <c r="J15" s="2">
        <f t="shared" si="5"/>
        <v>3.9075596597787565E-5</v>
      </c>
      <c r="K15" s="2">
        <f t="shared" si="6"/>
        <v>3.747488169107341E-5</v>
      </c>
      <c r="L15" s="2">
        <f t="shared" si="7"/>
        <v>3.5936315902853819E-5</v>
      </c>
      <c r="M15" s="2">
        <f t="shared" si="8"/>
        <v>3.4457634115053068E-5</v>
      </c>
      <c r="N15" s="2">
        <f t="shared" si="9"/>
        <v>3.3036647629402444E-5</v>
      </c>
    </row>
    <row r="16" spans="4:14" x14ac:dyDescent="0.3">
      <c r="D16" s="1">
        <v>-3.8</v>
      </c>
      <c r="E16" s="2">
        <f t="shared" si="0"/>
        <v>7.234804392511999E-5</v>
      </c>
      <c r="F16" s="2">
        <f t="shared" si="1"/>
        <v>6.9483395879865238E-5</v>
      </c>
      <c r="G16" s="2">
        <f t="shared" si="2"/>
        <v>6.6725837029684654E-5</v>
      </c>
      <c r="H16" s="2">
        <f t="shared" si="3"/>
        <v>6.4071629488874604E-5</v>
      </c>
      <c r="I16" s="2">
        <f t="shared" si="4"/>
        <v>6.1517155183255203E-5</v>
      </c>
      <c r="J16" s="2">
        <f t="shared" si="5"/>
        <v>5.9058912418922564E-5</v>
      </c>
      <c r="K16" s="2">
        <f t="shared" si="6"/>
        <v>5.6693512534256526E-5</v>
      </c>
      <c r="L16" s="2">
        <f t="shared" si="7"/>
        <v>5.4417676633699758E-5</v>
      </c>
      <c r="M16" s="2">
        <f t="shared" si="8"/>
        <v>5.2228232401820074E-5</v>
      </c>
      <c r="N16" s="2">
        <f t="shared" si="9"/>
        <v>5.0122110996188361E-5</v>
      </c>
    </row>
    <row r="17" spans="4:14" x14ac:dyDescent="0.3">
      <c r="D17" s="1">
        <v>-3.7</v>
      </c>
      <c r="E17" s="2">
        <f t="shared" si="0"/>
        <v>1.0779973347738824E-4</v>
      </c>
      <c r="F17" s="2">
        <f t="shared" si="1"/>
        <v>1.0362962367403117E-4</v>
      </c>
      <c r="G17" s="2">
        <f t="shared" si="2"/>
        <v>9.9611388975916519E-5</v>
      </c>
      <c r="H17" s="2">
        <f t="shared" si="3"/>
        <v>9.5739885268914462E-5</v>
      </c>
      <c r="I17" s="2">
        <f t="shared" si="4"/>
        <v>9.2010127474105404E-5</v>
      </c>
      <c r="J17" s="2">
        <f t="shared" si="5"/>
        <v>8.841728520080376E-5</v>
      </c>
      <c r="K17" s="2">
        <f t="shared" si="6"/>
        <v>8.4956678497997659E-5</v>
      </c>
      <c r="L17" s="2">
        <f t="shared" si="7"/>
        <v>8.1623773702686067E-5</v>
      </c>
      <c r="M17" s="2">
        <f t="shared" si="8"/>
        <v>7.8414179383584848E-5</v>
      </c>
      <c r="N17" s="2">
        <f t="shared" si="9"/>
        <v>7.5323642378683189E-5</v>
      </c>
    </row>
    <row r="18" spans="4:14" x14ac:dyDescent="0.3">
      <c r="D18" s="1">
        <v>-3.6</v>
      </c>
      <c r="E18" s="2">
        <f t="shared" si="0"/>
        <v>1.5910859015753364E-4</v>
      </c>
      <c r="F18" s="2">
        <f t="shared" si="1"/>
        <v>1.530985025737551E-4</v>
      </c>
      <c r="G18" s="2">
        <f t="shared" si="2"/>
        <v>1.4730150790747228E-4</v>
      </c>
      <c r="H18" s="2">
        <f t="shared" si="3"/>
        <v>1.4171060987581911E-4</v>
      </c>
      <c r="I18" s="2">
        <f t="shared" si="4"/>
        <v>1.3631902044580166E-4</v>
      </c>
      <c r="J18" s="2">
        <f t="shared" si="5"/>
        <v>1.3112015442048446E-4</v>
      </c>
      <c r="K18" s="2">
        <f t="shared" si="6"/>
        <v>1.2610762413848639E-4</v>
      </c>
      <c r="L18" s="2">
        <f t="shared" si="7"/>
        <v>1.2127523428535774E-4</v>
      </c>
      <c r="M18" s="2">
        <f t="shared" si="8"/>
        <v>1.1661697681536817E-4</v>
      </c>
      <c r="N18" s="2">
        <f t="shared" si="9"/>
        <v>1.1212702598224692E-4</v>
      </c>
    </row>
    <row r="19" spans="4:14" x14ac:dyDescent="0.3">
      <c r="D19" s="1">
        <v>-3.5</v>
      </c>
      <c r="E19" s="2">
        <f t="shared" si="0"/>
        <v>2.3262907903552504E-4</v>
      </c>
      <c r="F19" s="2">
        <f t="shared" si="1"/>
        <v>2.2405334699109302E-4</v>
      </c>
      <c r="G19" s="2">
        <f t="shared" si="2"/>
        <v>2.1577339929471738E-4</v>
      </c>
      <c r="H19" s="2">
        <f t="shared" si="3"/>
        <v>2.0777983348062144E-4</v>
      </c>
      <c r="I19" s="2">
        <f t="shared" si="4"/>
        <v>2.0006351600732001E-4</v>
      </c>
      <c r="J19" s="2">
        <f t="shared" si="5"/>
        <v>1.926155756356333E-4</v>
      </c>
      <c r="K19" s="2">
        <f t="shared" si="6"/>
        <v>1.8542739693327775E-4</v>
      </c>
      <c r="L19" s="2">
        <f t="shared" si="7"/>
        <v>1.7849061390484743E-4</v>
      </c>
      <c r="M19" s="2">
        <f t="shared" si="8"/>
        <v>1.7179710374593045E-4</v>
      </c>
      <c r="N19" s="2">
        <f t="shared" si="9"/>
        <v>1.6533898072010957E-4</v>
      </c>
    </row>
    <row r="20" spans="4:14" x14ac:dyDescent="0.3">
      <c r="D20" s="1">
        <v>-3.4</v>
      </c>
      <c r="E20" s="2">
        <f t="shared" si="0"/>
        <v>3.369292656768808E-4</v>
      </c>
      <c r="F20" s="2">
        <f t="shared" si="1"/>
        <v>3.2481439741887806E-4</v>
      </c>
      <c r="G20" s="2">
        <f t="shared" si="2"/>
        <v>3.1310567858119958E-4</v>
      </c>
      <c r="H20" s="2">
        <f t="shared" si="3"/>
        <v>3.0179062460863719E-4</v>
      </c>
      <c r="I20" s="2">
        <f t="shared" si="4"/>
        <v>2.908570932907428E-4</v>
      </c>
      <c r="J20" s="2">
        <f t="shared" si="5"/>
        <v>2.8029327681617738E-4</v>
      </c>
      <c r="K20" s="2">
        <f t="shared" si="6"/>
        <v>2.7008769396347416E-4</v>
      </c>
      <c r="L20" s="2">
        <f t="shared" si="7"/>
        <v>2.6022918242746669E-4</v>
      </c>
      <c r="M20" s="2">
        <f t="shared" si="8"/>
        <v>2.5070689128053755E-4</v>
      </c>
      <c r="N20" s="2">
        <f t="shared" si="9"/>
        <v>2.4151027356783598E-4</v>
      </c>
    </row>
    <row r="21" spans="4:14" x14ac:dyDescent="0.3">
      <c r="D21" s="1">
        <v>-3.3</v>
      </c>
      <c r="E21" s="2">
        <f t="shared" si="0"/>
        <v>4.8342414238377744E-4</v>
      </c>
      <c r="F21" s="2">
        <f t="shared" si="1"/>
        <v>4.6647985610754901E-4</v>
      </c>
      <c r="G21" s="2">
        <f t="shared" si="2"/>
        <v>4.5008724059211757E-4</v>
      </c>
      <c r="H21" s="2">
        <f t="shared" si="3"/>
        <v>4.342299203816562E-4</v>
      </c>
      <c r="I21" s="2">
        <f t="shared" si="4"/>
        <v>4.1889194945036979E-4</v>
      </c>
      <c r="J21" s="2">
        <f t="shared" si="5"/>
        <v>4.0405780186402156E-4</v>
      </c>
      <c r="K21" s="2">
        <f t="shared" si="6"/>
        <v>3.8971236258203158E-4</v>
      </c>
      <c r="L21" s="2">
        <f t="shared" si="7"/>
        <v>3.7584091840008391E-4</v>
      </c>
      <c r="M21" s="2">
        <f t="shared" si="8"/>
        <v>3.6242914903304382E-4</v>
      </c>
      <c r="N21" s="2">
        <f t="shared" si="9"/>
        <v>3.4946311833797158E-4</v>
      </c>
    </row>
    <row r="22" spans="4:14" x14ac:dyDescent="0.3">
      <c r="D22" s="1">
        <v>-3.2</v>
      </c>
      <c r="E22" s="2">
        <f t="shared" si="0"/>
        <v>6.8713793791584719E-4</v>
      </c>
      <c r="F22" s="2">
        <f t="shared" si="1"/>
        <v>6.6367486143996716E-4</v>
      </c>
      <c r="G22" s="2">
        <f t="shared" si="2"/>
        <v>6.4095298366005486E-4</v>
      </c>
      <c r="H22" s="2">
        <f t="shared" si="3"/>
        <v>6.1895109038683426E-4</v>
      </c>
      <c r="I22" s="2">
        <f t="shared" si="4"/>
        <v>5.9764849793441559E-4</v>
      </c>
      <c r="J22" s="2">
        <f t="shared" si="5"/>
        <v>5.7702504239076603E-4</v>
      </c>
      <c r="K22" s="2">
        <f t="shared" si="6"/>
        <v>5.5706106902462128E-4</v>
      </c>
      <c r="L22" s="2">
        <f t="shared" si="7"/>
        <v>5.3773742182969503E-4</v>
      </c>
      <c r="M22" s="2">
        <f t="shared" si="8"/>
        <v>5.190354332069723E-4</v>
      </c>
      <c r="N22" s="2">
        <f t="shared" si="9"/>
        <v>5.0093691378572244E-4</v>
      </c>
    </row>
    <row r="23" spans="4:14" x14ac:dyDescent="0.3">
      <c r="D23" s="1">
        <v>-3.1</v>
      </c>
      <c r="E23" s="2">
        <f t="shared" si="0"/>
        <v>9.676032132183561E-4</v>
      </c>
      <c r="F23" s="2">
        <f t="shared" si="1"/>
        <v>9.3543671951410031E-4</v>
      </c>
      <c r="G23" s="2">
        <f t="shared" si="2"/>
        <v>9.0425519982233952E-4</v>
      </c>
      <c r="H23" s="2">
        <f t="shared" si="3"/>
        <v>8.7403151563156744E-4</v>
      </c>
      <c r="I23" s="2">
        <f t="shared" si="4"/>
        <v>8.4473917345862643E-4</v>
      </c>
      <c r="J23" s="2">
        <f t="shared" si="5"/>
        <v>8.1635231282856167E-4</v>
      </c>
      <c r="K23" s="2">
        <f t="shared" si="6"/>
        <v>7.8884569437557184E-4</v>
      </c>
      <c r="L23" s="2">
        <f t="shared" si="7"/>
        <v>7.6219468806723459E-4</v>
      </c>
      <c r="M23" s="2">
        <f t="shared" si="8"/>
        <v>7.3637526155392961E-4</v>
      </c>
      <c r="N23" s="2">
        <f t="shared" si="9"/>
        <v>7.1136396864536315E-4</v>
      </c>
    </row>
    <row r="24" spans="4:14" x14ac:dyDescent="0.3">
      <c r="D24" s="1">
        <v>-3</v>
      </c>
      <c r="E24" s="2">
        <f t="shared" si="0"/>
        <v>1.3498980316300933E-3</v>
      </c>
      <c r="F24" s="2">
        <f t="shared" si="1"/>
        <v>1.3062384487694675E-3</v>
      </c>
      <c r="G24" s="2">
        <f t="shared" si="2"/>
        <v>1.2638734276722969E-3</v>
      </c>
      <c r="H24" s="2">
        <f t="shared" si="3"/>
        <v>1.2227686935922593E-3</v>
      </c>
      <c r="I24" s="2">
        <f t="shared" si="4"/>
        <v>1.1828907431044044E-3</v>
      </c>
      <c r="J24" s="2">
        <f t="shared" si="5"/>
        <v>1.1442068310226975E-3</v>
      </c>
      <c r="K24" s="2">
        <f t="shared" si="6"/>
        <v>1.1066849574092469E-3</v>
      </c>
      <c r="L24" s="2">
        <f t="shared" si="7"/>
        <v>1.0702938546789222E-3</v>
      </c>
      <c r="M24" s="2">
        <f t="shared" si="8"/>
        <v>1.0350029748028415E-3</v>
      </c>
      <c r="N24" s="2">
        <f t="shared" si="9"/>
        <v>1.0007824766140115E-3</v>
      </c>
    </row>
    <row r="25" spans="4:14" x14ac:dyDescent="0.3">
      <c r="D25" s="1">
        <v>-2.9</v>
      </c>
      <c r="E25" s="2">
        <f t="shared" si="0"/>
        <v>1.8658133003840378E-3</v>
      </c>
      <c r="F25" s="2">
        <f t="shared" si="1"/>
        <v>1.807143780806431E-3</v>
      </c>
      <c r="G25" s="2">
        <f t="shared" si="2"/>
        <v>1.7501569286760988E-3</v>
      </c>
      <c r="H25" s="2">
        <f t="shared" si="3"/>
        <v>1.6948100192772627E-3</v>
      </c>
      <c r="I25" s="2">
        <f t="shared" si="4"/>
        <v>1.6410612341569962E-3</v>
      </c>
      <c r="J25" s="2">
        <f t="shared" si="5"/>
        <v>1.5888696473648693E-3</v>
      </c>
      <c r="K25" s="2">
        <f t="shared" si="6"/>
        <v>1.538195211738057E-3</v>
      </c>
      <c r="L25" s="2">
        <f t="shared" si="7"/>
        <v>1.4889987452374655E-3</v>
      </c>
      <c r="M25" s="2">
        <f t="shared" si="8"/>
        <v>1.4412419173400134E-3</v>
      </c>
      <c r="N25" s="2">
        <f t="shared" si="9"/>
        <v>1.3948872354922507E-3</v>
      </c>
    </row>
    <row r="26" spans="4:14" x14ac:dyDescent="0.3">
      <c r="D26" s="1">
        <v>-2.8</v>
      </c>
      <c r="E26" s="2">
        <f t="shared" si="0"/>
        <v>2.5551303304279312E-3</v>
      </c>
      <c r="F26" s="2">
        <f t="shared" si="1"/>
        <v>2.4770749987858636E-3</v>
      </c>
      <c r="G26" s="2">
        <f t="shared" si="2"/>
        <v>2.4011824741892529E-3</v>
      </c>
      <c r="H26" s="2">
        <f t="shared" si="3"/>
        <v>2.3274002067315554E-3</v>
      </c>
      <c r="I26" s="2">
        <f t="shared" si="4"/>
        <v>2.2556766915423207E-3</v>
      </c>
      <c r="J26" s="2">
        <f t="shared" si="5"/>
        <v>2.1859614549132396E-3</v>
      </c>
      <c r="K26" s="2">
        <f t="shared" si="6"/>
        <v>2.1182050404046204E-3</v>
      </c>
      <c r="L26" s="2">
        <f t="shared" si="7"/>
        <v>2.0523589949397532E-3</v>
      </c>
      <c r="M26" s="2">
        <f t="shared" si="8"/>
        <v>1.9883758548943252E-3</v>
      </c>
      <c r="N26" s="2">
        <f t="shared" si="9"/>
        <v>1.9262091321878626E-3</v>
      </c>
    </row>
    <row r="27" spans="4:14" x14ac:dyDescent="0.3">
      <c r="D27" s="1">
        <v>-2.7</v>
      </c>
      <c r="E27" s="2">
        <f t="shared" si="0"/>
        <v>3.4669738030406643E-3</v>
      </c>
      <c r="F27" s="2">
        <f t="shared" si="1"/>
        <v>3.3641604066691941E-3</v>
      </c>
      <c r="G27" s="2">
        <f t="shared" si="2"/>
        <v>3.2640958158913066E-3</v>
      </c>
      <c r="H27" s="2">
        <f t="shared" si="3"/>
        <v>3.1667162773577947E-3</v>
      </c>
      <c r="I27" s="2">
        <f t="shared" si="4"/>
        <v>3.071959218650487E-3</v>
      </c>
      <c r="J27" s="2">
        <f t="shared" si="5"/>
        <v>2.9797632350545551E-3</v>
      </c>
      <c r="K27" s="2">
        <f t="shared" si="6"/>
        <v>2.8900680762261443E-3</v>
      </c>
      <c r="L27" s="2">
        <f t="shared" si="7"/>
        <v>2.8028146327650242E-3</v>
      </c>
      <c r="M27" s="2">
        <f t="shared" si="8"/>
        <v>2.7179449227012539E-3</v>
      </c>
      <c r="N27" s="2">
        <f t="shared" si="9"/>
        <v>2.6354020779049505E-3</v>
      </c>
    </row>
    <row r="28" spans="4:14" x14ac:dyDescent="0.3">
      <c r="D28" s="1">
        <v>-2.6</v>
      </c>
      <c r="E28" s="2">
        <f t="shared" si="0"/>
        <v>4.6611880237187476E-3</v>
      </c>
      <c r="F28" s="2">
        <f t="shared" si="1"/>
        <v>4.5271111329673241E-3</v>
      </c>
      <c r="G28" s="2">
        <f t="shared" si="2"/>
        <v>4.3964883481213092E-3</v>
      </c>
      <c r="H28" s="2">
        <f t="shared" si="3"/>
        <v>4.2692434090893508E-3</v>
      </c>
      <c r="I28" s="2">
        <f t="shared" si="4"/>
        <v>4.1453013610360367E-3</v>
      </c>
      <c r="J28" s="2">
        <f t="shared" si="5"/>
        <v>4.0245885427583044E-3</v>
      </c>
      <c r="K28" s="2">
        <f t="shared" si="6"/>
        <v>3.9070325748527717E-3</v>
      </c>
      <c r="L28" s="2">
        <f t="shared" si="7"/>
        <v>3.7925623476854869E-3</v>
      </c>
      <c r="M28" s="2">
        <f t="shared" si="8"/>
        <v>3.6811080091749787E-3</v>
      </c>
      <c r="N28" s="2">
        <f t="shared" si="9"/>
        <v>3.5726009523997363E-3</v>
      </c>
    </row>
    <row r="29" spans="4:14" x14ac:dyDescent="0.3">
      <c r="D29" s="1">
        <v>-2.5</v>
      </c>
      <c r="E29" s="2">
        <f t="shared" si="0"/>
        <v>6.2096653257761331E-3</v>
      </c>
      <c r="F29" s="2">
        <f t="shared" si="1"/>
        <v>6.0365580804126653E-3</v>
      </c>
      <c r="G29" s="2">
        <f t="shared" si="2"/>
        <v>5.8677417153325615E-3</v>
      </c>
      <c r="H29" s="2">
        <f t="shared" si="3"/>
        <v>5.7031263329506993E-3</v>
      </c>
      <c r="I29" s="2">
        <f t="shared" si="4"/>
        <v>5.5426234430825993E-3</v>
      </c>
      <c r="J29" s="2">
        <f t="shared" si="5"/>
        <v>5.3861459540666869E-3</v>
      </c>
      <c r="K29" s="2">
        <f t="shared" si="6"/>
        <v>5.2336081635557816E-3</v>
      </c>
      <c r="L29" s="2">
        <f t="shared" si="7"/>
        <v>5.0849257489910355E-3</v>
      </c>
      <c r="M29" s="2">
        <f t="shared" si="8"/>
        <v>4.9400157577706438E-3</v>
      </c>
      <c r="N29" s="2">
        <f t="shared" si="9"/>
        <v>4.7987965971261785E-3</v>
      </c>
    </row>
    <row r="30" spans="4:14" x14ac:dyDescent="0.3">
      <c r="D30" s="1">
        <v>-2.4</v>
      </c>
      <c r="E30" s="2">
        <f t="shared" si="0"/>
        <v>8.1975359245961311E-3</v>
      </c>
      <c r="F30" s="2">
        <f t="shared" si="1"/>
        <v>7.9762602607337287E-3</v>
      </c>
      <c r="G30" s="2">
        <f t="shared" si="2"/>
        <v>7.7602535505536425E-3</v>
      </c>
      <c r="H30" s="2">
        <f t="shared" si="3"/>
        <v>7.5494114163092126E-3</v>
      </c>
      <c r="I30" s="2">
        <f t="shared" si="4"/>
        <v>7.3436309553483459E-3</v>
      </c>
      <c r="J30" s="2">
        <f t="shared" si="5"/>
        <v>7.1428107352714204E-3</v>
      </c>
      <c r="K30" s="2">
        <f t="shared" si="6"/>
        <v>6.9468507886243092E-3</v>
      </c>
      <c r="L30" s="2">
        <f t="shared" si="7"/>
        <v>6.7556526071406503E-3</v>
      </c>
      <c r="M30" s="2">
        <f t="shared" si="8"/>
        <v>6.569119135546763E-3</v>
      </c>
      <c r="N30" s="2">
        <f t="shared" si="9"/>
        <v>6.3871547649431782E-3</v>
      </c>
    </row>
    <row r="31" spans="4:14" x14ac:dyDescent="0.3">
      <c r="D31" s="1">
        <v>-2.2999999999999998</v>
      </c>
      <c r="E31" s="2">
        <f t="shared" si="0"/>
        <v>1.0724110021675811E-2</v>
      </c>
      <c r="F31" s="2">
        <f t="shared" si="1"/>
        <v>1.044407706195109E-2</v>
      </c>
      <c r="G31" s="2">
        <f t="shared" si="2"/>
        <v>1.0170438668719676E-2</v>
      </c>
      <c r="H31" s="2">
        <f t="shared" si="3"/>
        <v>9.9030755591642573E-3</v>
      </c>
      <c r="I31" s="2">
        <f t="shared" si="4"/>
        <v>9.6418699453583289E-3</v>
      </c>
      <c r="J31" s="2">
        <f t="shared" si="5"/>
        <v>9.3867055348385835E-3</v>
      </c>
      <c r="K31" s="2">
        <f t="shared" si="6"/>
        <v>9.1374675305726672E-3</v>
      </c>
      <c r="L31" s="2">
        <f t="shared" si="7"/>
        <v>8.8940426303367806E-3</v>
      </c>
      <c r="M31" s="2">
        <f t="shared" si="8"/>
        <v>8.6563190255165429E-3</v>
      </c>
      <c r="N31" s="2">
        <f t="shared" si="9"/>
        <v>8.4241863993456938E-3</v>
      </c>
    </row>
    <row r="32" spans="4:14" x14ac:dyDescent="0.3">
      <c r="D32" s="1">
        <v>-2.2000000000000002</v>
      </c>
      <c r="E32" s="2">
        <f t="shared" si="0"/>
        <v>1.3903447513498597E-2</v>
      </c>
      <c r="F32" s="2">
        <f t="shared" si="1"/>
        <v>1.3552581146419981E-2</v>
      </c>
      <c r="G32" s="2">
        <f t="shared" si="2"/>
        <v>1.3209383807256267E-2</v>
      </c>
      <c r="H32" s="2">
        <f t="shared" si="3"/>
        <v>1.287372143860201E-2</v>
      </c>
      <c r="I32" s="2">
        <f t="shared" si="4"/>
        <v>1.2545461435946561E-2</v>
      </c>
      <c r="J32" s="2">
        <f t="shared" si="5"/>
        <v>1.2224472655044696E-2</v>
      </c>
      <c r="K32" s="2">
        <f t="shared" si="6"/>
        <v>1.1910625418547057E-2</v>
      </c>
      <c r="L32" s="2">
        <f t="shared" si="7"/>
        <v>1.1603791521903535E-2</v>
      </c>
      <c r="M32" s="2">
        <f t="shared" si="8"/>
        <v>1.1303844238552777E-2</v>
      </c>
      <c r="N32" s="2">
        <f t="shared" si="9"/>
        <v>1.1010658324411384E-2</v>
      </c>
    </row>
    <row r="33" spans="4:14" x14ac:dyDescent="0.3">
      <c r="D33" s="1">
        <v>-2.1</v>
      </c>
      <c r="E33" s="2">
        <f t="shared" si="0"/>
        <v>1.7864420562816546E-2</v>
      </c>
      <c r="F33" s="2">
        <f t="shared" si="1"/>
        <v>1.7429177937657091E-2</v>
      </c>
      <c r="G33" s="2">
        <f t="shared" si="2"/>
        <v>1.7003022647632787E-2</v>
      </c>
      <c r="H33" s="2">
        <f t="shared" si="3"/>
        <v>1.6585806683605007E-2</v>
      </c>
      <c r="I33" s="2">
        <f t="shared" si="4"/>
        <v>1.6177383372166076E-2</v>
      </c>
      <c r="J33" s="2">
        <f t="shared" si="5"/>
        <v>1.5777607391090503E-2</v>
      </c>
      <c r="K33" s="2">
        <f t="shared" si="6"/>
        <v>1.538633478392545E-2</v>
      </c>
      <c r="L33" s="2">
        <f t="shared" si="7"/>
        <v>1.5003422973732208E-2</v>
      </c>
      <c r="M33" s="2">
        <f t="shared" si="8"/>
        <v>1.4628730775989252E-2</v>
      </c>
      <c r="N33" s="2">
        <f t="shared" si="9"/>
        <v>1.4262118410668875E-2</v>
      </c>
    </row>
    <row r="34" spans="4:14" x14ac:dyDescent="0.3">
      <c r="D34" s="1">
        <v>-2</v>
      </c>
      <c r="E34" s="2">
        <f t="shared" si="0"/>
        <v>2.2750131948179191E-2</v>
      </c>
      <c r="F34" s="2">
        <f t="shared" si="1"/>
        <v>2.2215594429431475E-2</v>
      </c>
      <c r="G34" s="2">
        <f t="shared" si="2"/>
        <v>2.1691693767646781E-2</v>
      </c>
      <c r="H34" s="2">
        <f t="shared" si="3"/>
        <v>2.1178269642672266E-2</v>
      </c>
      <c r="I34" s="2">
        <f t="shared" si="4"/>
        <v>2.0675162866070039E-2</v>
      </c>
      <c r="J34" s="2">
        <f t="shared" si="5"/>
        <v>2.0182215405704397E-2</v>
      </c>
      <c r="K34" s="2">
        <f t="shared" si="6"/>
        <v>1.9699270409376895E-2</v>
      </c>
      <c r="L34" s="2">
        <f t="shared" si="7"/>
        <v>1.9226172227517276E-2</v>
      </c>
      <c r="M34" s="2">
        <f t="shared" si="8"/>
        <v>1.8762766434937749E-2</v>
      </c>
      <c r="N34" s="2">
        <f t="shared" si="9"/>
        <v>1.8308899851658973E-2</v>
      </c>
    </row>
    <row r="35" spans="4:14" x14ac:dyDescent="0.3">
      <c r="D35" s="1">
        <v>-1.9</v>
      </c>
      <c r="E35" s="2">
        <f t="shared" si="0"/>
        <v>2.87165598160018E-2</v>
      </c>
      <c r="F35" s="2">
        <f t="shared" si="1"/>
        <v>2.8066606659772512E-2</v>
      </c>
      <c r="G35" s="2">
        <f t="shared" si="2"/>
        <v>2.7428949703836809E-2</v>
      </c>
      <c r="H35" s="2">
        <f t="shared" si="3"/>
        <v>2.6803418877054948E-2</v>
      </c>
      <c r="I35" s="2">
        <f t="shared" si="4"/>
        <v>2.6189844940452685E-2</v>
      </c>
      <c r="J35" s="2">
        <f t="shared" si="5"/>
        <v>2.5588059521638607E-2</v>
      </c>
      <c r="K35" s="2">
        <f t="shared" si="6"/>
        <v>2.4997895148220432E-2</v>
      </c>
      <c r="L35" s="2">
        <f t="shared" si="7"/>
        <v>2.441918528022255E-2</v>
      </c>
      <c r="M35" s="2">
        <f t="shared" si="8"/>
        <v>2.3851764341508513E-2</v>
      </c>
      <c r="N35" s="2">
        <f t="shared" si="9"/>
        <v>2.329546775021182E-2</v>
      </c>
    </row>
    <row r="36" spans="4:14" x14ac:dyDescent="0.3">
      <c r="D36" s="1">
        <v>-1.8</v>
      </c>
      <c r="E36" s="2">
        <f t="shared" si="0"/>
        <v>3.5930319112925789E-2</v>
      </c>
      <c r="F36" s="2">
        <f t="shared" si="1"/>
        <v>3.5147893584038796E-2</v>
      </c>
      <c r="G36" s="2">
        <f t="shared" si="2"/>
        <v>3.4379502445889977E-2</v>
      </c>
      <c r="H36" s="2">
        <f t="shared" si="3"/>
        <v>3.3624969419628316E-2</v>
      </c>
      <c r="I36" s="2">
        <f t="shared" si="4"/>
        <v>3.2884118659163887E-2</v>
      </c>
      <c r="J36" s="2">
        <f t="shared" si="5"/>
        <v>3.2156774795613713E-2</v>
      </c>
      <c r="K36" s="2">
        <f t="shared" si="6"/>
        <v>3.1442762980752693E-2</v>
      </c>
      <c r="L36" s="2">
        <f t="shared" si="7"/>
        <v>3.074190892946595E-2</v>
      </c>
      <c r="M36" s="2">
        <f t="shared" si="8"/>
        <v>3.0054038961199774E-2</v>
      </c>
      <c r="N36" s="2">
        <f t="shared" si="9"/>
        <v>2.9378980040409414E-2</v>
      </c>
    </row>
    <row r="37" spans="4:14" x14ac:dyDescent="0.3">
      <c r="D37" s="1">
        <v>-1.7</v>
      </c>
      <c r="E37" s="2">
        <f t="shared" si="0"/>
        <v>4.4565462758543041E-2</v>
      </c>
      <c r="F37" s="2">
        <f t="shared" si="1"/>
        <v>4.3632936524031884E-2</v>
      </c>
      <c r="G37" s="2">
        <f t="shared" si="2"/>
        <v>4.2716220791328911E-2</v>
      </c>
      <c r="H37" s="2">
        <f t="shared" si="3"/>
        <v>4.181513761359492E-2</v>
      </c>
      <c r="I37" s="2">
        <f t="shared" si="4"/>
        <v>4.0929508978807365E-2</v>
      </c>
      <c r="J37" s="2">
        <f t="shared" si="5"/>
        <v>4.00591568638171E-2</v>
      </c>
      <c r="K37" s="2">
        <f t="shared" si="6"/>
        <v>3.9203903287482647E-2</v>
      </c>
      <c r="L37" s="2">
        <f t="shared" si="7"/>
        <v>3.8363570362871233E-2</v>
      </c>
      <c r="M37" s="2">
        <f t="shared" si="8"/>
        <v>3.7537980348516783E-2</v>
      </c>
      <c r="N37" s="2">
        <f t="shared" si="9"/>
        <v>3.6726955698726291E-2</v>
      </c>
    </row>
    <row r="38" spans="4:14" x14ac:dyDescent="0.3">
      <c r="D38" s="1">
        <v>-1.6</v>
      </c>
      <c r="E38" s="2">
        <f t="shared" si="0"/>
        <v>5.4799291699557967E-2</v>
      </c>
      <c r="F38" s="2">
        <f t="shared" si="1"/>
        <v>5.3698928148119669E-2</v>
      </c>
      <c r="G38" s="2">
        <f t="shared" si="2"/>
        <v>5.2616138454252052E-2</v>
      </c>
      <c r="H38" s="2">
        <f t="shared" si="3"/>
        <v>5.1550748490089351E-2</v>
      </c>
      <c r="I38" s="2">
        <f t="shared" si="4"/>
        <v>5.0502583474103704E-2</v>
      </c>
      <c r="J38" s="2">
        <f t="shared" si="5"/>
        <v>4.9471468033648082E-2</v>
      </c>
      <c r="K38" s="2">
        <f t="shared" si="6"/>
        <v>4.845722626672281E-2</v>
      </c>
      <c r="L38" s="2">
        <f t="shared" si="7"/>
        <v>4.7459681802947302E-2</v>
      </c>
      <c r="M38" s="2">
        <f t="shared" si="8"/>
        <v>4.6478657863720019E-2</v>
      </c>
      <c r="N38" s="2">
        <f t="shared" si="9"/>
        <v>4.551397732154977E-2</v>
      </c>
    </row>
    <row r="39" spans="4:14" x14ac:dyDescent="0.3">
      <c r="D39" s="1">
        <v>-1.5</v>
      </c>
      <c r="E39" s="2">
        <f t="shared" si="0"/>
        <v>6.6807201268858057E-2</v>
      </c>
      <c r="F39" s="2">
        <f t="shared" si="1"/>
        <v>6.5521712088916481E-2</v>
      </c>
      <c r="G39" s="2">
        <f t="shared" si="2"/>
        <v>6.4255487818935766E-2</v>
      </c>
      <c r="H39" s="2">
        <f t="shared" si="3"/>
        <v>6.3008364463978436E-2</v>
      </c>
      <c r="I39" s="2">
        <f t="shared" si="4"/>
        <v>6.1780176711811879E-2</v>
      </c>
      <c r="J39" s="2">
        <f t="shared" si="5"/>
        <v>6.057075800205898E-2</v>
      </c>
      <c r="K39" s="2">
        <f t="shared" si="6"/>
        <v>5.9379940594793013E-2</v>
      </c>
      <c r="L39" s="2">
        <f t="shared" si="7"/>
        <v>5.8207555638553017E-2</v>
      </c>
      <c r="M39" s="2">
        <f t="shared" si="8"/>
        <v>5.7053433237754192E-2</v>
      </c>
      <c r="N39" s="2">
        <f t="shared" si="9"/>
        <v>5.5917402519469417E-2</v>
      </c>
    </row>
    <row r="40" spans="4:14" x14ac:dyDescent="0.3">
      <c r="D40" s="1">
        <v>-1.4</v>
      </c>
      <c r="E40" s="2">
        <f t="shared" si="0"/>
        <v>8.0756659233771053E-2</v>
      </c>
      <c r="F40" s="2">
        <f t="shared" si="1"/>
        <v>7.9269841453392401E-2</v>
      </c>
      <c r="G40" s="2">
        <f t="shared" si="2"/>
        <v>7.7803840526546347E-2</v>
      </c>
      <c r="H40" s="2">
        <f t="shared" si="3"/>
        <v>7.6358509536739116E-2</v>
      </c>
      <c r="I40" s="2">
        <f t="shared" si="4"/>
        <v>7.4933699534327061E-2</v>
      </c>
      <c r="J40" s="2">
        <f t="shared" si="5"/>
        <v>7.3529259609648373E-2</v>
      </c>
      <c r="K40" s="2">
        <f t="shared" si="6"/>
        <v>7.2145036965893777E-2</v>
      </c>
      <c r="L40" s="2">
        <f t="shared" si="7"/>
        <v>7.0780876991685518E-2</v>
      </c>
      <c r="M40" s="2">
        <f t="shared" si="8"/>
        <v>6.9436623333331698E-2</v>
      </c>
      <c r="N40" s="2">
        <f t="shared" si="9"/>
        <v>6.8112117966725436E-2</v>
      </c>
    </row>
    <row r="41" spans="4:14" x14ac:dyDescent="0.3">
      <c r="D41" s="1">
        <v>-1.3</v>
      </c>
      <c r="E41" s="2">
        <f t="shared" si="0"/>
        <v>9.6800484585610316E-2</v>
      </c>
      <c r="F41" s="2">
        <f t="shared" si="1"/>
        <v>9.5097917795239018E-2</v>
      </c>
      <c r="G41" s="2">
        <f t="shared" si="2"/>
        <v>9.3417508993471773E-2</v>
      </c>
      <c r="H41" s="2">
        <f t="shared" si="3"/>
        <v>9.1759135650280807E-2</v>
      </c>
      <c r="I41" s="2">
        <f t="shared" si="4"/>
        <v>9.0122672464452463E-2</v>
      </c>
      <c r="J41" s="2">
        <f t="shared" si="5"/>
        <v>8.8507991437401998E-2</v>
      </c>
      <c r="K41" s="2">
        <f t="shared" si="6"/>
        <v>8.6914961947084993E-2</v>
      </c>
      <c r="L41" s="2">
        <f t="shared" si="7"/>
        <v>8.534345082196694E-2</v>
      </c>
      <c r="M41" s="2">
        <f t="shared" si="8"/>
        <v>8.3793322415014249E-2</v>
      </c>
      <c r="N41" s="2">
        <f t="shared" si="9"/>
        <v>8.2264438677668902E-2</v>
      </c>
    </row>
    <row r="42" spans="4:14" x14ac:dyDescent="0.3">
      <c r="D42" s="1">
        <v>-1.2</v>
      </c>
      <c r="E42" s="2">
        <f t="shared" si="0"/>
        <v>0.11506967022170828</v>
      </c>
      <c r="F42" s="2">
        <f t="shared" si="1"/>
        <v>0.11313944644397728</v>
      </c>
      <c r="G42" s="2">
        <f t="shared" si="2"/>
        <v>0.11123243744783459</v>
      </c>
      <c r="H42" s="2">
        <f t="shared" si="3"/>
        <v>0.1093485524256919</v>
      </c>
      <c r="I42" s="2">
        <f t="shared" si="4"/>
        <v>0.1074876970745869</v>
      </c>
      <c r="J42" s="2">
        <f t="shared" si="5"/>
        <v>0.10564977366685525</v>
      </c>
      <c r="K42" s="2">
        <f t="shared" si="6"/>
        <v>0.10383468112130037</v>
      </c>
      <c r="L42" s="2">
        <f t="shared" si="7"/>
        <v>0.1020423150748191</v>
      </c>
      <c r="M42" s="2">
        <f t="shared" si="8"/>
        <v>0.10027256795444205</v>
      </c>
      <c r="N42" s="2">
        <f t="shared" si="9"/>
        <v>9.8525329049747812E-2</v>
      </c>
    </row>
    <row r="43" spans="4:14" x14ac:dyDescent="0.3">
      <c r="D43" s="1">
        <v>-1.1000000000000001</v>
      </c>
      <c r="E43" s="2">
        <f t="shared" si="0"/>
        <v>0.13566606094638264</v>
      </c>
      <c r="F43" s="2">
        <f t="shared" si="1"/>
        <v>0.1334995132427472</v>
      </c>
      <c r="G43" s="2">
        <f t="shared" si="2"/>
        <v>0.13135688104273069</v>
      </c>
      <c r="H43" s="2">
        <f t="shared" si="3"/>
        <v>0.12923811224001777</v>
      </c>
      <c r="I43" s="2">
        <f t="shared" si="4"/>
        <v>0.12714315056279821</v>
      </c>
      <c r="J43" s="2">
        <f t="shared" si="5"/>
        <v>0.12507193563715019</v>
      </c>
      <c r="K43" s="2">
        <f t="shared" si="6"/>
        <v>0.12302440305134332</v>
      </c>
      <c r="L43" s="2">
        <f t="shared" si="7"/>
        <v>0.12100048442101816</v>
      </c>
      <c r="M43" s="2">
        <f t="shared" si="8"/>
        <v>0.11900010745520065</v>
      </c>
      <c r="N43" s="2">
        <f t="shared" si="9"/>
        <v>0.11702319602310868</v>
      </c>
    </row>
    <row r="44" spans="4:14" x14ac:dyDescent="0.3">
      <c r="D44" s="1">
        <v>-1</v>
      </c>
      <c r="E44" s="2">
        <f t="shared" si="0"/>
        <v>0.15865525393145699</v>
      </c>
      <c r="F44" s="2">
        <f t="shared" si="1"/>
        <v>0.15624764502125454</v>
      </c>
      <c r="G44" s="2">
        <f t="shared" si="2"/>
        <v>0.15386423037273483</v>
      </c>
      <c r="H44" s="2">
        <f t="shared" si="3"/>
        <v>0.15150500278834367</v>
      </c>
      <c r="I44" s="2">
        <f t="shared" si="4"/>
        <v>0.1491699503309814</v>
      </c>
      <c r="J44" s="2">
        <f t="shared" si="5"/>
        <v>0.14685905637589594</v>
      </c>
      <c r="K44" s="2">
        <f t="shared" si="6"/>
        <v>0.14457229966390958</v>
      </c>
      <c r="L44" s="2">
        <f t="shared" si="7"/>
        <v>0.14230965435593917</v>
      </c>
      <c r="M44" s="2">
        <f t="shared" si="8"/>
        <v>0.14007109008876906</v>
      </c>
      <c r="N44" s="2">
        <f t="shared" si="9"/>
        <v>0.13785657203203544</v>
      </c>
    </row>
    <row r="45" spans="4:14" x14ac:dyDescent="0.3">
      <c r="D45" s="1">
        <v>-0.9</v>
      </c>
      <c r="E45" s="2">
        <f t="shared" si="0"/>
        <v>0.1840601253467595</v>
      </c>
      <c r="F45" s="2">
        <f t="shared" si="1"/>
        <v>0.18141125489179724</v>
      </c>
      <c r="G45" s="2">
        <f t="shared" si="2"/>
        <v>0.17878637961437172</v>
      </c>
      <c r="H45" s="2">
        <f t="shared" si="3"/>
        <v>0.1761855422452579</v>
      </c>
      <c r="I45" s="2">
        <f t="shared" si="4"/>
        <v>0.17360878033862448</v>
      </c>
      <c r="J45" s="2">
        <f t="shared" si="5"/>
        <v>0.17105612630848177</v>
      </c>
      <c r="K45" s="2">
        <f t="shared" si="6"/>
        <v>0.16852760746683779</v>
      </c>
      <c r="L45" s="2">
        <f t="shared" si="7"/>
        <v>0.16602324606352964</v>
      </c>
      <c r="M45" s="2">
        <f t="shared" si="8"/>
        <v>0.16354305932769236</v>
      </c>
      <c r="N45" s="2">
        <f t="shared" si="9"/>
        <v>0.16108705951083091</v>
      </c>
    </row>
    <row r="46" spans="4:14" x14ac:dyDescent="0.3">
      <c r="D46" s="1">
        <v>-0.8</v>
      </c>
      <c r="E46" s="2">
        <f t="shared" si="0"/>
        <v>0.21185539858339661</v>
      </c>
      <c r="F46" s="2">
        <f t="shared" si="1"/>
        <v>0.2089700878716016</v>
      </c>
      <c r="G46" s="2">
        <f t="shared" si="2"/>
        <v>0.20610805358581305</v>
      </c>
      <c r="H46" s="2">
        <f t="shared" si="3"/>
        <v>0.20326939182806841</v>
      </c>
      <c r="I46" s="2">
        <f t="shared" si="4"/>
        <v>0.20045419326044966</v>
      </c>
      <c r="J46" s="2">
        <f t="shared" si="5"/>
        <v>0.19766254312269235</v>
      </c>
      <c r="K46" s="2">
        <f t="shared" si="6"/>
        <v>0.19489452125180831</v>
      </c>
      <c r="L46" s="2">
        <f t="shared" si="7"/>
        <v>0.19215020210369613</v>
      </c>
      <c r="M46" s="2">
        <f t="shared" si="8"/>
        <v>0.18942965477671211</v>
      </c>
      <c r="N46" s="2">
        <f t="shared" si="9"/>
        <v>0.18673294303717258</v>
      </c>
    </row>
    <row r="47" spans="4:14" x14ac:dyDescent="0.3">
      <c r="D47" s="1">
        <v>-0.7</v>
      </c>
      <c r="E47" s="2">
        <f t="shared" si="0"/>
        <v>0.24196365222307298</v>
      </c>
      <c r="F47" s="2">
        <f t="shared" si="1"/>
        <v>0.23885206808998671</v>
      </c>
      <c r="G47" s="2">
        <f t="shared" si="2"/>
        <v>0.23576249777925118</v>
      </c>
      <c r="H47" s="2">
        <f t="shared" si="3"/>
        <v>0.23269509230089741</v>
      </c>
      <c r="I47" s="2">
        <f t="shared" si="4"/>
        <v>0.22964999716479059</v>
      </c>
      <c r="J47" s="2">
        <f t="shared" si="5"/>
        <v>0.22662735237686821</v>
      </c>
      <c r="K47" s="2">
        <f t="shared" si="6"/>
        <v>0.22362729243759941</v>
      </c>
      <c r="L47" s="2">
        <f t="shared" si="7"/>
        <v>0.22064994634264959</v>
      </c>
      <c r="M47" s="2">
        <f t="shared" si="8"/>
        <v>0.21769543758573318</v>
      </c>
      <c r="N47" s="2">
        <f t="shared" si="9"/>
        <v>0.21476388416363718</v>
      </c>
    </row>
    <row r="48" spans="4:14" x14ac:dyDescent="0.3">
      <c r="D48" s="1">
        <v>-0.6</v>
      </c>
      <c r="E48" s="2">
        <f t="shared" si="0"/>
        <v>0.27425311775007355</v>
      </c>
      <c r="F48" s="2">
        <f t="shared" si="1"/>
        <v>0.27093090378300566</v>
      </c>
      <c r="G48" s="2">
        <f t="shared" si="2"/>
        <v>0.267628893468983</v>
      </c>
      <c r="H48" s="2">
        <f t="shared" si="3"/>
        <v>0.26434729211567748</v>
      </c>
      <c r="I48" s="2">
        <f t="shared" si="4"/>
        <v>0.26108629969286151</v>
      </c>
      <c r="J48" s="2">
        <f t="shared" si="5"/>
        <v>0.25784611080586467</v>
      </c>
      <c r="K48" s="2">
        <f t="shared" si="6"/>
        <v>0.25462691467133614</v>
      </c>
      <c r="L48" s="2">
        <f t="shared" si="7"/>
        <v>0.25142889509531008</v>
      </c>
      <c r="M48" s="2">
        <f t="shared" si="8"/>
        <v>0.24825223045357048</v>
      </c>
      <c r="N48" s="2">
        <f t="shared" si="9"/>
        <v>0.24509709367430943</v>
      </c>
    </row>
    <row r="49" spans="4:14" x14ac:dyDescent="0.3">
      <c r="D49" s="1">
        <v>-0.5</v>
      </c>
      <c r="E49" s="2">
        <f t="shared" si="0"/>
        <v>0.30853753872598688</v>
      </c>
      <c r="F49" s="2">
        <f t="shared" si="1"/>
        <v>0.30502573089751939</v>
      </c>
      <c r="G49" s="2">
        <f t="shared" si="2"/>
        <v>0.30153178754696619</v>
      </c>
      <c r="H49" s="2">
        <f t="shared" si="3"/>
        <v>0.29805596539487639</v>
      </c>
      <c r="I49" s="2">
        <f t="shared" si="4"/>
        <v>0.29459851621569799</v>
      </c>
      <c r="J49" s="2">
        <f t="shared" si="5"/>
        <v>0.29115968678834636</v>
      </c>
      <c r="K49" s="2">
        <f t="shared" si="6"/>
        <v>0.28773971884902705</v>
      </c>
      <c r="L49" s="2">
        <f t="shared" si="7"/>
        <v>0.28433884904632412</v>
      </c>
      <c r="M49" s="2">
        <f t="shared" si="8"/>
        <v>0.2809573088985643</v>
      </c>
      <c r="N49" s="2">
        <f t="shared" si="9"/>
        <v>0.27759532475346493</v>
      </c>
    </row>
    <row r="50" spans="4:14" x14ac:dyDescent="0.3">
      <c r="D50" s="1">
        <v>-0.4</v>
      </c>
      <c r="E50" s="2">
        <f t="shared" si="0"/>
        <v>0.34457825838967576</v>
      </c>
      <c r="F50" s="2">
        <f t="shared" si="1"/>
        <v>0.34090297377232259</v>
      </c>
      <c r="G50" s="2">
        <f t="shared" si="2"/>
        <v>0.33724272684824946</v>
      </c>
      <c r="H50" s="2">
        <f t="shared" si="3"/>
        <v>0.33359782059545762</v>
      </c>
      <c r="I50" s="2">
        <f t="shared" si="4"/>
        <v>0.32996855366059363</v>
      </c>
      <c r="J50" s="2">
        <f t="shared" si="5"/>
        <v>0.32635522028791997</v>
      </c>
      <c r="K50" s="2">
        <f t="shared" si="6"/>
        <v>0.32275811025034773</v>
      </c>
      <c r="L50" s="2">
        <f t="shared" si="7"/>
        <v>0.3191775087825558</v>
      </c>
      <c r="M50" s="2">
        <f t="shared" si="8"/>
        <v>0.31561369651622251</v>
      </c>
      <c r="N50" s="2">
        <f t="shared" si="9"/>
        <v>0.31206694941739055</v>
      </c>
    </row>
    <row r="51" spans="4:14" x14ac:dyDescent="0.3">
      <c r="D51" s="1">
        <v>-0.3</v>
      </c>
      <c r="E51" s="2">
        <f t="shared" si="0"/>
        <v>0.38208857781104733</v>
      </c>
      <c r="F51" s="2">
        <f t="shared" si="1"/>
        <v>0.37828047817798072</v>
      </c>
      <c r="G51" s="2">
        <f t="shared" si="2"/>
        <v>0.37448416527667994</v>
      </c>
      <c r="H51" s="2">
        <f t="shared" si="3"/>
        <v>0.37069998105934648</v>
      </c>
      <c r="I51" s="2">
        <f t="shared" si="4"/>
        <v>0.36692826396397193</v>
      </c>
      <c r="J51" s="2">
        <f t="shared" si="5"/>
        <v>0.3631693488243809</v>
      </c>
      <c r="K51" s="2">
        <f t="shared" si="6"/>
        <v>0.35942356678200876</v>
      </c>
      <c r="L51" s="2">
        <f t="shared" si="7"/>
        <v>0.35569124519945322</v>
      </c>
      <c r="M51" s="2">
        <f t="shared" si="8"/>
        <v>0.35197270757583721</v>
      </c>
      <c r="N51" s="2">
        <f t="shared" si="9"/>
        <v>0.34826827346401756</v>
      </c>
    </row>
    <row r="52" spans="4:14" x14ac:dyDescent="0.3">
      <c r="D52" s="1">
        <v>-0.2</v>
      </c>
      <c r="E52" s="2">
        <f t="shared" si="0"/>
        <v>0.42074029056089696</v>
      </c>
      <c r="F52" s="2">
        <f t="shared" si="1"/>
        <v>0.41683383651755768</v>
      </c>
      <c r="G52" s="2">
        <f t="shared" si="2"/>
        <v>0.41293557735178538</v>
      </c>
      <c r="H52" s="2">
        <f t="shared" si="3"/>
        <v>0.40904588485799409</v>
      </c>
      <c r="I52" s="2">
        <f t="shared" si="4"/>
        <v>0.40516512830220414</v>
      </c>
      <c r="J52" s="2">
        <f t="shared" si="5"/>
        <v>0.4012936743170763</v>
      </c>
      <c r="K52" s="2">
        <f t="shared" si="6"/>
        <v>0.39743188679823949</v>
      </c>
      <c r="L52" s="2">
        <f t="shared" si="7"/>
        <v>0.39358012680196047</v>
      </c>
      <c r="M52" s="2">
        <f t="shared" si="8"/>
        <v>0.38973875244420275</v>
      </c>
      <c r="N52" s="2">
        <f t="shared" si="9"/>
        <v>0.38590811880112263</v>
      </c>
    </row>
    <row r="53" spans="4:14" x14ac:dyDescent="0.3">
      <c r="D53" s="1">
        <v>-0.1</v>
      </c>
      <c r="E53" s="2">
        <f t="shared" si="0"/>
        <v>0.46017216272297101</v>
      </c>
      <c r="F53" s="2">
        <f t="shared" si="1"/>
        <v>0.45620468745768322</v>
      </c>
      <c r="G53" s="2">
        <f t="shared" si="2"/>
        <v>0.45224157397941611</v>
      </c>
      <c r="H53" s="2">
        <f t="shared" si="3"/>
        <v>0.44828321334543886</v>
      </c>
      <c r="I53" s="2">
        <f t="shared" si="4"/>
        <v>0.44432999519409355</v>
      </c>
      <c r="J53" s="2">
        <f t="shared" si="5"/>
        <v>0.44038230762975744</v>
      </c>
      <c r="K53" s="2">
        <f t="shared" si="6"/>
        <v>0.43644053710856717</v>
      </c>
      <c r="L53" s="2">
        <f t="shared" si="7"/>
        <v>0.43250506832496155</v>
      </c>
      <c r="M53" s="2">
        <f t="shared" si="8"/>
        <v>0.42857628409909926</v>
      </c>
      <c r="N53" s="2">
        <f t="shared" si="9"/>
        <v>0.42465456526520451</v>
      </c>
    </row>
    <row r="54" spans="4:14" x14ac:dyDescent="0.3">
      <c r="D54" s="1">
        <v>0</v>
      </c>
      <c r="E54" s="2">
        <f t="shared" si="0"/>
        <v>0.5</v>
      </c>
      <c r="F54" s="2">
        <f t="shared" si="1"/>
        <v>0.4960106436853684</v>
      </c>
      <c r="G54" s="2">
        <f t="shared" si="2"/>
        <v>0.492021686283098</v>
      </c>
      <c r="H54" s="2">
        <f t="shared" si="3"/>
        <v>0.48803352658588733</v>
      </c>
      <c r="I54" s="2">
        <f t="shared" si="4"/>
        <v>0.48404656314716926</v>
      </c>
      <c r="J54" s="2">
        <f t="shared" si="5"/>
        <v>0.48006119416162751</v>
      </c>
      <c r="K54" s="2">
        <f t="shared" si="6"/>
        <v>0.47607781734589316</v>
      </c>
      <c r="L54" s="2">
        <f t="shared" si="7"/>
        <v>0.47209682981947887</v>
      </c>
      <c r="M54" s="2">
        <f t="shared" si="8"/>
        <v>0.46811862798601261</v>
      </c>
      <c r="N54" s="2">
        <f t="shared" si="9"/>
        <v>0.46414360741482791</v>
      </c>
    </row>
    <row r="55" spans="4:14" x14ac:dyDescent="0.3">
      <c r="D55" s="1">
        <v>0</v>
      </c>
      <c r="E55" s="2">
        <f>_xlfn.NORM.S.DIST(D55+0,TRUE)</f>
        <v>0.5</v>
      </c>
      <c r="F55" s="2">
        <f>_xlfn.NORM.S.DIST(D55+0.01,TRUE)</f>
        <v>0.5039893563146316</v>
      </c>
      <c r="G55" s="2">
        <f>_xlfn.NORM.S.DIST(D55+0.02,TRUE)</f>
        <v>0.50797831371690205</v>
      </c>
      <c r="H55" s="2">
        <f>_xlfn.NORM.S.DIST(D55+0.03,TRUE)</f>
        <v>0.51196647341411272</v>
      </c>
      <c r="I55" s="2">
        <f>_xlfn.NORM.S.DIST(D55+0.04,TRUE)</f>
        <v>0.51595343685283068</v>
      </c>
      <c r="J55" s="2">
        <f>_xlfn.NORM.S.DIST(D55+0.05,TRUE)</f>
        <v>0.51993880583837249</v>
      </c>
      <c r="K55" s="2">
        <f>_xlfn.NORM.S.DIST(D55+0.06,TRUE)</f>
        <v>0.52392218265410684</v>
      </c>
      <c r="L55" s="2">
        <f>_xlfn.NORM.S.DIST(D55+0.07,TRUE)</f>
        <v>0.52790317018052113</v>
      </c>
      <c r="M55" s="2">
        <f>_xlfn.NORM.S.DIST(D55+0.08,TRUE)</f>
        <v>0.53188137201398744</v>
      </c>
      <c r="N55" s="2">
        <f>_xlfn.NORM.S.DIST(D55+0.09,TRUE)</f>
        <v>0.53585639258517204</v>
      </c>
    </row>
    <row r="56" spans="4:14" x14ac:dyDescent="0.3">
      <c r="D56" s="1">
        <v>0.1</v>
      </c>
      <c r="E56" s="2">
        <f t="shared" ref="E56:E104" si="10">_xlfn.NORM.S.DIST(D56+0,TRUE)</f>
        <v>0.53982783727702899</v>
      </c>
      <c r="F56" s="2">
        <f t="shared" ref="F56:F104" si="11">_xlfn.NORM.S.DIST(D56+0.01,TRUE)</f>
        <v>0.54379531254231672</v>
      </c>
      <c r="G56" s="2">
        <f t="shared" ref="G56:G104" si="12">_xlfn.NORM.S.DIST(D56+0.02,TRUE)</f>
        <v>0.54775842602058389</v>
      </c>
      <c r="H56" s="2">
        <f t="shared" ref="H56:H104" si="13">_xlfn.NORM.S.DIST(D56+0.03,TRUE)</f>
        <v>0.55171678665456114</v>
      </c>
      <c r="I56" s="2">
        <f t="shared" ref="I56:I104" si="14">_xlfn.NORM.S.DIST(D56+0.04,TRUE)</f>
        <v>0.55567000480590645</v>
      </c>
      <c r="J56" s="2">
        <f t="shared" ref="J56:J104" si="15">_xlfn.NORM.S.DIST(D56+0.05,TRUE)</f>
        <v>0.5596176923702425</v>
      </c>
      <c r="K56" s="2">
        <f t="shared" ref="K56:K104" si="16">_xlfn.NORM.S.DIST(D56+0.06,TRUE)</f>
        <v>0.56355946289143288</v>
      </c>
      <c r="L56" s="2">
        <f t="shared" ref="L56:L104" si="17">_xlfn.NORM.S.DIST(D56+0.07,TRUE)</f>
        <v>0.56749493167503839</v>
      </c>
      <c r="M56" s="2">
        <f t="shared" ref="M56:M104" si="18">_xlfn.NORM.S.DIST(D56+0.08,TRUE)</f>
        <v>0.5714237159009008</v>
      </c>
      <c r="N56" s="2">
        <f t="shared" ref="N56:N104" si="19">_xlfn.NORM.S.DIST(D56+0.09,TRUE)</f>
        <v>0.57534543473479549</v>
      </c>
    </row>
    <row r="57" spans="4:14" x14ac:dyDescent="0.3">
      <c r="D57" s="1">
        <v>0.2</v>
      </c>
      <c r="E57" s="2">
        <f t="shared" si="10"/>
        <v>0.57925970943910299</v>
      </c>
      <c r="F57" s="2">
        <f t="shared" si="11"/>
        <v>0.58316616348244232</v>
      </c>
      <c r="G57" s="2">
        <f t="shared" si="12"/>
        <v>0.58706442264821468</v>
      </c>
      <c r="H57" s="2">
        <f t="shared" si="13"/>
        <v>0.59095411514200591</v>
      </c>
      <c r="I57" s="2">
        <f t="shared" si="14"/>
        <v>0.59483487169779581</v>
      </c>
      <c r="J57" s="2">
        <f t="shared" si="15"/>
        <v>0.5987063256829237</v>
      </c>
      <c r="K57" s="2">
        <f t="shared" si="16"/>
        <v>0.60256811320176051</v>
      </c>
      <c r="L57" s="2">
        <f t="shared" si="17"/>
        <v>0.60641987319803947</v>
      </c>
      <c r="M57" s="2">
        <f t="shared" si="18"/>
        <v>0.61026124755579725</v>
      </c>
      <c r="N57" s="2">
        <f t="shared" si="19"/>
        <v>0.61409188119887737</v>
      </c>
    </row>
    <row r="58" spans="4:14" x14ac:dyDescent="0.3">
      <c r="D58" s="1">
        <v>0.3</v>
      </c>
      <c r="E58" s="2">
        <f t="shared" si="10"/>
        <v>0.61791142218895267</v>
      </c>
      <c r="F58" s="2">
        <f t="shared" si="11"/>
        <v>0.62171952182201928</v>
      </c>
      <c r="G58" s="2">
        <f t="shared" si="12"/>
        <v>0.62551583472332006</v>
      </c>
      <c r="H58" s="2">
        <f t="shared" si="13"/>
        <v>0.62930001894065346</v>
      </c>
      <c r="I58" s="2">
        <f t="shared" si="14"/>
        <v>0.63307173603602807</v>
      </c>
      <c r="J58" s="2">
        <f t="shared" si="15"/>
        <v>0.6368306511756191</v>
      </c>
      <c r="K58" s="2">
        <f t="shared" si="16"/>
        <v>0.64057643321799129</v>
      </c>
      <c r="L58" s="2">
        <f t="shared" si="17"/>
        <v>0.64430875480054683</v>
      </c>
      <c r="M58" s="2">
        <f t="shared" si="18"/>
        <v>0.64802729242416279</v>
      </c>
      <c r="N58" s="2">
        <f t="shared" si="19"/>
        <v>0.65173172653598244</v>
      </c>
    </row>
    <row r="59" spans="4:14" x14ac:dyDescent="0.3">
      <c r="D59" s="1">
        <v>0.4</v>
      </c>
      <c r="E59" s="2">
        <f t="shared" si="10"/>
        <v>0.65542174161032429</v>
      </c>
      <c r="F59" s="2">
        <f t="shared" si="11"/>
        <v>0.65909702622767741</v>
      </c>
      <c r="G59" s="2">
        <f t="shared" si="12"/>
        <v>0.66275727315175059</v>
      </c>
      <c r="H59" s="2">
        <f t="shared" si="13"/>
        <v>0.66640217940454238</v>
      </c>
      <c r="I59" s="2">
        <f t="shared" si="14"/>
        <v>0.67003144633940637</v>
      </c>
      <c r="J59" s="2">
        <f t="shared" si="15"/>
        <v>0.67364477971208003</v>
      </c>
      <c r="K59" s="2">
        <f t="shared" si="16"/>
        <v>0.67724188974965227</v>
      </c>
      <c r="L59" s="2">
        <f t="shared" si="17"/>
        <v>0.6808224912174442</v>
      </c>
      <c r="M59" s="2">
        <f t="shared" si="18"/>
        <v>0.68438630348377749</v>
      </c>
      <c r="N59" s="2">
        <f t="shared" si="19"/>
        <v>0.68793305058260945</v>
      </c>
    </row>
    <row r="60" spans="4:14" x14ac:dyDescent="0.3">
      <c r="D60" s="1">
        <v>0.5</v>
      </c>
      <c r="E60" s="2">
        <f t="shared" si="10"/>
        <v>0.69146246127401312</v>
      </c>
      <c r="F60" s="2">
        <f t="shared" si="11"/>
        <v>0.69497426910248061</v>
      </c>
      <c r="G60" s="2">
        <f t="shared" si="12"/>
        <v>0.69846821245303381</v>
      </c>
      <c r="H60" s="2">
        <f t="shared" si="13"/>
        <v>0.70194403460512356</v>
      </c>
      <c r="I60" s="2">
        <f t="shared" si="14"/>
        <v>0.70540148378430201</v>
      </c>
      <c r="J60" s="2">
        <f t="shared" si="15"/>
        <v>0.70884031321165364</v>
      </c>
      <c r="K60" s="2">
        <f t="shared" si="16"/>
        <v>0.71226028115097295</v>
      </c>
      <c r="L60" s="2">
        <f t="shared" si="17"/>
        <v>0.71566115095367588</v>
      </c>
      <c r="M60" s="2">
        <f t="shared" si="18"/>
        <v>0.7190426911014357</v>
      </c>
      <c r="N60" s="2">
        <f t="shared" si="19"/>
        <v>0.72240467524653507</v>
      </c>
    </row>
    <row r="61" spans="4:14" x14ac:dyDescent="0.3">
      <c r="D61" s="1">
        <v>0.6</v>
      </c>
      <c r="E61" s="2">
        <f t="shared" si="10"/>
        <v>0.72574688224992645</v>
      </c>
      <c r="F61" s="2">
        <f t="shared" si="11"/>
        <v>0.72906909621699434</v>
      </c>
      <c r="G61" s="2">
        <f t="shared" si="12"/>
        <v>0.732371106531017</v>
      </c>
      <c r="H61" s="2">
        <f t="shared" si="13"/>
        <v>0.73565270788432247</v>
      </c>
      <c r="I61" s="2">
        <f t="shared" si="14"/>
        <v>0.73891370030713843</v>
      </c>
      <c r="J61" s="2">
        <f t="shared" si="15"/>
        <v>0.74215388919413527</v>
      </c>
      <c r="K61" s="2">
        <f t="shared" si="16"/>
        <v>0.74537308532866386</v>
      </c>
      <c r="L61" s="2">
        <f t="shared" si="17"/>
        <v>0.74857110490468992</v>
      </c>
      <c r="M61" s="2">
        <f t="shared" si="18"/>
        <v>0.75174776954642952</v>
      </c>
      <c r="N61" s="2">
        <f t="shared" si="19"/>
        <v>0.75490290632569057</v>
      </c>
    </row>
    <row r="62" spans="4:14" x14ac:dyDescent="0.3">
      <c r="D62" s="1">
        <v>0.7</v>
      </c>
      <c r="E62" s="2">
        <f t="shared" si="10"/>
        <v>0.75803634777692697</v>
      </c>
      <c r="F62" s="2">
        <f t="shared" si="11"/>
        <v>0.76114793191001329</v>
      </c>
      <c r="G62" s="2">
        <f t="shared" si="12"/>
        <v>0.76423750222074882</v>
      </c>
      <c r="H62" s="2">
        <f t="shared" si="13"/>
        <v>0.76730490769910253</v>
      </c>
      <c r="I62" s="2">
        <f t="shared" si="14"/>
        <v>0.77035000283520938</v>
      </c>
      <c r="J62" s="2">
        <f t="shared" si="15"/>
        <v>0.77337264762313174</v>
      </c>
      <c r="K62" s="2">
        <f t="shared" si="16"/>
        <v>0.77637270756240062</v>
      </c>
      <c r="L62" s="2">
        <f t="shared" si="17"/>
        <v>0.77935005365735044</v>
      </c>
      <c r="M62" s="2">
        <f t="shared" si="18"/>
        <v>0.78230456241426682</v>
      </c>
      <c r="N62" s="2">
        <f t="shared" si="19"/>
        <v>0.78523611583636277</v>
      </c>
    </row>
    <row r="63" spans="4:14" x14ac:dyDescent="0.3">
      <c r="D63" s="1">
        <v>0.8</v>
      </c>
      <c r="E63" s="2">
        <f t="shared" si="10"/>
        <v>0.78814460141660336</v>
      </c>
      <c r="F63" s="2">
        <f t="shared" si="11"/>
        <v>0.79102991212839835</v>
      </c>
      <c r="G63" s="2">
        <f t="shared" si="12"/>
        <v>0.79389194641418692</v>
      </c>
      <c r="H63" s="2">
        <f t="shared" si="13"/>
        <v>0.79673060817193164</v>
      </c>
      <c r="I63" s="2">
        <f t="shared" si="14"/>
        <v>0.79954580673955034</v>
      </c>
      <c r="J63" s="2">
        <f t="shared" si="15"/>
        <v>0.80233745687730762</v>
      </c>
      <c r="K63" s="2">
        <f t="shared" si="16"/>
        <v>0.80510547874819172</v>
      </c>
      <c r="L63" s="2">
        <f t="shared" si="17"/>
        <v>0.80784979789630385</v>
      </c>
      <c r="M63" s="2">
        <f t="shared" si="18"/>
        <v>0.81057034522328786</v>
      </c>
      <c r="N63" s="2">
        <f t="shared" si="19"/>
        <v>0.81326705696282742</v>
      </c>
    </row>
    <row r="64" spans="4:14" x14ac:dyDescent="0.3">
      <c r="D64" s="1">
        <v>0.9</v>
      </c>
      <c r="E64" s="2">
        <f t="shared" si="10"/>
        <v>0.81593987465324047</v>
      </c>
      <c r="F64" s="2">
        <f t="shared" si="11"/>
        <v>0.81858874510820279</v>
      </c>
      <c r="G64" s="2">
        <f t="shared" si="12"/>
        <v>0.82121362038562828</v>
      </c>
      <c r="H64" s="2">
        <f t="shared" si="13"/>
        <v>0.82381445775474216</v>
      </c>
      <c r="I64" s="2">
        <f t="shared" si="14"/>
        <v>0.82639121966137552</v>
      </c>
      <c r="J64" s="2">
        <f t="shared" si="15"/>
        <v>0.82894387369151823</v>
      </c>
      <c r="K64" s="2">
        <f t="shared" si="16"/>
        <v>0.83147239253316219</v>
      </c>
      <c r="L64" s="2">
        <f t="shared" si="17"/>
        <v>0.83397675393647042</v>
      </c>
      <c r="M64" s="2">
        <f t="shared" si="18"/>
        <v>0.83645694067230769</v>
      </c>
      <c r="N64" s="2">
        <f t="shared" si="19"/>
        <v>0.83891294048916909</v>
      </c>
    </row>
    <row r="65" spans="4:14" x14ac:dyDescent="0.3">
      <c r="D65" s="1">
        <v>1</v>
      </c>
      <c r="E65" s="2">
        <f t="shared" si="10"/>
        <v>0.84134474606854304</v>
      </c>
      <c r="F65" s="2">
        <f t="shared" si="11"/>
        <v>0.84375235497874546</v>
      </c>
      <c r="G65" s="2">
        <f t="shared" si="12"/>
        <v>0.84613576962726511</v>
      </c>
      <c r="H65" s="2">
        <f t="shared" si="13"/>
        <v>0.84849499721165633</v>
      </c>
      <c r="I65" s="2">
        <f t="shared" si="14"/>
        <v>0.85083004966901865</v>
      </c>
      <c r="J65" s="2">
        <f t="shared" si="15"/>
        <v>0.85314094362410409</v>
      </c>
      <c r="K65" s="2">
        <f t="shared" si="16"/>
        <v>0.85542770033609039</v>
      </c>
      <c r="L65" s="2">
        <f t="shared" si="17"/>
        <v>0.85769034564406077</v>
      </c>
      <c r="M65" s="2">
        <f t="shared" si="18"/>
        <v>0.85992890991123094</v>
      </c>
      <c r="N65" s="2">
        <f t="shared" si="19"/>
        <v>0.8621434279679645</v>
      </c>
    </row>
    <row r="66" spans="4:14" x14ac:dyDescent="0.3">
      <c r="D66" s="1">
        <v>1.1000000000000001</v>
      </c>
      <c r="E66" s="2">
        <f t="shared" si="10"/>
        <v>0.86433393905361733</v>
      </c>
      <c r="F66" s="2">
        <f t="shared" si="11"/>
        <v>0.86650048675725277</v>
      </c>
      <c r="G66" s="2">
        <f t="shared" si="12"/>
        <v>0.86864311895726931</v>
      </c>
      <c r="H66" s="2">
        <f t="shared" si="13"/>
        <v>0.8707618877599822</v>
      </c>
      <c r="I66" s="2">
        <f t="shared" si="14"/>
        <v>0.87285684943720176</v>
      </c>
      <c r="J66" s="2">
        <f t="shared" si="15"/>
        <v>0.87492806436284987</v>
      </c>
      <c r="K66" s="2">
        <f t="shared" si="16"/>
        <v>0.87697559694865668</v>
      </c>
      <c r="L66" s="2">
        <f t="shared" si="17"/>
        <v>0.87899951557898182</v>
      </c>
      <c r="M66" s="2">
        <f t="shared" si="18"/>
        <v>0.88099989254479938</v>
      </c>
      <c r="N66" s="2">
        <f t="shared" si="19"/>
        <v>0.88297680397689127</v>
      </c>
    </row>
    <row r="67" spans="4:14" x14ac:dyDescent="0.3">
      <c r="D67" s="1">
        <v>1.2</v>
      </c>
      <c r="E67" s="2">
        <f t="shared" si="10"/>
        <v>0.88493032977829178</v>
      </c>
      <c r="F67" s="2">
        <f t="shared" si="11"/>
        <v>0.88686055355602278</v>
      </c>
      <c r="G67" s="2">
        <f t="shared" si="12"/>
        <v>0.88876756255216538</v>
      </c>
      <c r="H67" s="2">
        <f t="shared" si="13"/>
        <v>0.89065144757430814</v>
      </c>
      <c r="I67" s="2">
        <f t="shared" si="14"/>
        <v>0.89251230292541306</v>
      </c>
      <c r="J67" s="2">
        <f t="shared" si="15"/>
        <v>0.89435022633314476</v>
      </c>
      <c r="K67" s="2">
        <f t="shared" si="16"/>
        <v>0.89616531887869966</v>
      </c>
      <c r="L67" s="2">
        <f t="shared" si="17"/>
        <v>0.89795768492518091</v>
      </c>
      <c r="M67" s="2">
        <f t="shared" si="18"/>
        <v>0.89972743204555794</v>
      </c>
      <c r="N67" s="2">
        <f t="shared" si="19"/>
        <v>0.90147467095025213</v>
      </c>
    </row>
    <row r="68" spans="4:14" x14ac:dyDescent="0.3">
      <c r="D68" s="1">
        <v>1.3</v>
      </c>
      <c r="E68" s="2">
        <f t="shared" si="10"/>
        <v>0.9031995154143897</v>
      </c>
      <c r="F68" s="2">
        <f t="shared" si="11"/>
        <v>0.90490208220476098</v>
      </c>
      <c r="G68" s="2">
        <f t="shared" si="12"/>
        <v>0.90658249100652821</v>
      </c>
      <c r="H68" s="2">
        <f t="shared" si="13"/>
        <v>0.90824086434971918</v>
      </c>
      <c r="I68" s="2">
        <f t="shared" si="14"/>
        <v>0.90987732753554751</v>
      </c>
      <c r="J68" s="2">
        <f t="shared" si="15"/>
        <v>0.91149200856259804</v>
      </c>
      <c r="K68" s="2">
        <f t="shared" si="16"/>
        <v>0.91308503805291497</v>
      </c>
      <c r="L68" s="2">
        <f t="shared" si="17"/>
        <v>0.91465654917803307</v>
      </c>
      <c r="M68" s="2">
        <f t="shared" si="18"/>
        <v>0.91620667758498575</v>
      </c>
      <c r="N68" s="2">
        <f t="shared" si="19"/>
        <v>0.91773556132233114</v>
      </c>
    </row>
    <row r="69" spans="4:14" x14ac:dyDescent="0.3">
      <c r="D69" s="1">
        <v>1.4</v>
      </c>
      <c r="E69" s="2">
        <f t="shared" si="10"/>
        <v>0.91924334076622893</v>
      </c>
      <c r="F69" s="2">
        <f t="shared" si="11"/>
        <v>0.92073015854660756</v>
      </c>
      <c r="G69" s="2">
        <f t="shared" si="12"/>
        <v>0.92219615947345368</v>
      </c>
      <c r="H69" s="2">
        <f t="shared" si="13"/>
        <v>0.92364149046326083</v>
      </c>
      <c r="I69" s="2">
        <f t="shared" si="14"/>
        <v>0.92506630046567295</v>
      </c>
      <c r="J69" s="2">
        <f t="shared" si="15"/>
        <v>0.9264707403903516</v>
      </c>
      <c r="K69" s="2">
        <f t="shared" si="16"/>
        <v>0.92785496303410619</v>
      </c>
      <c r="L69" s="2">
        <f t="shared" si="17"/>
        <v>0.92921912300831444</v>
      </c>
      <c r="M69" s="2">
        <f t="shared" si="18"/>
        <v>0.93056337666666833</v>
      </c>
      <c r="N69" s="2">
        <f t="shared" si="19"/>
        <v>0.93188788203327455</v>
      </c>
    </row>
    <row r="70" spans="4:14" x14ac:dyDescent="0.3">
      <c r="D70" s="1">
        <v>1.5</v>
      </c>
      <c r="E70" s="2">
        <f t="shared" si="10"/>
        <v>0.93319279873114191</v>
      </c>
      <c r="F70" s="2">
        <f t="shared" si="11"/>
        <v>0.93447828791108356</v>
      </c>
      <c r="G70" s="2">
        <f t="shared" si="12"/>
        <v>0.93574451218106425</v>
      </c>
      <c r="H70" s="2">
        <f t="shared" si="13"/>
        <v>0.93699163553602161</v>
      </c>
      <c r="I70" s="2">
        <f t="shared" si="14"/>
        <v>0.93821982328818809</v>
      </c>
      <c r="J70" s="2">
        <f t="shared" si="15"/>
        <v>0.93942924199794098</v>
      </c>
      <c r="K70" s="2">
        <f t="shared" si="16"/>
        <v>0.94062005940520699</v>
      </c>
      <c r="L70" s="2">
        <f t="shared" si="17"/>
        <v>0.94179244436144693</v>
      </c>
      <c r="M70" s="2">
        <f t="shared" si="18"/>
        <v>0.94294656676224586</v>
      </c>
      <c r="N70" s="2">
        <f t="shared" si="19"/>
        <v>0.94408259748053058</v>
      </c>
    </row>
    <row r="71" spans="4:14" x14ac:dyDescent="0.3">
      <c r="D71" s="1">
        <v>1.6</v>
      </c>
      <c r="E71" s="2">
        <f t="shared" si="10"/>
        <v>0.94520070830044201</v>
      </c>
      <c r="F71" s="2">
        <f t="shared" si="11"/>
        <v>0.94630107185188028</v>
      </c>
      <c r="G71" s="2">
        <f t="shared" si="12"/>
        <v>0.94738386154574794</v>
      </c>
      <c r="H71" s="2">
        <f t="shared" si="13"/>
        <v>0.94844925150991066</v>
      </c>
      <c r="I71" s="2">
        <f t="shared" si="14"/>
        <v>0.94949741652589625</v>
      </c>
      <c r="J71" s="2">
        <f t="shared" si="15"/>
        <v>0.9505285319663519</v>
      </c>
      <c r="K71" s="2">
        <f t="shared" si="16"/>
        <v>0.95154277373327723</v>
      </c>
      <c r="L71" s="2">
        <f t="shared" si="17"/>
        <v>0.95254031819705265</v>
      </c>
      <c r="M71" s="2">
        <f t="shared" si="18"/>
        <v>0.95352134213628004</v>
      </c>
      <c r="N71" s="2">
        <f t="shared" si="19"/>
        <v>0.95448602267845017</v>
      </c>
    </row>
    <row r="72" spans="4:14" x14ac:dyDescent="0.3">
      <c r="D72" s="1">
        <v>1.7</v>
      </c>
      <c r="E72" s="2">
        <f t="shared" si="10"/>
        <v>0.95543453724145699</v>
      </c>
      <c r="F72" s="2">
        <f t="shared" si="11"/>
        <v>0.95636706347596812</v>
      </c>
      <c r="G72" s="2">
        <f t="shared" si="12"/>
        <v>0.95728377920867114</v>
      </c>
      <c r="H72" s="2">
        <f t="shared" si="13"/>
        <v>0.9581848623864051</v>
      </c>
      <c r="I72" s="2">
        <f t="shared" si="14"/>
        <v>0.95907049102119268</v>
      </c>
      <c r="J72" s="2">
        <f t="shared" si="15"/>
        <v>0.95994084313618289</v>
      </c>
      <c r="K72" s="2">
        <f t="shared" si="16"/>
        <v>0.96079609671251731</v>
      </c>
      <c r="L72" s="2">
        <f t="shared" si="17"/>
        <v>0.96163642963712881</v>
      </c>
      <c r="M72" s="2">
        <f t="shared" si="18"/>
        <v>0.96246201965148326</v>
      </c>
      <c r="N72" s="2">
        <f t="shared" si="19"/>
        <v>0.9632730443012737</v>
      </c>
    </row>
    <row r="73" spans="4:14" x14ac:dyDescent="0.3">
      <c r="D73" s="1">
        <v>1.8</v>
      </c>
      <c r="E73" s="2">
        <f t="shared" si="10"/>
        <v>0.96406968088707423</v>
      </c>
      <c r="F73" s="2">
        <f t="shared" si="11"/>
        <v>0.9648521064159612</v>
      </c>
      <c r="G73" s="2">
        <f t="shared" si="12"/>
        <v>0.96562049755411006</v>
      </c>
      <c r="H73" s="2">
        <f t="shared" si="13"/>
        <v>0.96637503058037166</v>
      </c>
      <c r="I73" s="2">
        <f t="shared" si="14"/>
        <v>0.96711588134083615</v>
      </c>
      <c r="J73" s="2">
        <f t="shared" si="15"/>
        <v>0.96784322520438626</v>
      </c>
      <c r="K73" s="2">
        <f t="shared" si="16"/>
        <v>0.96855723701924734</v>
      </c>
      <c r="L73" s="2">
        <f t="shared" si="17"/>
        <v>0.96925809107053407</v>
      </c>
      <c r="M73" s="2">
        <f t="shared" si="18"/>
        <v>0.96994596103880026</v>
      </c>
      <c r="N73" s="2">
        <f t="shared" si="19"/>
        <v>0.9706210199595906</v>
      </c>
    </row>
    <row r="74" spans="4:14" x14ac:dyDescent="0.3">
      <c r="D74" s="1">
        <v>1.9</v>
      </c>
      <c r="E74" s="2">
        <f t="shared" si="10"/>
        <v>0.97128344018399815</v>
      </c>
      <c r="F74" s="2">
        <f t="shared" si="11"/>
        <v>0.97193339334022744</v>
      </c>
      <c r="G74" s="2">
        <f t="shared" si="12"/>
        <v>0.9725710502961632</v>
      </c>
      <c r="H74" s="2">
        <f t="shared" si="13"/>
        <v>0.97319658112294505</v>
      </c>
      <c r="I74" s="2">
        <f t="shared" si="14"/>
        <v>0.97381015505954727</v>
      </c>
      <c r="J74" s="2">
        <f t="shared" si="15"/>
        <v>0.97441194047836144</v>
      </c>
      <c r="K74" s="2">
        <f t="shared" si="16"/>
        <v>0.97500210485177952</v>
      </c>
      <c r="L74" s="2">
        <f t="shared" si="17"/>
        <v>0.97558081471977742</v>
      </c>
      <c r="M74" s="2">
        <f t="shared" si="18"/>
        <v>0.97614823565849151</v>
      </c>
      <c r="N74" s="2">
        <f t="shared" si="19"/>
        <v>0.97670453224978815</v>
      </c>
    </row>
    <row r="75" spans="4:14" x14ac:dyDescent="0.3">
      <c r="D75" s="1">
        <v>2</v>
      </c>
      <c r="E75" s="2">
        <f t="shared" si="10"/>
        <v>0.97724986805182079</v>
      </c>
      <c r="F75" s="2">
        <f t="shared" si="11"/>
        <v>0.97778440557056856</v>
      </c>
      <c r="G75" s="2">
        <f t="shared" si="12"/>
        <v>0.97830830623235321</v>
      </c>
      <c r="H75" s="2">
        <f t="shared" si="13"/>
        <v>0.97882173035732778</v>
      </c>
      <c r="I75" s="2">
        <f t="shared" si="14"/>
        <v>0.97932483713392993</v>
      </c>
      <c r="J75" s="2">
        <f t="shared" si="15"/>
        <v>0.97981778459429558</v>
      </c>
      <c r="K75" s="2">
        <f t="shared" si="16"/>
        <v>0.98030072959062309</v>
      </c>
      <c r="L75" s="2">
        <f t="shared" si="17"/>
        <v>0.98077382777248268</v>
      </c>
      <c r="M75" s="2">
        <f t="shared" si="18"/>
        <v>0.98123723356506221</v>
      </c>
      <c r="N75" s="2">
        <f t="shared" si="19"/>
        <v>0.98169110014834104</v>
      </c>
    </row>
    <row r="76" spans="4:14" x14ac:dyDescent="0.3">
      <c r="D76" s="1">
        <v>2.1</v>
      </c>
      <c r="E76" s="2">
        <f t="shared" si="10"/>
        <v>0.98213557943718344</v>
      </c>
      <c r="F76" s="2">
        <f t="shared" si="11"/>
        <v>0.98257082206234292</v>
      </c>
      <c r="G76" s="2">
        <f t="shared" si="12"/>
        <v>0.98299697735236724</v>
      </c>
      <c r="H76" s="2">
        <f t="shared" si="13"/>
        <v>0.98341419331639501</v>
      </c>
      <c r="I76" s="2">
        <f t="shared" si="14"/>
        <v>0.98382261662783388</v>
      </c>
      <c r="J76" s="2">
        <f t="shared" si="15"/>
        <v>0.98422239260890954</v>
      </c>
      <c r="K76" s="2">
        <f t="shared" si="16"/>
        <v>0.98461366521607452</v>
      </c>
      <c r="L76" s="2">
        <f t="shared" si="17"/>
        <v>0.98499657702626775</v>
      </c>
      <c r="M76" s="2">
        <f t="shared" si="18"/>
        <v>0.98537126922401075</v>
      </c>
      <c r="N76" s="2">
        <f t="shared" si="19"/>
        <v>0.98573788158933118</v>
      </c>
    </row>
    <row r="77" spans="4:14" x14ac:dyDescent="0.3">
      <c r="D77" s="1">
        <v>2.2000000000000002</v>
      </c>
      <c r="E77" s="2">
        <f t="shared" si="10"/>
        <v>0.98609655248650141</v>
      </c>
      <c r="F77" s="2">
        <f t="shared" si="11"/>
        <v>0.98644741885358</v>
      </c>
      <c r="G77" s="2">
        <f t="shared" si="12"/>
        <v>0.98679061619274377</v>
      </c>
      <c r="H77" s="2">
        <f t="shared" si="13"/>
        <v>0.98712627856139801</v>
      </c>
      <c r="I77" s="2">
        <f t="shared" si="14"/>
        <v>0.98745453856405341</v>
      </c>
      <c r="J77" s="2">
        <f t="shared" si="15"/>
        <v>0.98777552734495533</v>
      </c>
      <c r="K77" s="2">
        <f t="shared" si="16"/>
        <v>0.98808937458145296</v>
      </c>
      <c r="L77" s="2">
        <f t="shared" si="17"/>
        <v>0.98839620847809651</v>
      </c>
      <c r="M77" s="2">
        <f t="shared" si="18"/>
        <v>0.9886961557614472</v>
      </c>
      <c r="N77" s="2">
        <f t="shared" si="19"/>
        <v>0.98898934167558861</v>
      </c>
    </row>
    <row r="78" spans="4:14" x14ac:dyDescent="0.3">
      <c r="D78" s="1">
        <v>2.2999999999999998</v>
      </c>
      <c r="E78" s="2">
        <f t="shared" si="10"/>
        <v>0.98927588997832416</v>
      </c>
      <c r="F78" s="2">
        <f t="shared" si="11"/>
        <v>0.98955592293804895</v>
      </c>
      <c r="G78" s="2">
        <f t="shared" si="12"/>
        <v>0.98982956133128031</v>
      </c>
      <c r="H78" s="2">
        <f t="shared" si="13"/>
        <v>0.99009692444083575</v>
      </c>
      <c r="I78" s="2">
        <f t="shared" si="14"/>
        <v>0.99035813005464168</v>
      </c>
      <c r="J78" s="2">
        <f t="shared" si="15"/>
        <v>0.99061329446516144</v>
      </c>
      <c r="K78" s="2">
        <f t="shared" si="16"/>
        <v>0.99086253246942735</v>
      </c>
      <c r="L78" s="2">
        <f t="shared" si="17"/>
        <v>0.99110595736966323</v>
      </c>
      <c r="M78" s="2">
        <f t="shared" si="18"/>
        <v>0.99134368097448344</v>
      </c>
      <c r="N78" s="2">
        <f t="shared" si="19"/>
        <v>0.99157581360065428</v>
      </c>
    </row>
    <row r="79" spans="4:14" x14ac:dyDescent="0.3">
      <c r="D79" s="1">
        <v>2.4</v>
      </c>
      <c r="E79" s="2">
        <f t="shared" si="10"/>
        <v>0.99180246407540384</v>
      </c>
      <c r="F79" s="2">
        <f t="shared" si="11"/>
        <v>0.99202373973926627</v>
      </c>
      <c r="G79" s="2">
        <f t="shared" si="12"/>
        <v>0.99223974644944635</v>
      </c>
      <c r="H79" s="2">
        <f t="shared" si="13"/>
        <v>0.99245058858369084</v>
      </c>
      <c r="I79" s="2">
        <f t="shared" si="14"/>
        <v>0.99265636904465171</v>
      </c>
      <c r="J79" s="2">
        <f t="shared" si="15"/>
        <v>0.99285718926472855</v>
      </c>
      <c r="K79" s="2">
        <f t="shared" si="16"/>
        <v>0.99305314921137566</v>
      </c>
      <c r="L79" s="2">
        <f t="shared" si="17"/>
        <v>0.99324434739285938</v>
      </c>
      <c r="M79" s="2">
        <f t="shared" si="18"/>
        <v>0.99343088086445319</v>
      </c>
      <c r="N79" s="2">
        <f t="shared" si="19"/>
        <v>0.99361284523505677</v>
      </c>
    </row>
    <row r="80" spans="4:14" x14ac:dyDescent="0.3">
      <c r="D80" s="1">
        <v>2.5</v>
      </c>
      <c r="E80" s="2">
        <f t="shared" si="10"/>
        <v>0.99379033467422384</v>
      </c>
      <c r="F80" s="2">
        <f t="shared" si="11"/>
        <v>0.9939634419195873</v>
      </c>
      <c r="G80" s="2">
        <f t="shared" si="12"/>
        <v>0.99413225828466745</v>
      </c>
      <c r="H80" s="2">
        <f t="shared" si="13"/>
        <v>0.99429687366704933</v>
      </c>
      <c r="I80" s="2">
        <f t="shared" si="14"/>
        <v>0.99445737655691735</v>
      </c>
      <c r="J80" s="2">
        <f t="shared" si="15"/>
        <v>0.99461385404593328</v>
      </c>
      <c r="K80" s="2">
        <f t="shared" si="16"/>
        <v>0.99476639183644422</v>
      </c>
      <c r="L80" s="2">
        <f t="shared" si="17"/>
        <v>0.994915074251009</v>
      </c>
      <c r="M80" s="2">
        <f t="shared" si="18"/>
        <v>0.99505998424222941</v>
      </c>
      <c r="N80" s="2">
        <f t="shared" si="19"/>
        <v>0.99520120340287377</v>
      </c>
    </row>
    <row r="81" spans="4:14" x14ac:dyDescent="0.3">
      <c r="D81" s="1">
        <v>2.6</v>
      </c>
      <c r="E81" s="2">
        <f t="shared" si="10"/>
        <v>0.99533881197628127</v>
      </c>
      <c r="F81" s="2">
        <f t="shared" si="11"/>
        <v>0.99547288886703267</v>
      </c>
      <c r="G81" s="2">
        <f t="shared" si="12"/>
        <v>0.99560351165187866</v>
      </c>
      <c r="H81" s="2">
        <f t="shared" si="13"/>
        <v>0.9957307565909107</v>
      </c>
      <c r="I81" s="2">
        <f t="shared" si="14"/>
        <v>0.99585469863896392</v>
      </c>
      <c r="J81" s="2">
        <f t="shared" si="15"/>
        <v>0.99597541145724167</v>
      </c>
      <c r="K81" s="2">
        <f t="shared" si="16"/>
        <v>0.99609296742514719</v>
      </c>
      <c r="L81" s="2">
        <f t="shared" si="17"/>
        <v>0.99620743765231456</v>
      </c>
      <c r="M81" s="2">
        <f t="shared" si="18"/>
        <v>0.99631889199082502</v>
      </c>
      <c r="N81" s="2">
        <f t="shared" si="19"/>
        <v>0.99642739904760025</v>
      </c>
    </row>
    <row r="82" spans="4:14" x14ac:dyDescent="0.3">
      <c r="D82" s="1">
        <v>2.7</v>
      </c>
      <c r="E82" s="2">
        <f t="shared" si="10"/>
        <v>0.99653302619695938</v>
      </c>
      <c r="F82" s="2">
        <f t="shared" si="11"/>
        <v>0.9966358395933308</v>
      </c>
      <c r="G82" s="2">
        <f t="shared" si="12"/>
        <v>0.99673590418410873</v>
      </c>
      <c r="H82" s="2">
        <f t="shared" si="13"/>
        <v>0.99683328372264224</v>
      </c>
      <c r="I82" s="2">
        <f t="shared" si="14"/>
        <v>0.99692804078134956</v>
      </c>
      <c r="J82" s="2">
        <f t="shared" si="15"/>
        <v>0.99702023676494544</v>
      </c>
      <c r="K82" s="2">
        <f t="shared" si="16"/>
        <v>0.99710993192377384</v>
      </c>
      <c r="L82" s="2">
        <f t="shared" si="17"/>
        <v>0.99719718536723501</v>
      </c>
      <c r="M82" s="2">
        <f t="shared" si="18"/>
        <v>0.99728205507729872</v>
      </c>
      <c r="N82" s="2">
        <f t="shared" si="19"/>
        <v>0.99736459792209509</v>
      </c>
    </row>
    <row r="83" spans="4:14" x14ac:dyDescent="0.3">
      <c r="D83" s="1">
        <v>2.8</v>
      </c>
      <c r="E83" s="2">
        <f t="shared" si="10"/>
        <v>0.99744486966957202</v>
      </c>
      <c r="F83" s="2">
        <f t="shared" si="11"/>
        <v>0.99752292500121409</v>
      </c>
      <c r="G83" s="2">
        <f t="shared" si="12"/>
        <v>0.9975988175258107</v>
      </c>
      <c r="H83" s="2">
        <f t="shared" si="13"/>
        <v>0.9976725997932685</v>
      </c>
      <c r="I83" s="2">
        <f t="shared" si="14"/>
        <v>0.99774432330845764</v>
      </c>
      <c r="J83" s="2">
        <f t="shared" si="15"/>
        <v>0.99781403854508677</v>
      </c>
      <c r="K83" s="2">
        <f t="shared" si="16"/>
        <v>0.99788179495959539</v>
      </c>
      <c r="L83" s="2">
        <f t="shared" si="17"/>
        <v>0.99794764100506028</v>
      </c>
      <c r="M83" s="2">
        <f t="shared" si="18"/>
        <v>0.99801162414510569</v>
      </c>
      <c r="N83" s="2">
        <f t="shared" si="19"/>
        <v>0.99807379086781212</v>
      </c>
    </row>
    <row r="84" spans="4:14" x14ac:dyDescent="0.3">
      <c r="D84" s="1">
        <v>2.9</v>
      </c>
      <c r="E84" s="2">
        <f t="shared" si="10"/>
        <v>0.99813418669961596</v>
      </c>
      <c r="F84" s="2">
        <f t="shared" si="11"/>
        <v>0.99819285621919351</v>
      </c>
      <c r="G84" s="2">
        <f t="shared" si="12"/>
        <v>0.99824984307132392</v>
      </c>
      <c r="H84" s="2">
        <f t="shared" si="13"/>
        <v>0.99830518998072271</v>
      </c>
      <c r="I84" s="2">
        <f t="shared" si="14"/>
        <v>0.99835893876584303</v>
      </c>
      <c r="J84" s="2">
        <f t="shared" si="15"/>
        <v>0.99841113035263518</v>
      </c>
      <c r="K84" s="2">
        <f t="shared" si="16"/>
        <v>0.99846180478826196</v>
      </c>
      <c r="L84" s="2">
        <f t="shared" si="17"/>
        <v>0.99851100125476255</v>
      </c>
      <c r="M84" s="2">
        <f t="shared" si="18"/>
        <v>0.99855875808266004</v>
      </c>
      <c r="N84" s="2">
        <f t="shared" si="19"/>
        <v>0.9986051127645077</v>
      </c>
    </row>
    <row r="85" spans="4:14" x14ac:dyDescent="0.3">
      <c r="D85" s="1">
        <v>3</v>
      </c>
      <c r="E85" s="2">
        <f t="shared" si="10"/>
        <v>0.9986501019683699</v>
      </c>
      <c r="F85" s="2">
        <f t="shared" si="11"/>
        <v>0.99869376155123057</v>
      </c>
      <c r="G85" s="2">
        <f t="shared" si="12"/>
        <v>0.99873612657232769</v>
      </c>
      <c r="H85" s="2">
        <f t="shared" si="13"/>
        <v>0.99877723130640772</v>
      </c>
      <c r="I85" s="2">
        <f t="shared" si="14"/>
        <v>0.9988171092568956</v>
      </c>
      <c r="J85" s="2">
        <f t="shared" si="15"/>
        <v>0.99885579316897732</v>
      </c>
      <c r="K85" s="2">
        <f t="shared" si="16"/>
        <v>0.99889331504259071</v>
      </c>
      <c r="L85" s="2">
        <f t="shared" si="17"/>
        <v>0.99892970614532106</v>
      </c>
      <c r="M85" s="2">
        <f t="shared" si="18"/>
        <v>0.99896499702519714</v>
      </c>
      <c r="N85" s="2">
        <f t="shared" si="19"/>
        <v>0.99899921752338594</v>
      </c>
    </row>
    <row r="86" spans="4:14" x14ac:dyDescent="0.3">
      <c r="D86" s="1">
        <v>3.1</v>
      </c>
      <c r="E86" s="2">
        <f t="shared" si="10"/>
        <v>0.99903239678678168</v>
      </c>
      <c r="F86" s="2">
        <f t="shared" si="11"/>
        <v>0.99906456328048587</v>
      </c>
      <c r="G86" s="2">
        <f t="shared" si="12"/>
        <v>0.99909574480017771</v>
      </c>
      <c r="H86" s="2">
        <f t="shared" si="13"/>
        <v>0.99912596848436841</v>
      </c>
      <c r="I86" s="2">
        <f t="shared" si="14"/>
        <v>0.99915526082654138</v>
      </c>
      <c r="J86" s="2">
        <f t="shared" si="15"/>
        <v>0.99918364768717138</v>
      </c>
      <c r="K86" s="2">
        <f t="shared" si="16"/>
        <v>0.99921115430562446</v>
      </c>
      <c r="L86" s="2">
        <f t="shared" si="17"/>
        <v>0.99923780531193274</v>
      </c>
      <c r="M86" s="2">
        <f t="shared" si="18"/>
        <v>0.9992636247384461</v>
      </c>
      <c r="N86" s="2">
        <f t="shared" si="19"/>
        <v>0.99928863603135465</v>
      </c>
    </row>
    <row r="87" spans="4:14" x14ac:dyDescent="0.3">
      <c r="D87" s="1">
        <v>3.2</v>
      </c>
      <c r="E87" s="2">
        <f t="shared" si="10"/>
        <v>0.99931286206208414</v>
      </c>
      <c r="F87" s="2">
        <f t="shared" si="11"/>
        <v>0.99933632513856008</v>
      </c>
      <c r="G87" s="2">
        <f t="shared" si="12"/>
        <v>0.99935904701633993</v>
      </c>
      <c r="H87" s="2">
        <f t="shared" si="13"/>
        <v>0.99938104890961321</v>
      </c>
      <c r="I87" s="2">
        <f t="shared" si="14"/>
        <v>0.99940235150206558</v>
      </c>
      <c r="J87" s="2">
        <f t="shared" si="15"/>
        <v>0.99942297495760923</v>
      </c>
      <c r="K87" s="2">
        <f t="shared" si="16"/>
        <v>0.99944293893097536</v>
      </c>
      <c r="L87" s="2">
        <f t="shared" si="17"/>
        <v>0.99946226257817028</v>
      </c>
      <c r="M87" s="2">
        <f t="shared" si="18"/>
        <v>0.99948096456679303</v>
      </c>
      <c r="N87" s="2">
        <f t="shared" si="19"/>
        <v>0.99949906308621428</v>
      </c>
    </row>
    <row r="88" spans="4:14" x14ac:dyDescent="0.3">
      <c r="D88" s="1">
        <v>3.3</v>
      </c>
      <c r="E88" s="2">
        <f t="shared" si="10"/>
        <v>0.99951657585761622</v>
      </c>
      <c r="F88" s="2">
        <f t="shared" si="11"/>
        <v>0.99953352014389241</v>
      </c>
      <c r="G88" s="2">
        <f t="shared" si="12"/>
        <v>0.99954991275940785</v>
      </c>
      <c r="H88" s="2">
        <f t="shared" si="13"/>
        <v>0.99956577007961833</v>
      </c>
      <c r="I88" s="2">
        <f t="shared" si="14"/>
        <v>0.99958110805054967</v>
      </c>
      <c r="J88" s="2">
        <f t="shared" si="15"/>
        <v>0.99959594219813597</v>
      </c>
      <c r="K88" s="2">
        <f t="shared" si="16"/>
        <v>0.99961028763741799</v>
      </c>
      <c r="L88" s="2">
        <f t="shared" si="17"/>
        <v>0.99962415908159996</v>
      </c>
      <c r="M88" s="2">
        <f t="shared" si="18"/>
        <v>0.99963757085096694</v>
      </c>
      <c r="N88" s="2">
        <f t="shared" si="19"/>
        <v>0.99965053688166206</v>
      </c>
    </row>
    <row r="89" spans="4:14" x14ac:dyDescent="0.3">
      <c r="D89" s="1">
        <v>3.4</v>
      </c>
      <c r="E89" s="2">
        <f t="shared" si="10"/>
        <v>0.99966307073432314</v>
      </c>
      <c r="F89" s="2">
        <f t="shared" si="11"/>
        <v>0.99967518560258117</v>
      </c>
      <c r="G89" s="2">
        <f t="shared" si="12"/>
        <v>0.99968689432141877</v>
      </c>
      <c r="H89" s="2">
        <f t="shared" si="13"/>
        <v>0.99969820937539133</v>
      </c>
      <c r="I89" s="2">
        <f t="shared" si="14"/>
        <v>0.9997091429067092</v>
      </c>
      <c r="J89" s="2">
        <f t="shared" si="15"/>
        <v>0.99971970672318378</v>
      </c>
      <c r="K89" s="2">
        <f t="shared" si="16"/>
        <v>0.99972991230603647</v>
      </c>
      <c r="L89" s="2">
        <f t="shared" si="17"/>
        <v>0.99973977081757248</v>
      </c>
      <c r="M89" s="2">
        <f t="shared" si="18"/>
        <v>0.99974929310871952</v>
      </c>
      <c r="N89" s="2">
        <f t="shared" si="19"/>
        <v>0.99975848972643211</v>
      </c>
    </row>
    <row r="90" spans="4:14" x14ac:dyDescent="0.3">
      <c r="D90" s="1">
        <v>3.5</v>
      </c>
      <c r="E90" s="2">
        <f t="shared" si="10"/>
        <v>0.99976737092096446</v>
      </c>
      <c r="F90" s="2">
        <f t="shared" si="11"/>
        <v>0.99977594665300895</v>
      </c>
      <c r="G90" s="2">
        <f t="shared" si="12"/>
        <v>0.99978422660070532</v>
      </c>
      <c r="H90" s="2">
        <f t="shared" si="13"/>
        <v>0.99979222016651936</v>
      </c>
      <c r="I90" s="2">
        <f t="shared" si="14"/>
        <v>0.99979993648399268</v>
      </c>
      <c r="J90" s="2">
        <f t="shared" si="15"/>
        <v>0.99980738442436434</v>
      </c>
      <c r="K90" s="2">
        <f t="shared" si="16"/>
        <v>0.99981457260306672</v>
      </c>
      <c r="L90" s="2">
        <f t="shared" si="17"/>
        <v>0.99982150938609515</v>
      </c>
      <c r="M90" s="2">
        <f t="shared" si="18"/>
        <v>0.99982820289625407</v>
      </c>
      <c r="N90" s="2">
        <f t="shared" si="19"/>
        <v>0.99983466101927987</v>
      </c>
    </row>
    <row r="91" spans="4:14" x14ac:dyDescent="0.3">
      <c r="D91" s="1">
        <v>3.6</v>
      </c>
      <c r="E91" s="2">
        <f t="shared" si="10"/>
        <v>0.99984089140984245</v>
      </c>
      <c r="F91" s="2">
        <f t="shared" si="11"/>
        <v>0.99984690149742628</v>
      </c>
      <c r="G91" s="2">
        <f t="shared" si="12"/>
        <v>0.99985269849209257</v>
      </c>
      <c r="H91" s="2">
        <f t="shared" si="13"/>
        <v>0.99985828939012422</v>
      </c>
      <c r="I91" s="2">
        <f t="shared" si="14"/>
        <v>0.99986368097955425</v>
      </c>
      <c r="J91" s="2">
        <f t="shared" si="15"/>
        <v>0.99986887984557948</v>
      </c>
      <c r="K91" s="2">
        <f t="shared" si="16"/>
        <v>0.99987389237586155</v>
      </c>
      <c r="L91" s="2">
        <f t="shared" si="17"/>
        <v>0.9998787247657146</v>
      </c>
      <c r="M91" s="2">
        <f t="shared" si="18"/>
        <v>0.99988338302318458</v>
      </c>
      <c r="N91" s="2">
        <f t="shared" si="19"/>
        <v>0.99988787297401771</v>
      </c>
    </row>
    <row r="92" spans="4:14" x14ac:dyDescent="0.3">
      <c r="D92" s="1">
        <v>3.7</v>
      </c>
      <c r="E92" s="2">
        <f t="shared" si="10"/>
        <v>0.99989220026652259</v>
      </c>
      <c r="F92" s="2">
        <f t="shared" si="11"/>
        <v>0.99989637037632595</v>
      </c>
      <c r="G92" s="2">
        <f t="shared" si="12"/>
        <v>0.99990038861102404</v>
      </c>
      <c r="H92" s="2">
        <f t="shared" si="13"/>
        <v>0.9999042601147311</v>
      </c>
      <c r="I92" s="2">
        <f t="shared" si="14"/>
        <v>0.99990798987252594</v>
      </c>
      <c r="J92" s="2">
        <f t="shared" si="15"/>
        <v>0.99991158271479919</v>
      </c>
      <c r="K92" s="2">
        <f t="shared" si="16"/>
        <v>0.99991504332150205</v>
      </c>
      <c r="L92" s="2">
        <f t="shared" si="17"/>
        <v>0.99991837622629731</v>
      </c>
      <c r="M92" s="2">
        <f t="shared" si="18"/>
        <v>0.99992158582061641</v>
      </c>
      <c r="N92" s="2">
        <f t="shared" si="19"/>
        <v>0.99992467635762128</v>
      </c>
    </row>
    <row r="93" spans="4:14" x14ac:dyDescent="0.3">
      <c r="D93" s="1">
        <v>3.8</v>
      </c>
      <c r="E93" s="2">
        <f t="shared" si="10"/>
        <v>0.99992765195607491</v>
      </c>
      <c r="F93" s="2">
        <f t="shared" si="11"/>
        <v>0.99993051660412013</v>
      </c>
      <c r="G93" s="2">
        <f t="shared" si="12"/>
        <v>0.99993327416297029</v>
      </c>
      <c r="H93" s="2">
        <f t="shared" si="13"/>
        <v>0.99993592837051115</v>
      </c>
      <c r="I93" s="2">
        <f t="shared" si="14"/>
        <v>0.99993848284481679</v>
      </c>
      <c r="J93" s="2">
        <f t="shared" si="15"/>
        <v>0.99994094108758103</v>
      </c>
      <c r="K93" s="2">
        <f t="shared" si="16"/>
        <v>0.99994330648746577</v>
      </c>
      <c r="L93" s="2">
        <f t="shared" si="17"/>
        <v>0.99994558232336628</v>
      </c>
      <c r="M93" s="2">
        <f t="shared" si="18"/>
        <v>0.99994777176759819</v>
      </c>
      <c r="N93" s="2">
        <f t="shared" si="19"/>
        <v>0.9999498778890038</v>
      </c>
    </row>
    <row r="94" spans="4:14" x14ac:dyDescent="0.3">
      <c r="D94" s="1">
        <v>3.9</v>
      </c>
      <c r="E94" s="2">
        <f t="shared" si="10"/>
        <v>0.99995190365598241</v>
      </c>
      <c r="F94" s="2">
        <f t="shared" si="11"/>
        <v>0.99995385193944375</v>
      </c>
      <c r="G94" s="2">
        <f t="shared" si="12"/>
        <v>0.9999557255156879</v>
      </c>
      <c r="H94" s="2">
        <f t="shared" si="13"/>
        <v>0.99995752706921126</v>
      </c>
      <c r="I94" s="2">
        <f t="shared" si="14"/>
        <v>0.99995925919544149</v>
      </c>
      <c r="J94" s="2">
        <f t="shared" si="15"/>
        <v>0.99996092440340223</v>
      </c>
      <c r="K94" s="2">
        <f t="shared" si="16"/>
        <v>0.99996252511830896</v>
      </c>
      <c r="L94" s="2">
        <f t="shared" si="17"/>
        <v>0.99996406368409718</v>
      </c>
      <c r="M94" s="2">
        <f t="shared" si="18"/>
        <v>0.99996554236588497</v>
      </c>
      <c r="N94" s="2">
        <f t="shared" si="19"/>
        <v>0.99996696335237056</v>
      </c>
    </row>
    <row r="95" spans="4:14" x14ac:dyDescent="0.3">
      <c r="D95" s="1">
        <v>4</v>
      </c>
      <c r="E95" s="2">
        <f t="shared" si="10"/>
        <v>0.99996832875816688</v>
      </c>
      <c r="F95" s="2">
        <f t="shared" si="11"/>
        <v>0.99996964062607341</v>
      </c>
      <c r="G95" s="2">
        <f t="shared" si="12"/>
        <v>0.99997090092928809</v>
      </c>
      <c r="H95" s="2">
        <f t="shared" si="13"/>
        <v>0.99997211157355947</v>
      </c>
      <c r="I95" s="2">
        <f t="shared" si="14"/>
        <v>0.99997327439928052</v>
      </c>
      <c r="J95" s="2">
        <f t="shared" si="15"/>
        <v>0.99997439118352593</v>
      </c>
      <c r="K95" s="2">
        <f t="shared" si="16"/>
        <v>0.9999754636420336</v>
      </c>
      <c r="L95" s="2">
        <f t="shared" si="17"/>
        <v>0.99997649343113137</v>
      </c>
      <c r="M95" s="2">
        <f t="shared" si="18"/>
        <v>0.99997748214961146</v>
      </c>
      <c r="N95" s="2">
        <f t="shared" si="19"/>
        <v>0.99997843134055187</v>
      </c>
    </row>
    <row r="96" spans="4:14" x14ac:dyDescent="0.3">
      <c r="D96" s="1">
        <v>4.0999999999999996</v>
      </c>
      <c r="E96" s="2">
        <f t="shared" si="10"/>
        <v>0.99997934249308751</v>
      </c>
      <c r="F96" s="2">
        <f t="shared" si="11"/>
        <v>0.99998021704413176</v>
      </c>
      <c r="G96" s="2">
        <f t="shared" si="12"/>
        <v>0.99998105638004942</v>
      </c>
      <c r="H96" s="2">
        <f t="shared" si="13"/>
        <v>0.99998186183828186</v>
      </c>
      <c r="I96" s="2">
        <f t="shared" si="14"/>
        <v>0.99998263470892634</v>
      </c>
      <c r="J96" s="2">
        <f t="shared" si="15"/>
        <v>0.99998337623627032</v>
      </c>
      <c r="K96" s="2">
        <f t="shared" si="16"/>
        <v>0.9999840876202809</v>
      </c>
      <c r="L96" s="2">
        <f t="shared" si="17"/>
        <v>0.99998477001805197</v>
      </c>
      <c r="M96" s="2">
        <f t="shared" si="18"/>
        <v>0.99998542454520911</v>
      </c>
      <c r="N96" s="2">
        <f t="shared" si="19"/>
        <v>0.99998605227727311</v>
      </c>
    </row>
    <row r="97" spans="4:14" x14ac:dyDescent="0.3">
      <c r="D97" s="1">
        <v>4.2</v>
      </c>
      <c r="E97" s="2">
        <f t="shared" si="10"/>
        <v>0.9999866542509841</v>
      </c>
      <c r="F97" s="2">
        <f t="shared" si="11"/>
        <v>0.99998723146558621</v>
      </c>
      <c r="G97" s="2">
        <f t="shared" si="12"/>
        <v>0.99998778488407469</v>
      </c>
      <c r="H97" s="2">
        <f t="shared" si="13"/>
        <v>0.99998831543440525</v>
      </c>
      <c r="I97" s="2">
        <f t="shared" si="14"/>
        <v>0.99998882401066791</v>
      </c>
      <c r="J97" s="2">
        <f t="shared" si="15"/>
        <v>0.9999893114742251</v>
      </c>
      <c r="K97" s="2">
        <f t="shared" si="16"/>
        <v>0.99998977865481598</v>
      </c>
      <c r="L97" s="2">
        <f t="shared" si="17"/>
        <v>0.99999022635162704</v>
      </c>
      <c r="M97" s="2">
        <f t="shared" si="18"/>
        <v>0.99999065533432985</v>
      </c>
      <c r="N97" s="2">
        <f t="shared" si="19"/>
        <v>0.99999106634408719</v>
      </c>
    </row>
    <row r="98" spans="4:14" x14ac:dyDescent="0.3">
      <c r="D98" s="1">
        <v>4.3</v>
      </c>
      <c r="E98" s="2">
        <f t="shared" si="10"/>
        <v>0.99999146009452899</v>
      </c>
      <c r="F98" s="2">
        <f t="shared" si="11"/>
        <v>0.99999183727269725</v>
      </c>
      <c r="G98" s="2">
        <f t="shared" si="12"/>
        <v>0.99999219853996191</v>
      </c>
      <c r="H98" s="2">
        <f t="shared" si="13"/>
        <v>0.99999254453290864</v>
      </c>
      <c r="I98" s="2">
        <f t="shared" si="14"/>
        <v>0.99999287586419849</v>
      </c>
      <c r="J98" s="2">
        <f t="shared" si="15"/>
        <v>0.99999319312340063</v>
      </c>
      <c r="K98" s="2">
        <f t="shared" si="16"/>
        <v>0.99999349687779904</v>
      </c>
      <c r="L98" s="2">
        <f t="shared" si="17"/>
        <v>0.99999378767317315</v>
      </c>
      <c r="M98" s="2">
        <f t="shared" si="18"/>
        <v>0.99999406603455443</v>
      </c>
      <c r="N98" s="2">
        <f t="shared" si="19"/>
        <v>0.99999433246695812</v>
      </c>
    </row>
    <row r="99" spans="4:14" x14ac:dyDescent="0.3">
      <c r="D99" s="1">
        <v>4.4000000000000004</v>
      </c>
      <c r="E99" s="2">
        <f t="shared" si="10"/>
        <v>0.99999458745609227</v>
      </c>
      <c r="F99" s="2">
        <f t="shared" si="11"/>
        <v>0.99999483146904278</v>
      </c>
      <c r="G99" s="2">
        <f t="shared" si="12"/>
        <v>0.99999506495493751</v>
      </c>
      <c r="H99" s="2">
        <f t="shared" si="13"/>
        <v>0.99999528834558815</v>
      </c>
      <c r="I99" s="2">
        <f t="shared" si="14"/>
        <v>0.99999550205611143</v>
      </c>
      <c r="J99" s="2">
        <f t="shared" si="15"/>
        <v>0.99999570648553004</v>
      </c>
      <c r="K99" s="2">
        <f t="shared" si="16"/>
        <v>0.99999590201735333</v>
      </c>
      <c r="L99" s="2">
        <f t="shared" si="17"/>
        <v>0.9999960890201397</v>
      </c>
      <c r="M99" s="2">
        <f t="shared" si="18"/>
        <v>0.99999626784803952</v>
      </c>
      <c r="N99" s="2">
        <f t="shared" si="19"/>
        <v>0.99999643884132039</v>
      </c>
    </row>
    <row r="100" spans="4:14" x14ac:dyDescent="0.3">
      <c r="D100" s="1">
        <v>4.5</v>
      </c>
      <c r="E100" s="2">
        <f t="shared" si="10"/>
        <v>0.99999660232687526</v>
      </c>
      <c r="F100" s="2">
        <f t="shared" si="11"/>
        <v>0.99999675861871262</v>
      </c>
      <c r="G100" s="2">
        <f t="shared" si="12"/>
        <v>0.999996908018431</v>
      </c>
      <c r="H100" s="2">
        <f t="shared" si="13"/>
        <v>0.99999705081567714</v>
      </c>
      <c r="I100" s="2">
        <f t="shared" si="14"/>
        <v>0.99999718728858833</v>
      </c>
      <c r="J100" s="2">
        <f t="shared" si="15"/>
        <v>0.9999973177042204</v>
      </c>
      <c r="K100" s="2">
        <f t="shared" si="16"/>
        <v>0.99999744231896059</v>
      </c>
      <c r="L100" s="2">
        <f t="shared" si="17"/>
        <v>0.99999756137892626</v>
      </c>
      <c r="M100" s="2">
        <f t="shared" si="18"/>
        <v>0.99999767512035009</v>
      </c>
      <c r="N100" s="2">
        <f t="shared" si="19"/>
        <v>0.99999778376995185</v>
      </c>
    </row>
    <row r="101" spans="4:14" x14ac:dyDescent="0.3">
      <c r="D101" s="1">
        <v>4.5999999999999996</v>
      </c>
      <c r="E101" s="2">
        <f t="shared" si="10"/>
        <v>0.9999978875452975</v>
      </c>
      <c r="F101" s="2">
        <f t="shared" si="11"/>
        <v>0.99999798665514517</v>
      </c>
      <c r="G101" s="2">
        <f t="shared" si="12"/>
        <v>0.99999808129978007</v>
      </c>
      <c r="H101" s="2">
        <f t="shared" si="13"/>
        <v>0.99999817167133642</v>
      </c>
      <c r="I101" s="2">
        <f t="shared" si="14"/>
        <v>0.99999825795410968</v>
      </c>
      <c r="J101" s="2">
        <f t="shared" si="15"/>
        <v>0.99999834032485568</v>
      </c>
      <c r="K101" s="2">
        <f t="shared" si="16"/>
        <v>0.99999841895308106</v>
      </c>
      <c r="L101" s="2">
        <f t="shared" si="17"/>
        <v>0.99999849400132246</v>
      </c>
      <c r="M101" s="2">
        <f t="shared" si="18"/>
        <v>0.99999856562541556</v>
      </c>
      <c r="N101" s="2">
        <f t="shared" si="19"/>
        <v>0.99999863397475541</v>
      </c>
    </row>
    <row r="102" spans="4:14" x14ac:dyDescent="0.3">
      <c r="D102" s="1">
        <v>4.7</v>
      </c>
      <c r="E102" s="2">
        <f t="shared" si="10"/>
        <v>0.99999869919254614</v>
      </c>
      <c r="F102" s="2">
        <f t="shared" si="11"/>
        <v>0.9999987614160426</v>
      </c>
      <c r="G102" s="2">
        <f t="shared" si="12"/>
        <v>0.99999882077678348</v>
      </c>
      <c r="H102" s="2">
        <f t="shared" si="13"/>
        <v>0.99999887740081461</v>
      </c>
      <c r="I102" s="2">
        <f t="shared" si="14"/>
        <v>0.9999989314089055</v>
      </c>
      <c r="J102" s="2">
        <f t="shared" si="15"/>
        <v>0.99999898291675748</v>
      </c>
      <c r="K102" s="2">
        <f t="shared" si="16"/>
        <v>0.99999903203520402</v>
      </c>
      <c r="L102" s="2">
        <f t="shared" si="17"/>
        <v>0.99999907887040385</v>
      </c>
      <c r="M102" s="2">
        <f t="shared" si="18"/>
        <v>0.99999912352402709</v>
      </c>
      <c r="N102" s="2">
        <f t="shared" si="19"/>
        <v>0.99999916609343409</v>
      </c>
    </row>
    <row r="103" spans="4:14" x14ac:dyDescent="0.3">
      <c r="D103" s="1">
        <v>4.8</v>
      </c>
      <c r="E103" s="2">
        <f t="shared" si="10"/>
        <v>0.99999920667184805</v>
      </c>
      <c r="F103" s="2">
        <f t="shared" si="11"/>
        <v>0.9999992453485208</v>
      </c>
      <c r="G103" s="2">
        <f t="shared" si="12"/>
        <v>0.999999282208893</v>
      </c>
      <c r="H103" s="2">
        <f t="shared" si="13"/>
        <v>0.99999931733474745</v>
      </c>
      <c r="I103" s="2">
        <f t="shared" si="14"/>
        <v>0.99999935080435709</v>
      </c>
      <c r="J103" s="2">
        <f t="shared" si="15"/>
        <v>0.999999382692628</v>
      </c>
      <c r="K103" s="2">
        <f t="shared" si="16"/>
        <v>0.99999941307123552</v>
      </c>
      <c r="L103" s="2">
        <f t="shared" si="17"/>
        <v>0.99999944200875679</v>
      </c>
      <c r="M103" s="2">
        <f t="shared" si="18"/>
        <v>0.99999946957079699</v>
      </c>
      <c r="N103" s="2">
        <f t="shared" si="19"/>
        <v>0.99999949582011161</v>
      </c>
    </row>
    <row r="104" spans="4:14" x14ac:dyDescent="0.3">
      <c r="D104" s="1">
        <v>4.9000000000000004</v>
      </c>
      <c r="E104" s="2">
        <f t="shared" si="10"/>
        <v>0.99999952081672339</v>
      </c>
      <c r="F104" s="2">
        <f t="shared" si="11"/>
        <v>0.9999995446180352</v>
      </c>
      <c r="G104" s="2">
        <f t="shared" si="12"/>
        <v>0.99999956727893813</v>
      </c>
      <c r="H104" s="2">
        <f t="shared" si="13"/>
        <v>0.9999995888519162</v>
      </c>
      <c r="I104" s="2">
        <f t="shared" si="14"/>
        <v>0.99999960938714572</v>
      </c>
      <c r="J104" s="2">
        <f t="shared" si="15"/>
        <v>0.99999962893259209</v>
      </c>
      <c r="K104" s="2">
        <f t="shared" si="16"/>
        <v>0.99999964753410187</v>
      </c>
      <c r="L104" s="2">
        <f t="shared" si="17"/>
        <v>0.99999966523549177</v>
      </c>
      <c r="M104" s="2">
        <f t="shared" si="18"/>
        <v>0.99999968207863377</v>
      </c>
      <c r="N104" s="2">
        <f t="shared" si="19"/>
        <v>0.9999996981035375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C50CC-8844-46CA-B434-24418E72CF4C}">
  <dimension ref="B1:S44"/>
  <sheetViews>
    <sheetView workbookViewId="0">
      <selection activeCell="B1" sqref="B1"/>
    </sheetView>
  </sheetViews>
  <sheetFormatPr defaultRowHeight="14.4" x14ac:dyDescent="0.3"/>
  <sheetData>
    <row r="1" spans="2:19" x14ac:dyDescent="0.3">
      <c r="B1" s="1" t="s">
        <v>3</v>
      </c>
      <c r="C1" s="1">
        <v>5.0000000000000001E-4</v>
      </c>
      <c r="D1" s="1">
        <v>1E-3</v>
      </c>
      <c r="E1" s="1">
        <v>5.0000000000000001E-3</v>
      </c>
      <c r="F1" s="1">
        <v>0.01</v>
      </c>
      <c r="G1" s="1">
        <v>2.5000000000000001E-2</v>
      </c>
      <c r="H1" s="1">
        <v>0.05</v>
      </c>
      <c r="I1" s="1">
        <v>0.1</v>
      </c>
      <c r="J1" s="1">
        <v>0.2</v>
      </c>
      <c r="K1" s="1">
        <v>0.6</v>
      </c>
      <c r="L1" s="1">
        <v>0.8</v>
      </c>
      <c r="M1" s="1">
        <v>0.9</v>
      </c>
      <c r="N1" s="1">
        <v>0.95</v>
      </c>
      <c r="O1" s="1">
        <v>0.97499999999999998</v>
      </c>
      <c r="P1" s="1">
        <v>0.99</v>
      </c>
      <c r="Q1" s="1">
        <v>0.995</v>
      </c>
      <c r="R1" s="1">
        <v>0.999</v>
      </c>
      <c r="S1" s="1">
        <v>0.99950000000000006</v>
      </c>
    </row>
    <row r="2" spans="2:19" x14ac:dyDescent="0.3">
      <c r="B2" s="1">
        <v>1</v>
      </c>
      <c r="C2" s="8">
        <f>_xlfn.T.INV(C$1,$B2)</f>
        <v>-636.61924876871956</v>
      </c>
      <c r="D2" s="8">
        <f t="shared" ref="D2:S17" si="0">_xlfn.T.INV(D$1,$B2)</f>
        <v>-318.30883898555044</v>
      </c>
      <c r="E2" s="8">
        <f t="shared" si="0"/>
        <v>-63.656741162871583</v>
      </c>
      <c r="F2" s="8">
        <f t="shared" si="0"/>
        <v>-31.820515953773956</v>
      </c>
      <c r="G2" s="8">
        <f t="shared" si="0"/>
        <v>-12.706204736174707</v>
      </c>
      <c r="H2" s="8">
        <f t="shared" si="0"/>
        <v>-6.3137515146750438</v>
      </c>
      <c r="I2" s="8">
        <f t="shared" si="0"/>
        <v>-3.077683537175254</v>
      </c>
      <c r="J2" s="8">
        <f t="shared" si="0"/>
        <v>-1.3763819204711736</v>
      </c>
      <c r="K2" s="8">
        <f t="shared" si="0"/>
        <v>0.3249196962329064</v>
      </c>
      <c r="L2" s="8">
        <f t="shared" si="0"/>
        <v>1.376381920471174</v>
      </c>
      <c r="M2" s="8">
        <f t="shared" si="0"/>
        <v>3.0776835371752544</v>
      </c>
      <c r="N2" s="8">
        <f t="shared" si="0"/>
        <v>6.3137515146750376</v>
      </c>
      <c r="O2" s="8">
        <f t="shared" si="0"/>
        <v>12.706204736174694</v>
      </c>
      <c r="P2" s="8">
        <f t="shared" si="0"/>
        <v>31.820515953773928</v>
      </c>
      <c r="Q2" s="8">
        <f t="shared" si="0"/>
        <v>63.656741162871526</v>
      </c>
      <c r="R2" s="8">
        <f t="shared" si="0"/>
        <v>318.30883898555015</v>
      </c>
      <c r="S2" s="8">
        <f t="shared" si="0"/>
        <v>636.6192487687897</v>
      </c>
    </row>
    <row r="3" spans="2:19" x14ac:dyDescent="0.3">
      <c r="B3" s="1">
        <v>2</v>
      </c>
      <c r="C3" s="8">
        <f t="shared" ref="C3:C43" si="1">_xlfn.T.INV(C$1,$B3)</f>
        <v>-31.599054576443621</v>
      </c>
      <c r="D3" s="8">
        <f t="shared" si="0"/>
        <v>-22.327124770119873</v>
      </c>
      <c r="E3" s="8">
        <f t="shared" si="0"/>
        <v>-9.9248432009182928</v>
      </c>
      <c r="F3" s="8">
        <f t="shared" si="0"/>
        <v>-6.9645567342832733</v>
      </c>
      <c r="G3" s="8">
        <f t="shared" si="0"/>
        <v>-4.3026527297494637</v>
      </c>
      <c r="H3" s="8">
        <f t="shared" si="0"/>
        <v>-2.9199855803537269</v>
      </c>
      <c r="I3" s="8">
        <f t="shared" si="0"/>
        <v>-1.8856180831641267</v>
      </c>
      <c r="J3" s="8">
        <f t="shared" si="0"/>
        <v>-1.0606601717798212</v>
      </c>
      <c r="K3" s="8">
        <f t="shared" si="0"/>
        <v>0.28867513459481314</v>
      </c>
      <c r="L3" s="8">
        <f t="shared" si="0"/>
        <v>1.0606601717798214</v>
      </c>
      <c r="M3" s="8">
        <f t="shared" si="0"/>
        <v>1.8856180831641269</v>
      </c>
      <c r="N3" s="8">
        <f t="shared" si="0"/>
        <v>2.9199855803537247</v>
      </c>
      <c r="O3" s="8">
        <f t="shared" si="0"/>
        <v>4.3026527297494619</v>
      </c>
      <c r="P3" s="8">
        <f t="shared" si="0"/>
        <v>6.9645567342832715</v>
      </c>
      <c r="Q3" s="8">
        <f t="shared" si="0"/>
        <v>9.9248432009182892</v>
      </c>
      <c r="R3" s="8">
        <f t="shared" si="0"/>
        <v>22.327124770119866</v>
      </c>
      <c r="S3" s="8">
        <f t="shared" si="0"/>
        <v>31.599054576445365</v>
      </c>
    </row>
    <row r="4" spans="2:19" x14ac:dyDescent="0.3">
      <c r="B4" s="1">
        <v>3</v>
      </c>
      <c r="C4" s="8">
        <f t="shared" si="1"/>
        <v>-12.923978636687485</v>
      </c>
      <c r="D4" s="8">
        <f t="shared" si="0"/>
        <v>-10.214531852407385</v>
      </c>
      <c r="E4" s="8">
        <f t="shared" si="0"/>
        <v>-5.8409093097333571</v>
      </c>
      <c r="F4" s="8">
        <f t="shared" si="0"/>
        <v>-4.5407028585681335</v>
      </c>
      <c r="G4" s="8">
        <f t="shared" si="0"/>
        <v>-3.1824463052837091</v>
      </c>
      <c r="H4" s="8">
        <f t="shared" si="0"/>
        <v>-2.3533634348018233</v>
      </c>
      <c r="I4" s="8">
        <f t="shared" si="0"/>
        <v>-1.63774435369621</v>
      </c>
      <c r="J4" s="8">
        <f t="shared" si="0"/>
        <v>-0.97847231236330467</v>
      </c>
      <c r="K4" s="8">
        <f t="shared" si="0"/>
        <v>0.27667066233268955</v>
      </c>
      <c r="L4" s="8">
        <f t="shared" si="0"/>
        <v>0.97847231236330501</v>
      </c>
      <c r="M4" s="8">
        <f t="shared" si="0"/>
        <v>1.63774435369621</v>
      </c>
      <c r="N4" s="8">
        <f t="shared" si="0"/>
        <v>2.3533634348018233</v>
      </c>
      <c r="O4" s="8">
        <f t="shared" si="0"/>
        <v>3.1824463052837078</v>
      </c>
      <c r="P4" s="8">
        <f t="shared" si="0"/>
        <v>4.5407028585681317</v>
      </c>
      <c r="Q4" s="8">
        <f t="shared" si="0"/>
        <v>5.8409093097333553</v>
      </c>
      <c r="R4" s="8">
        <f t="shared" si="0"/>
        <v>10.214531852407381</v>
      </c>
      <c r="S4" s="8">
        <f t="shared" si="0"/>
        <v>12.923978636687965</v>
      </c>
    </row>
    <row r="5" spans="2:19" x14ac:dyDescent="0.3">
      <c r="B5" s="1">
        <v>4</v>
      </c>
      <c r="C5" s="8">
        <f t="shared" si="1"/>
        <v>-8.6103015813792751</v>
      </c>
      <c r="D5" s="8">
        <f t="shared" si="0"/>
        <v>-7.1731822197823085</v>
      </c>
      <c r="E5" s="8">
        <f t="shared" si="0"/>
        <v>-4.604094871349993</v>
      </c>
      <c r="F5" s="8">
        <f t="shared" si="0"/>
        <v>-3.7469473879791968</v>
      </c>
      <c r="G5" s="8">
        <f t="shared" si="0"/>
        <v>-2.7764451051977934</v>
      </c>
      <c r="H5" s="8">
        <f t="shared" si="0"/>
        <v>-2.1318467863266499</v>
      </c>
      <c r="I5" s="8">
        <f t="shared" si="0"/>
        <v>-1.5332062740589443</v>
      </c>
      <c r="J5" s="8">
        <f t="shared" si="0"/>
        <v>-0.94096457723518057</v>
      </c>
      <c r="K5" s="8">
        <f t="shared" si="0"/>
        <v>0.27072229470759762</v>
      </c>
      <c r="L5" s="8">
        <f t="shared" si="0"/>
        <v>0.94096457723518112</v>
      </c>
      <c r="M5" s="8">
        <f t="shared" si="0"/>
        <v>1.5332062740589445</v>
      </c>
      <c r="N5" s="8">
        <f t="shared" si="0"/>
        <v>2.131846786326649</v>
      </c>
      <c r="O5" s="8">
        <f t="shared" si="0"/>
        <v>2.776445105197793</v>
      </c>
      <c r="P5" s="8">
        <f t="shared" si="0"/>
        <v>3.7469473879791959</v>
      </c>
      <c r="Q5" s="8">
        <f t="shared" si="0"/>
        <v>4.6040948713499921</v>
      </c>
      <c r="R5" s="8">
        <f t="shared" si="0"/>
        <v>7.1731822197823059</v>
      </c>
      <c r="S5" s="8">
        <f t="shared" si="0"/>
        <v>8.6103015813795221</v>
      </c>
    </row>
    <row r="6" spans="2:19" x14ac:dyDescent="0.3">
      <c r="B6" s="1">
        <v>5</v>
      </c>
      <c r="C6" s="8">
        <f t="shared" si="1"/>
        <v>-6.8688266258811099</v>
      </c>
      <c r="D6" s="8">
        <f t="shared" si="0"/>
        <v>-5.893429531356011</v>
      </c>
      <c r="E6" s="8">
        <f t="shared" si="0"/>
        <v>-4.0321429835552278</v>
      </c>
      <c r="F6" s="8">
        <f t="shared" si="0"/>
        <v>-3.3649299989072183</v>
      </c>
      <c r="G6" s="8">
        <f t="shared" si="0"/>
        <v>-2.570581835636315</v>
      </c>
      <c r="H6" s="8">
        <f t="shared" si="0"/>
        <v>-2.0150483733330233</v>
      </c>
      <c r="I6" s="8">
        <f t="shared" si="0"/>
        <v>-1.4758840488244813</v>
      </c>
      <c r="J6" s="8">
        <f t="shared" si="0"/>
        <v>-0.91954378024082584</v>
      </c>
      <c r="K6" s="8">
        <f t="shared" si="0"/>
        <v>0.2671808657041464</v>
      </c>
      <c r="L6" s="8">
        <f t="shared" si="0"/>
        <v>0.91954378024082639</v>
      </c>
      <c r="M6" s="8">
        <f t="shared" si="0"/>
        <v>1.4758840488244818</v>
      </c>
      <c r="N6" s="8">
        <f t="shared" si="0"/>
        <v>2.0150483733330233</v>
      </c>
      <c r="O6" s="8">
        <f t="shared" si="0"/>
        <v>2.570581835636315</v>
      </c>
      <c r="P6" s="8">
        <f t="shared" si="0"/>
        <v>3.3649299989072183</v>
      </c>
      <c r="Q6" s="8">
        <f t="shared" si="0"/>
        <v>4.0321429835552269</v>
      </c>
      <c r="R6" s="8">
        <f t="shared" si="0"/>
        <v>5.8934295313560083</v>
      </c>
      <c r="S6" s="8">
        <f t="shared" si="0"/>
        <v>6.8688266258812734</v>
      </c>
    </row>
    <row r="7" spans="2:19" x14ac:dyDescent="0.3">
      <c r="B7" s="1">
        <v>6</v>
      </c>
      <c r="C7" s="8">
        <f t="shared" si="1"/>
        <v>-5.9588161788187586</v>
      </c>
      <c r="D7" s="8">
        <f t="shared" si="0"/>
        <v>-5.2076262387253633</v>
      </c>
      <c r="E7" s="8">
        <f t="shared" si="0"/>
        <v>-3.7074280213247794</v>
      </c>
      <c r="F7" s="8">
        <f t="shared" si="0"/>
        <v>-3.1426684032909828</v>
      </c>
      <c r="G7" s="8">
        <f t="shared" si="0"/>
        <v>-2.4469118511449697</v>
      </c>
      <c r="H7" s="8">
        <f t="shared" si="0"/>
        <v>-1.9431802805153031</v>
      </c>
      <c r="I7" s="8">
        <f t="shared" si="0"/>
        <v>-1.4397557472651481</v>
      </c>
      <c r="J7" s="8">
        <f t="shared" si="0"/>
        <v>-0.905703285180531</v>
      </c>
      <c r="K7" s="8">
        <f t="shared" si="0"/>
        <v>0.2648345329335724</v>
      </c>
      <c r="L7" s="8">
        <f t="shared" si="0"/>
        <v>0.905703285180531</v>
      </c>
      <c r="M7" s="8">
        <f t="shared" si="0"/>
        <v>1.4397557472651481</v>
      </c>
      <c r="N7" s="8">
        <f t="shared" si="0"/>
        <v>1.9431802805153022</v>
      </c>
      <c r="O7" s="8">
        <f t="shared" si="0"/>
        <v>2.4469118511449688</v>
      </c>
      <c r="P7" s="8">
        <f t="shared" si="0"/>
        <v>3.1426684032909824</v>
      </c>
      <c r="Q7" s="8">
        <f t="shared" si="0"/>
        <v>3.7074280213247786</v>
      </c>
      <c r="R7" s="8">
        <f t="shared" si="0"/>
        <v>5.2076262387253625</v>
      </c>
      <c r="S7" s="8">
        <f t="shared" si="0"/>
        <v>5.9588161788188847</v>
      </c>
    </row>
    <row r="8" spans="2:19" x14ac:dyDescent="0.3">
      <c r="B8" s="1">
        <v>7</v>
      </c>
      <c r="C8" s="8">
        <f t="shared" si="1"/>
        <v>-5.4078825208617252</v>
      </c>
      <c r="D8" s="8">
        <f t="shared" si="0"/>
        <v>-4.785289628638334</v>
      </c>
      <c r="E8" s="8">
        <f t="shared" si="0"/>
        <v>-3.4994832973504946</v>
      </c>
      <c r="F8" s="8">
        <f t="shared" si="0"/>
        <v>-2.997951566868529</v>
      </c>
      <c r="G8" s="8">
        <f t="shared" si="0"/>
        <v>-2.3646242515927849</v>
      </c>
      <c r="H8" s="8">
        <f t="shared" si="0"/>
        <v>-1.8945786050900073</v>
      </c>
      <c r="I8" s="8">
        <f t="shared" si="0"/>
        <v>-1.4149239276505079</v>
      </c>
      <c r="J8" s="8">
        <f t="shared" si="0"/>
        <v>-0.89602964431376519</v>
      </c>
      <c r="K8" s="8">
        <f t="shared" si="0"/>
        <v>0.26316686135202377</v>
      </c>
      <c r="L8" s="8">
        <f t="shared" si="0"/>
        <v>0.89602964431376519</v>
      </c>
      <c r="M8" s="8">
        <f t="shared" si="0"/>
        <v>1.4149239276505086</v>
      </c>
      <c r="N8" s="8">
        <f t="shared" si="0"/>
        <v>1.8945786050900069</v>
      </c>
      <c r="O8" s="8">
        <f t="shared" si="0"/>
        <v>2.3646242515927849</v>
      </c>
      <c r="P8" s="8">
        <f t="shared" si="0"/>
        <v>2.9979515668685282</v>
      </c>
      <c r="Q8" s="8">
        <f t="shared" si="0"/>
        <v>3.4994832973504928</v>
      </c>
      <c r="R8" s="8">
        <f t="shared" si="0"/>
        <v>4.7852896286383331</v>
      </c>
      <c r="S8" s="8">
        <f t="shared" si="0"/>
        <v>5.4078825208618282</v>
      </c>
    </row>
    <row r="9" spans="2:19" x14ac:dyDescent="0.3">
      <c r="B9" s="1">
        <v>8</v>
      </c>
      <c r="C9" s="8">
        <f t="shared" si="1"/>
        <v>-5.0413054333733669</v>
      </c>
      <c r="D9" s="8">
        <f t="shared" si="0"/>
        <v>-4.5007909337237244</v>
      </c>
      <c r="E9" s="8">
        <f t="shared" si="0"/>
        <v>-3.3553873313333953</v>
      </c>
      <c r="F9" s="8">
        <f t="shared" si="0"/>
        <v>-2.8964594477096224</v>
      </c>
      <c r="G9" s="8">
        <f t="shared" si="0"/>
        <v>-2.3060041352041671</v>
      </c>
      <c r="H9" s="8">
        <f t="shared" si="0"/>
        <v>-1.8595480375308981</v>
      </c>
      <c r="I9" s="8">
        <f t="shared" si="0"/>
        <v>-1.3968153097438645</v>
      </c>
      <c r="J9" s="8">
        <f t="shared" si="0"/>
        <v>-0.88888951776701974</v>
      </c>
      <c r="K9" s="8">
        <f t="shared" si="0"/>
        <v>0.26192109674883046</v>
      </c>
      <c r="L9" s="8">
        <f t="shared" si="0"/>
        <v>0.88888951776701974</v>
      </c>
      <c r="M9" s="8">
        <f t="shared" si="0"/>
        <v>1.3968153097438649</v>
      </c>
      <c r="N9" s="8">
        <f t="shared" si="0"/>
        <v>1.8595480375308975</v>
      </c>
      <c r="O9" s="8">
        <f t="shared" si="0"/>
        <v>2.3060041352041662</v>
      </c>
      <c r="P9" s="8">
        <f t="shared" si="0"/>
        <v>2.896459447709621</v>
      </c>
      <c r="Q9" s="8">
        <f t="shared" si="0"/>
        <v>3.3553873313333948</v>
      </c>
      <c r="R9" s="8">
        <f t="shared" si="0"/>
        <v>4.5007909337237244</v>
      </c>
      <c r="S9" s="8">
        <f t="shared" si="0"/>
        <v>5.0413054333734557</v>
      </c>
    </row>
    <row r="10" spans="2:19" x14ac:dyDescent="0.3">
      <c r="B10" s="1">
        <v>9</v>
      </c>
      <c r="C10" s="8">
        <f t="shared" si="1"/>
        <v>-4.7809125859311381</v>
      </c>
      <c r="D10" s="8">
        <f t="shared" si="0"/>
        <v>-4.2968056627299189</v>
      </c>
      <c r="E10" s="8">
        <f t="shared" si="0"/>
        <v>-3.2498355415921263</v>
      </c>
      <c r="F10" s="8">
        <f t="shared" si="0"/>
        <v>-2.8214379250258084</v>
      </c>
      <c r="G10" s="8">
        <f t="shared" si="0"/>
        <v>-2.2621571627982053</v>
      </c>
      <c r="H10" s="8">
        <f t="shared" si="0"/>
        <v>-1.8331129326562374</v>
      </c>
      <c r="I10" s="8">
        <f t="shared" si="0"/>
        <v>-1.383028738396632</v>
      </c>
      <c r="J10" s="8">
        <f t="shared" si="0"/>
        <v>-0.8834038596855347</v>
      </c>
      <c r="K10" s="8">
        <f t="shared" si="0"/>
        <v>0.26095533647391395</v>
      </c>
      <c r="L10" s="8">
        <f t="shared" si="0"/>
        <v>0.88340385968553581</v>
      </c>
      <c r="M10" s="8">
        <f t="shared" si="0"/>
        <v>1.3830287383966327</v>
      </c>
      <c r="N10" s="8">
        <f t="shared" si="0"/>
        <v>1.8331129326562368</v>
      </c>
      <c r="O10" s="8">
        <f t="shared" si="0"/>
        <v>2.2621571627982049</v>
      </c>
      <c r="P10" s="8">
        <f t="shared" si="0"/>
        <v>2.8214379250258079</v>
      </c>
      <c r="Q10" s="8">
        <f t="shared" si="0"/>
        <v>3.2498355415921263</v>
      </c>
      <c r="R10" s="8">
        <f t="shared" si="0"/>
        <v>4.2968056627299189</v>
      </c>
      <c r="S10" s="8">
        <f t="shared" si="0"/>
        <v>4.780912585931218</v>
      </c>
    </row>
    <row r="11" spans="2:19" x14ac:dyDescent="0.3">
      <c r="B11" s="1">
        <v>10</v>
      </c>
      <c r="C11" s="8">
        <f t="shared" si="1"/>
        <v>-4.586893858702636</v>
      </c>
      <c r="D11" s="8">
        <f t="shared" si="0"/>
        <v>-4.1437004940465902</v>
      </c>
      <c r="E11" s="8">
        <f t="shared" si="0"/>
        <v>-3.1692726726169518</v>
      </c>
      <c r="F11" s="8">
        <f t="shared" si="0"/>
        <v>-2.7637694581126966</v>
      </c>
      <c r="G11" s="8">
        <f t="shared" si="0"/>
        <v>-2.2281388519862744</v>
      </c>
      <c r="H11" s="8">
        <f t="shared" si="0"/>
        <v>-1.812461122811676</v>
      </c>
      <c r="I11" s="8">
        <f t="shared" si="0"/>
        <v>-1.3721836411103363</v>
      </c>
      <c r="J11" s="8">
        <f t="shared" si="0"/>
        <v>-0.87905782855058789</v>
      </c>
      <c r="K11" s="8">
        <f t="shared" si="0"/>
        <v>0.26018482949207855</v>
      </c>
      <c r="L11" s="8">
        <f t="shared" si="0"/>
        <v>0.87905782855058912</v>
      </c>
      <c r="M11" s="8">
        <f t="shared" si="0"/>
        <v>1.3721836411103363</v>
      </c>
      <c r="N11" s="8">
        <f t="shared" si="0"/>
        <v>1.8124611228116754</v>
      </c>
      <c r="O11" s="8">
        <f t="shared" si="0"/>
        <v>2.2281388519862744</v>
      </c>
      <c r="P11" s="8">
        <f t="shared" si="0"/>
        <v>2.7637694581126957</v>
      </c>
      <c r="Q11" s="8">
        <f t="shared" si="0"/>
        <v>3.1692726726169509</v>
      </c>
      <c r="R11" s="8">
        <f t="shared" si="0"/>
        <v>4.1437004940465894</v>
      </c>
      <c r="S11" s="8">
        <f t="shared" si="0"/>
        <v>4.5868938587027079</v>
      </c>
    </row>
    <row r="12" spans="2:19" x14ac:dyDescent="0.3">
      <c r="B12" s="1">
        <v>11</v>
      </c>
      <c r="C12" s="8">
        <f t="shared" si="1"/>
        <v>-4.4369793382344493</v>
      </c>
      <c r="D12" s="8">
        <f t="shared" si="0"/>
        <v>-4.0247010376307388</v>
      </c>
      <c r="E12" s="8">
        <f t="shared" si="0"/>
        <v>-3.1058065155392809</v>
      </c>
      <c r="F12" s="8">
        <f t="shared" si="0"/>
        <v>-2.7180791838138614</v>
      </c>
      <c r="G12" s="8">
        <f t="shared" si="0"/>
        <v>-2.2009851600916384</v>
      </c>
      <c r="H12" s="8">
        <f t="shared" si="0"/>
        <v>-1.7958848187040437</v>
      </c>
      <c r="I12" s="8">
        <f t="shared" si="0"/>
        <v>-1.3634303180205409</v>
      </c>
      <c r="J12" s="8">
        <f t="shared" si="0"/>
        <v>-0.87552997807388222</v>
      </c>
      <c r="K12" s="8">
        <f t="shared" si="0"/>
        <v>0.25955586047627205</v>
      </c>
      <c r="L12" s="8">
        <f t="shared" si="0"/>
        <v>0.87552997807388222</v>
      </c>
      <c r="M12" s="8">
        <f t="shared" si="0"/>
        <v>1.3634303180205409</v>
      </c>
      <c r="N12" s="8">
        <f t="shared" si="0"/>
        <v>1.795884818704043</v>
      </c>
      <c r="O12" s="8">
        <f t="shared" si="0"/>
        <v>2.2009851600916384</v>
      </c>
      <c r="P12" s="8">
        <f t="shared" si="0"/>
        <v>2.7180791838138609</v>
      </c>
      <c r="Q12" s="8">
        <f t="shared" si="0"/>
        <v>3.10580651553928</v>
      </c>
      <c r="R12" s="8">
        <f t="shared" si="0"/>
        <v>4.0247010376307379</v>
      </c>
      <c r="S12" s="8">
        <f t="shared" si="0"/>
        <v>4.436979338234516</v>
      </c>
    </row>
    <row r="13" spans="2:19" x14ac:dyDescent="0.3">
      <c r="B13" s="1">
        <v>12</v>
      </c>
      <c r="C13" s="8">
        <f t="shared" si="1"/>
        <v>-4.3177912836061845</v>
      </c>
      <c r="D13" s="8">
        <f t="shared" si="0"/>
        <v>-3.9296332646264918</v>
      </c>
      <c r="E13" s="8">
        <f t="shared" si="0"/>
        <v>-3.0545395893929017</v>
      </c>
      <c r="F13" s="8">
        <f t="shared" si="0"/>
        <v>-2.6809979931209149</v>
      </c>
      <c r="G13" s="8">
        <f t="shared" si="0"/>
        <v>-2.1788128296672284</v>
      </c>
      <c r="H13" s="8">
        <f t="shared" si="0"/>
        <v>-1.7822875556493194</v>
      </c>
      <c r="I13" s="8">
        <f t="shared" si="0"/>
        <v>-1.3562173340232047</v>
      </c>
      <c r="J13" s="8">
        <f t="shared" si="0"/>
        <v>-0.87260929158813794</v>
      </c>
      <c r="K13" s="8">
        <f t="shared" si="0"/>
        <v>0.259032745676886</v>
      </c>
      <c r="L13" s="8">
        <f t="shared" si="0"/>
        <v>0.87260929158813938</v>
      </c>
      <c r="M13" s="8">
        <f t="shared" si="0"/>
        <v>1.3562173340232055</v>
      </c>
      <c r="N13" s="8">
        <f t="shared" si="0"/>
        <v>1.7822875556493194</v>
      </c>
      <c r="O13" s="8">
        <f t="shared" si="0"/>
        <v>2.178812829667228</v>
      </c>
      <c r="P13" s="8">
        <f t="shared" si="0"/>
        <v>2.6809979931209136</v>
      </c>
      <c r="Q13" s="8">
        <f t="shared" si="0"/>
        <v>3.0545395893929017</v>
      </c>
      <c r="R13" s="8">
        <f t="shared" si="0"/>
        <v>3.9296332646264913</v>
      </c>
      <c r="S13" s="8">
        <f t="shared" si="0"/>
        <v>4.3177912836062466</v>
      </c>
    </row>
    <row r="14" spans="2:19" x14ac:dyDescent="0.3">
      <c r="B14" s="1">
        <v>13</v>
      </c>
      <c r="C14" s="8">
        <f t="shared" si="1"/>
        <v>-4.2208317277071208</v>
      </c>
      <c r="D14" s="8">
        <f t="shared" si="0"/>
        <v>-3.8519823911683879</v>
      </c>
      <c r="E14" s="8">
        <f t="shared" si="0"/>
        <v>-3.0122758387165782</v>
      </c>
      <c r="F14" s="8">
        <f t="shared" si="0"/>
        <v>-2.650308837912192</v>
      </c>
      <c r="G14" s="8">
        <f t="shared" si="0"/>
        <v>-2.1603686564627926</v>
      </c>
      <c r="H14" s="8">
        <f t="shared" si="0"/>
        <v>-1.7709333959868729</v>
      </c>
      <c r="I14" s="8">
        <f t="shared" si="0"/>
        <v>-1.3501712887800554</v>
      </c>
      <c r="J14" s="8">
        <f t="shared" si="0"/>
        <v>-0.87015153396817235</v>
      </c>
      <c r="K14" s="8">
        <f t="shared" si="0"/>
        <v>0.25859085771177004</v>
      </c>
      <c r="L14" s="8">
        <f t="shared" si="0"/>
        <v>0.87015153396817402</v>
      </c>
      <c r="M14" s="8">
        <f t="shared" si="0"/>
        <v>1.3501712887800554</v>
      </c>
      <c r="N14" s="8">
        <f t="shared" si="0"/>
        <v>1.7709333959868729</v>
      </c>
      <c r="O14" s="8">
        <f t="shared" si="0"/>
        <v>2.1603686564627917</v>
      </c>
      <c r="P14" s="8">
        <f t="shared" si="0"/>
        <v>2.6503088379121915</v>
      </c>
      <c r="Q14" s="8">
        <f t="shared" si="0"/>
        <v>3.0122758387165782</v>
      </c>
      <c r="R14" s="8">
        <f t="shared" si="0"/>
        <v>3.8519823911683875</v>
      </c>
      <c r="S14" s="8">
        <f t="shared" si="0"/>
        <v>4.2208317277071812</v>
      </c>
    </row>
    <row r="15" spans="2:19" x14ac:dyDescent="0.3">
      <c r="B15" s="1">
        <v>14</v>
      </c>
      <c r="C15" s="8">
        <f t="shared" si="1"/>
        <v>-4.1404541127382029</v>
      </c>
      <c r="D15" s="8">
        <f t="shared" si="0"/>
        <v>-3.7873902375233461</v>
      </c>
      <c r="E15" s="8">
        <f t="shared" si="0"/>
        <v>-2.9768427343708348</v>
      </c>
      <c r="F15" s="8">
        <f t="shared" si="0"/>
        <v>-2.6244940675900517</v>
      </c>
      <c r="G15" s="8">
        <f t="shared" si="0"/>
        <v>-2.1447866879178044</v>
      </c>
      <c r="H15" s="8">
        <f t="shared" si="0"/>
        <v>-1.7613101357748921</v>
      </c>
      <c r="I15" s="8">
        <f t="shared" si="0"/>
        <v>-1.3450303744546506</v>
      </c>
      <c r="J15" s="8">
        <f t="shared" si="0"/>
        <v>-0.86805478155742033</v>
      </c>
      <c r="K15" s="8">
        <f t="shared" si="0"/>
        <v>0.25821265388905806</v>
      </c>
      <c r="L15" s="8">
        <f t="shared" si="0"/>
        <v>0.86805478155742033</v>
      </c>
      <c r="M15" s="8">
        <f t="shared" si="0"/>
        <v>1.3450303744546506</v>
      </c>
      <c r="N15" s="8">
        <f t="shared" si="0"/>
        <v>1.7613101357748921</v>
      </c>
      <c r="O15" s="8">
        <f t="shared" si="0"/>
        <v>2.1447866879178035</v>
      </c>
      <c r="P15" s="8">
        <f t="shared" si="0"/>
        <v>2.6244940675900517</v>
      </c>
      <c r="Q15" s="8">
        <f t="shared" si="0"/>
        <v>2.9768427343708344</v>
      </c>
      <c r="R15" s="8">
        <f t="shared" si="0"/>
        <v>3.7873902375233461</v>
      </c>
      <c r="S15" s="8">
        <f t="shared" si="0"/>
        <v>4.1404541127382588</v>
      </c>
    </row>
    <row r="16" spans="2:19" x14ac:dyDescent="0.3">
      <c r="B16" s="1">
        <v>15</v>
      </c>
      <c r="C16" s="8">
        <f t="shared" si="1"/>
        <v>-4.0727651959037905</v>
      </c>
      <c r="D16" s="8">
        <f t="shared" si="0"/>
        <v>-3.7328344253108998</v>
      </c>
      <c r="E16" s="8">
        <f t="shared" si="0"/>
        <v>-2.9467128834752381</v>
      </c>
      <c r="F16" s="8">
        <f t="shared" si="0"/>
        <v>-2.6024802950111221</v>
      </c>
      <c r="G16" s="8">
        <f t="shared" si="0"/>
        <v>-2.1314495455597742</v>
      </c>
      <c r="H16" s="8">
        <f t="shared" si="0"/>
        <v>-1.7530503556925723</v>
      </c>
      <c r="I16" s="8">
        <f t="shared" si="0"/>
        <v>-1.3406056078504547</v>
      </c>
      <c r="J16" s="8">
        <f t="shared" si="0"/>
        <v>-0.86624497319495286</v>
      </c>
      <c r="K16" s="8">
        <f t="shared" si="0"/>
        <v>0.25788530093725948</v>
      </c>
      <c r="L16" s="8">
        <f t="shared" si="0"/>
        <v>0.86624497319495286</v>
      </c>
      <c r="M16" s="8">
        <f t="shared" si="0"/>
        <v>1.3406056078504547</v>
      </c>
      <c r="N16" s="8">
        <f t="shared" si="0"/>
        <v>1.7530503556925723</v>
      </c>
      <c r="O16" s="8">
        <f t="shared" si="0"/>
        <v>2.1314495455597742</v>
      </c>
      <c r="P16" s="8">
        <f t="shared" si="0"/>
        <v>2.6024802950111217</v>
      </c>
      <c r="Q16" s="8">
        <f t="shared" si="0"/>
        <v>2.9467128834752367</v>
      </c>
      <c r="R16" s="8">
        <f t="shared" si="0"/>
        <v>3.7328344253108989</v>
      </c>
      <c r="S16" s="8">
        <f t="shared" si="0"/>
        <v>4.0727651959038447</v>
      </c>
    </row>
    <row r="17" spans="2:19" x14ac:dyDescent="0.3">
      <c r="B17" s="1">
        <v>16</v>
      </c>
      <c r="C17" s="8">
        <f t="shared" si="1"/>
        <v>-4.0149963271840559</v>
      </c>
      <c r="D17" s="8">
        <f t="shared" si="0"/>
        <v>-3.6861547926860139</v>
      </c>
      <c r="E17" s="8">
        <f t="shared" si="0"/>
        <v>-2.9207816224251002</v>
      </c>
      <c r="F17" s="8">
        <f t="shared" si="0"/>
        <v>-2.5834871852759917</v>
      </c>
      <c r="G17" s="8">
        <f t="shared" si="0"/>
        <v>-2.119905299221255</v>
      </c>
      <c r="H17" s="8">
        <f t="shared" si="0"/>
        <v>-1.7458836762762506</v>
      </c>
      <c r="I17" s="8">
        <f t="shared" si="0"/>
        <v>-1.3367571673273144</v>
      </c>
      <c r="J17" s="8">
        <f t="shared" si="0"/>
        <v>-0.86466700179829137</v>
      </c>
      <c r="K17" s="8">
        <f t="shared" si="0"/>
        <v>0.25759919485514121</v>
      </c>
      <c r="L17" s="8">
        <f t="shared" si="0"/>
        <v>0.86466700179829137</v>
      </c>
      <c r="M17" s="8">
        <f t="shared" si="0"/>
        <v>1.3367571673273158</v>
      </c>
      <c r="N17" s="8">
        <f t="shared" si="0"/>
        <v>1.7458836762762506</v>
      </c>
      <c r="O17" s="8">
        <f t="shared" si="0"/>
        <v>2.119905299221255</v>
      </c>
      <c r="P17" s="8">
        <f t="shared" si="0"/>
        <v>2.5834871852759917</v>
      </c>
      <c r="Q17" s="8">
        <f t="shared" si="0"/>
        <v>2.9207816224250998</v>
      </c>
      <c r="R17" s="8">
        <f t="shared" si="0"/>
        <v>3.686154792686013</v>
      </c>
      <c r="S17" s="8">
        <f t="shared" ref="D17:S33" si="2">_xlfn.T.INV(S$1,$B17)</f>
        <v>4.0149963271841083</v>
      </c>
    </row>
    <row r="18" spans="2:19" x14ac:dyDescent="0.3">
      <c r="B18" s="1">
        <v>17</v>
      </c>
      <c r="C18" s="8">
        <f t="shared" si="1"/>
        <v>-3.9651262721190315</v>
      </c>
      <c r="D18" s="8">
        <f t="shared" si="2"/>
        <v>-3.6457673800784094</v>
      </c>
      <c r="E18" s="8">
        <f t="shared" si="2"/>
        <v>-2.8982305196774178</v>
      </c>
      <c r="F18" s="8">
        <f t="shared" si="2"/>
        <v>-2.5669339837247178</v>
      </c>
      <c r="G18" s="8">
        <f t="shared" si="2"/>
        <v>-2.109815577833317</v>
      </c>
      <c r="H18" s="8">
        <f t="shared" si="2"/>
        <v>-1.7396067260750732</v>
      </c>
      <c r="I18" s="8">
        <f t="shared" si="2"/>
        <v>-1.3333793897216262</v>
      </c>
      <c r="J18" s="8">
        <f t="shared" si="2"/>
        <v>-0.86327901742005297</v>
      </c>
      <c r="K18" s="8">
        <f t="shared" si="2"/>
        <v>0.25734700575128283</v>
      </c>
      <c r="L18" s="8">
        <f t="shared" si="2"/>
        <v>0.86327901742005297</v>
      </c>
      <c r="M18" s="8">
        <f t="shared" si="2"/>
        <v>1.3333793897216262</v>
      </c>
      <c r="N18" s="8">
        <f t="shared" si="2"/>
        <v>1.7396067260750721</v>
      </c>
      <c r="O18" s="8">
        <f t="shared" si="2"/>
        <v>2.109815577833317</v>
      </c>
      <c r="P18" s="8">
        <f t="shared" si="2"/>
        <v>2.5669339837247178</v>
      </c>
      <c r="Q18" s="8">
        <f t="shared" si="2"/>
        <v>2.8982305196774178</v>
      </c>
      <c r="R18" s="8">
        <f t="shared" si="2"/>
        <v>3.6457673800784094</v>
      </c>
      <c r="S18" s="8">
        <f t="shared" si="2"/>
        <v>3.9651262721190821</v>
      </c>
    </row>
    <row r="19" spans="2:19" x14ac:dyDescent="0.3">
      <c r="B19" s="1">
        <v>18</v>
      </c>
      <c r="C19" s="8">
        <f t="shared" si="1"/>
        <v>-3.9216458250851596</v>
      </c>
      <c r="D19" s="8">
        <f t="shared" si="2"/>
        <v>-3.6104848848250937</v>
      </c>
      <c r="E19" s="8">
        <f t="shared" si="2"/>
        <v>-2.8784404727386073</v>
      </c>
      <c r="F19" s="8">
        <f t="shared" si="2"/>
        <v>-2.552379630182251</v>
      </c>
      <c r="G19" s="8">
        <f t="shared" si="2"/>
        <v>-2.1009220402410378</v>
      </c>
      <c r="H19" s="8">
        <f t="shared" si="2"/>
        <v>-1.7340636066175394</v>
      </c>
      <c r="I19" s="8">
        <f t="shared" si="2"/>
        <v>-1.3303909435699084</v>
      </c>
      <c r="J19" s="8">
        <f t="shared" si="2"/>
        <v>-0.86204866798959834</v>
      </c>
      <c r="K19" s="8">
        <f t="shared" si="2"/>
        <v>0.2571230426381737</v>
      </c>
      <c r="L19" s="8">
        <f t="shared" si="2"/>
        <v>0.86204866798959834</v>
      </c>
      <c r="M19" s="8">
        <f t="shared" si="2"/>
        <v>1.3303909435699099</v>
      </c>
      <c r="N19" s="8">
        <f t="shared" si="2"/>
        <v>1.7340636066175383</v>
      </c>
      <c r="O19" s="8">
        <f t="shared" si="2"/>
        <v>2.1009220402410378</v>
      </c>
      <c r="P19" s="8">
        <f t="shared" si="2"/>
        <v>2.552379630182251</v>
      </c>
      <c r="Q19" s="8">
        <f t="shared" si="2"/>
        <v>2.8784404727386073</v>
      </c>
      <c r="R19" s="8">
        <f t="shared" si="2"/>
        <v>3.6104848848250928</v>
      </c>
      <c r="S19" s="8">
        <f t="shared" si="2"/>
        <v>3.9216458250852084</v>
      </c>
    </row>
    <row r="20" spans="2:19" x14ac:dyDescent="0.3">
      <c r="B20" s="1">
        <v>19</v>
      </c>
      <c r="C20" s="8">
        <f t="shared" si="1"/>
        <v>-3.883405852592082</v>
      </c>
      <c r="D20" s="8">
        <f t="shared" si="2"/>
        <v>-3.5794001489547163</v>
      </c>
      <c r="E20" s="8">
        <f t="shared" si="2"/>
        <v>-2.8609346064649799</v>
      </c>
      <c r="F20" s="8">
        <f t="shared" si="2"/>
        <v>-2.5394831906239612</v>
      </c>
      <c r="G20" s="8">
        <f t="shared" si="2"/>
        <v>-2.0930240544083096</v>
      </c>
      <c r="H20" s="8">
        <f t="shared" si="2"/>
        <v>-1.7291328115213698</v>
      </c>
      <c r="I20" s="8">
        <f t="shared" si="2"/>
        <v>-1.3277282090267981</v>
      </c>
      <c r="J20" s="8">
        <f t="shared" si="2"/>
        <v>-0.86095055026892919</v>
      </c>
      <c r="K20" s="8">
        <f t="shared" si="2"/>
        <v>0.25692281979615705</v>
      </c>
      <c r="L20" s="8">
        <f t="shared" si="2"/>
        <v>0.86095055026892919</v>
      </c>
      <c r="M20" s="8">
        <f t="shared" si="2"/>
        <v>1.3277282090267981</v>
      </c>
      <c r="N20" s="8">
        <f t="shared" si="2"/>
        <v>1.7291328115213698</v>
      </c>
      <c r="O20" s="8">
        <f t="shared" si="2"/>
        <v>2.0930240544083087</v>
      </c>
      <c r="P20" s="8">
        <f t="shared" si="2"/>
        <v>2.5394831906239612</v>
      </c>
      <c r="Q20" s="8">
        <f t="shared" si="2"/>
        <v>2.860934606464979</v>
      </c>
      <c r="R20" s="8">
        <f t="shared" si="2"/>
        <v>3.5794001489547154</v>
      </c>
      <c r="S20" s="8">
        <f t="shared" si="2"/>
        <v>3.8834058525921304</v>
      </c>
    </row>
    <row r="21" spans="2:19" x14ac:dyDescent="0.3">
      <c r="B21" s="1">
        <v>20</v>
      </c>
      <c r="C21" s="8">
        <f t="shared" si="1"/>
        <v>-3.8495162749308265</v>
      </c>
      <c r="D21" s="8">
        <f t="shared" si="2"/>
        <v>-3.5518083432033336</v>
      </c>
      <c r="E21" s="8">
        <f t="shared" si="2"/>
        <v>-2.8453397097861091</v>
      </c>
      <c r="F21" s="8">
        <f t="shared" si="2"/>
        <v>-2.5279770027415731</v>
      </c>
      <c r="G21" s="8">
        <f t="shared" si="2"/>
        <v>-2.0859634472658648</v>
      </c>
      <c r="H21" s="8">
        <f t="shared" si="2"/>
        <v>-1.7247182429207868</v>
      </c>
      <c r="I21" s="8">
        <f t="shared" si="2"/>
        <v>-1.3253407069850465</v>
      </c>
      <c r="J21" s="8">
        <f t="shared" si="2"/>
        <v>-0.85996443973238734</v>
      </c>
      <c r="K21" s="8">
        <f t="shared" si="2"/>
        <v>0.25674275385450429</v>
      </c>
      <c r="L21" s="8">
        <f t="shared" si="2"/>
        <v>0.85996443973238734</v>
      </c>
      <c r="M21" s="8">
        <f t="shared" si="2"/>
        <v>1.3253407069850465</v>
      </c>
      <c r="N21" s="8">
        <f t="shared" si="2"/>
        <v>1.7247182429207868</v>
      </c>
      <c r="O21" s="8">
        <f t="shared" si="2"/>
        <v>2.0859634472658648</v>
      </c>
      <c r="P21" s="8">
        <f t="shared" si="2"/>
        <v>2.5279770027415722</v>
      </c>
      <c r="Q21" s="8">
        <f t="shared" si="2"/>
        <v>2.8453397097861086</v>
      </c>
      <c r="R21" s="8">
        <f t="shared" si="2"/>
        <v>3.5518083432033323</v>
      </c>
      <c r="S21" s="8">
        <f t="shared" si="2"/>
        <v>3.849516274930874</v>
      </c>
    </row>
    <row r="22" spans="2:19" x14ac:dyDescent="0.3">
      <c r="B22" s="1">
        <v>21</v>
      </c>
      <c r="C22" s="8">
        <f t="shared" si="1"/>
        <v>-3.8192771642744621</v>
      </c>
      <c r="D22" s="8">
        <f t="shared" si="2"/>
        <v>-3.5271536688691771</v>
      </c>
      <c r="E22" s="8">
        <f t="shared" si="2"/>
        <v>-2.8313595580230499</v>
      </c>
      <c r="F22" s="8">
        <f t="shared" si="2"/>
        <v>-2.5176480160447423</v>
      </c>
      <c r="G22" s="8">
        <f t="shared" si="2"/>
        <v>-2.07961384472768</v>
      </c>
      <c r="H22" s="8">
        <f t="shared" si="2"/>
        <v>-1.7207429028118781</v>
      </c>
      <c r="I22" s="8">
        <f t="shared" si="2"/>
        <v>-1.3231878738651732</v>
      </c>
      <c r="J22" s="8">
        <f t="shared" si="2"/>
        <v>-0.85907403519482572</v>
      </c>
      <c r="K22" s="8">
        <f t="shared" si="2"/>
        <v>0.25657994783104904</v>
      </c>
      <c r="L22" s="8">
        <f t="shared" si="2"/>
        <v>0.85907403519482572</v>
      </c>
      <c r="M22" s="8">
        <f t="shared" si="2"/>
        <v>1.3231878738651732</v>
      </c>
      <c r="N22" s="8">
        <f t="shared" si="2"/>
        <v>1.7207429028118781</v>
      </c>
      <c r="O22" s="8">
        <f t="shared" si="2"/>
        <v>2.07961384472768</v>
      </c>
      <c r="P22" s="8">
        <f t="shared" si="2"/>
        <v>2.5176480160447414</v>
      </c>
      <c r="Q22" s="8">
        <f t="shared" si="2"/>
        <v>2.8313595580230499</v>
      </c>
      <c r="R22" s="8">
        <f t="shared" si="2"/>
        <v>3.5271536688691771</v>
      </c>
      <c r="S22" s="8">
        <f t="shared" si="2"/>
        <v>3.8192771642745083</v>
      </c>
    </row>
    <row r="23" spans="2:19" x14ac:dyDescent="0.3">
      <c r="B23" s="1">
        <v>22</v>
      </c>
      <c r="C23" s="8">
        <f t="shared" si="1"/>
        <v>-3.79213067169839</v>
      </c>
      <c r="D23" s="8">
        <f t="shared" si="2"/>
        <v>-3.5049920310846621</v>
      </c>
      <c r="E23" s="8">
        <f t="shared" si="2"/>
        <v>-2.8187560606001436</v>
      </c>
      <c r="F23" s="8">
        <f t="shared" si="2"/>
        <v>-2.5083245528990807</v>
      </c>
      <c r="G23" s="8">
        <f t="shared" si="2"/>
        <v>-2.0738730679040258</v>
      </c>
      <c r="H23" s="8">
        <f t="shared" si="2"/>
        <v>-1.7171443743802424</v>
      </c>
      <c r="I23" s="8">
        <f t="shared" si="2"/>
        <v>-1.3212367416133624</v>
      </c>
      <c r="J23" s="8">
        <f t="shared" si="2"/>
        <v>-0.85826605165820524</v>
      </c>
      <c r="K23" s="8">
        <f t="shared" si="2"/>
        <v>0.25643203434447198</v>
      </c>
      <c r="L23" s="8">
        <f t="shared" si="2"/>
        <v>0.85826605165820524</v>
      </c>
      <c r="M23" s="8">
        <f t="shared" si="2"/>
        <v>1.3212367416133624</v>
      </c>
      <c r="N23" s="8">
        <f t="shared" si="2"/>
        <v>1.7171443743802424</v>
      </c>
      <c r="O23" s="8">
        <f t="shared" si="2"/>
        <v>2.0738730679040249</v>
      </c>
      <c r="P23" s="8">
        <f t="shared" si="2"/>
        <v>2.5083245528990799</v>
      </c>
      <c r="Q23" s="8">
        <f t="shared" si="2"/>
        <v>2.8187560606001427</v>
      </c>
      <c r="R23" s="8">
        <f t="shared" si="2"/>
        <v>3.5049920310846616</v>
      </c>
      <c r="S23" s="8">
        <f t="shared" si="2"/>
        <v>3.7921306716984358</v>
      </c>
    </row>
    <row r="24" spans="2:19" x14ac:dyDescent="0.3">
      <c r="B24" s="1">
        <v>23</v>
      </c>
      <c r="C24" s="8">
        <f t="shared" si="1"/>
        <v>-3.7676268043117811</v>
      </c>
      <c r="D24" s="8">
        <f t="shared" si="2"/>
        <v>-3.4849643749398127</v>
      </c>
      <c r="E24" s="8">
        <f t="shared" si="2"/>
        <v>-2.807335683769999</v>
      </c>
      <c r="F24" s="8">
        <f t="shared" si="2"/>
        <v>-2.4998667394946681</v>
      </c>
      <c r="G24" s="8">
        <f t="shared" si="2"/>
        <v>-2.0686576104190491</v>
      </c>
      <c r="H24" s="8">
        <f t="shared" si="2"/>
        <v>-1.7138715277470482</v>
      </c>
      <c r="I24" s="8">
        <f t="shared" si="2"/>
        <v>-1.3194602398161621</v>
      </c>
      <c r="J24" s="8">
        <f t="shared" si="2"/>
        <v>-0.85752955368803352</v>
      </c>
      <c r="K24" s="8">
        <f t="shared" si="2"/>
        <v>0.25629705991468216</v>
      </c>
      <c r="L24" s="8">
        <f t="shared" si="2"/>
        <v>0.85752955368803352</v>
      </c>
      <c r="M24" s="8">
        <f t="shared" si="2"/>
        <v>1.3194602398161621</v>
      </c>
      <c r="N24" s="8">
        <f t="shared" si="2"/>
        <v>1.7138715277470482</v>
      </c>
      <c r="O24" s="8">
        <f t="shared" si="2"/>
        <v>2.0686576104190477</v>
      </c>
      <c r="P24" s="8">
        <f t="shared" si="2"/>
        <v>2.4998667394946672</v>
      </c>
      <c r="Q24" s="8">
        <f t="shared" si="2"/>
        <v>2.807335683769999</v>
      </c>
      <c r="R24" s="8">
        <f t="shared" si="2"/>
        <v>3.4849643749398127</v>
      </c>
      <c r="S24" s="8">
        <f t="shared" si="2"/>
        <v>3.7676268043118255</v>
      </c>
    </row>
    <row r="25" spans="2:19" x14ac:dyDescent="0.3">
      <c r="B25" s="1">
        <v>24</v>
      </c>
      <c r="C25" s="8">
        <f t="shared" si="1"/>
        <v>-3.7453986192900528</v>
      </c>
      <c r="D25" s="8">
        <f t="shared" si="2"/>
        <v>-3.4667772980160274</v>
      </c>
      <c r="E25" s="8">
        <f t="shared" si="2"/>
        <v>-2.7969395047744556</v>
      </c>
      <c r="F25" s="8">
        <f t="shared" si="2"/>
        <v>-2.492159473157757</v>
      </c>
      <c r="G25" s="8">
        <f t="shared" si="2"/>
        <v>-2.0638985616280254</v>
      </c>
      <c r="H25" s="8">
        <f t="shared" si="2"/>
        <v>-1.7108820799094284</v>
      </c>
      <c r="I25" s="8">
        <f t="shared" si="2"/>
        <v>-1.3178359336731498</v>
      </c>
      <c r="J25" s="8">
        <f t="shared" si="2"/>
        <v>-0.85685545807565711</v>
      </c>
      <c r="K25" s="8">
        <f t="shared" si="2"/>
        <v>0.25617339831779046</v>
      </c>
      <c r="L25" s="8">
        <f t="shared" si="2"/>
        <v>0.85685545807565711</v>
      </c>
      <c r="M25" s="8">
        <f t="shared" si="2"/>
        <v>1.3178359336731498</v>
      </c>
      <c r="N25" s="8">
        <f t="shared" si="2"/>
        <v>1.7108820799094284</v>
      </c>
      <c r="O25" s="8">
        <f t="shared" si="2"/>
        <v>2.0638985616280254</v>
      </c>
      <c r="P25" s="8">
        <f t="shared" si="2"/>
        <v>2.4921594731577557</v>
      </c>
      <c r="Q25" s="8">
        <f t="shared" si="2"/>
        <v>2.7969395047744556</v>
      </c>
      <c r="R25" s="8">
        <f t="shared" si="2"/>
        <v>3.4667772980160274</v>
      </c>
      <c r="S25" s="8">
        <f t="shared" si="2"/>
        <v>3.7453986192900963</v>
      </c>
    </row>
    <row r="26" spans="2:19" x14ac:dyDescent="0.3">
      <c r="B26" s="1">
        <v>25</v>
      </c>
      <c r="C26" s="8">
        <f t="shared" si="1"/>
        <v>-3.7251439497286496</v>
      </c>
      <c r="D26" s="8">
        <f t="shared" si="2"/>
        <v>-3.4501887269730638</v>
      </c>
      <c r="E26" s="8">
        <f t="shared" si="2"/>
        <v>-2.7874358136769706</v>
      </c>
      <c r="F26" s="8">
        <f t="shared" si="2"/>
        <v>-2.485107175410763</v>
      </c>
      <c r="G26" s="8">
        <f t="shared" si="2"/>
        <v>-2.0595385527532977</v>
      </c>
      <c r="H26" s="8">
        <f t="shared" si="2"/>
        <v>-1.7081407612518986</v>
      </c>
      <c r="I26" s="8">
        <f t="shared" si="2"/>
        <v>-1.3163450726738706</v>
      </c>
      <c r="J26" s="8">
        <f t="shared" si="2"/>
        <v>-0.85623615767646943</v>
      </c>
      <c r="K26" s="8">
        <f t="shared" si="2"/>
        <v>0.25605968482715247</v>
      </c>
      <c r="L26" s="8">
        <f t="shared" si="2"/>
        <v>0.85623615767646943</v>
      </c>
      <c r="M26" s="8">
        <f t="shared" si="2"/>
        <v>1.3163450726738706</v>
      </c>
      <c r="N26" s="8">
        <f t="shared" si="2"/>
        <v>1.7081407612518986</v>
      </c>
      <c r="O26" s="8">
        <f t="shared" si="2"/>
        <v>2.0595385527532977</v>
      </c>
      <c r="P26" s="8">
        <f t="shared" si="2"/>
        <v>2.485107175410763</v>
      </c>
      <c r="Q26" s="8">
        <f t="shared" si="2"/>
        <v>2.7874358136769692</v>
      </c>
      <c r="R26" s="8">
        <f t="shared" si="2"/>
        <v>3.4501887269730638</v>
      </c>
      <c r="S26" s="8">
        <f t="shared" si="2"/>
        <v>3.7251439497286936</v>
      </c>
    </row>
    <row r="27" spans="2:19" x14ac:dyDescent="0.3">
      <c r="B27" s="1">
        <v>26</v>
      </c>
      <c r="C27" s="8">
        <f t="shared" si="1"/>
        <v>-3.7066117434809116</v>
      </c>
      <c r="D27" s="8">
        <f t="shared" si="2"/>
        <v>-3.4349971815631162</v>
      </c>
      <c r="E27" s="8">
        <f t="shared" si="2"/>
        <v>-2.7787145333296839</v>
      </c>
      <c r="F27" s="8">
        <f t="shared" si="2"/>
        <v>-2.4786298235912425</v>
      </c>
      <c r="G27" s="8">
        <f t="shared" si="2"/>
        <v>-2.0555294386428731</v>
      </c>
      <c r="H27" s="8">
        <f t="shared" si="2"/>
        <v>-1.7056179197592738</v>
      </c>
      <c r="I27" s="8">
        <f t="shared" si="2"/>
        <v>-1.3149718642705173</v>
      </c>
      <c r="J27" s="8">
        <f t="shared" si="2"/>
        <v>-0.85566523332816824</v>
      </c>
      <c r="K27" s="8">
        <f t="shared" si="2"/>
        <v>0.25595476569486736</v>
      </c>
      <c r="L27" s="8">
        <f t="shared" si="2"/>
        <v>0.85566523332816824</v>
      </c>
      <c r="M27" s="8">
        <f t="shared" si="2"/>
        <v>1.3149718642705173</v>
      </c>
      <c r="N27" s="8">
        <f t="shared" si="2"/>
        <v>1.7056179197592722</v>
      </c>
      <c r="O27" s="8">
        <f t="shared" si="2"/>
        <v>2.0555294386428731</v>
      </c>
      <c r="P27" s="8">
        <f t="shared" si="2"/>
        <v>2.4786298235912425</v>
      </c>
      <c r="Q27" s="8">
        <f t="shared" si="2"/>
        <v>2.7787145333296825</v>
      </c>
      <c r="R27" s="8">
        <f t="shared" si="2"/>
        <v>3.4349971815631162</v>
      </c>
      <c r="S27" s="8">
        <f t="shared" si="2"/>
        <v>3.7066117434809542</v>
      </c>
    </row>
    <row r="28" spans="2:19" x14ac:dyDescent="0.3">
      <c r="B28" s="1">
        <v>27</v>
      </c>
      <c r="C28" s="8">
        <f t="shared" si="1"/>
        <v>-3.6895917134592362</v>
      </c>
      <c r="D28" s="8">
        <f t="shared" si="2"/>
        <v>-3.4210336212293058</v>
      </c>
      <c r="E28" s="8">
        <f t="shared" si="2"/>
        <v>-2.770682957122212</v>
      </c>
      <c r="F28" s="8">
        <f t="shared" si="2"/>
        <v>-2.4726599119560069</v>
      </c>
      <c r="G28" s="8">
        <f t="shared" si="2"/>
        <v>-2.0518305164802859</v>
      </c>
      <c r="H28" s="8">
        <f t="shared" si="2"/>
        <v>-1.7032884457221271</v>
      </c>
      <c r="I28" s="8">
        <f t="shared" si="2"/>
        <v>-1.3137029128292739</v>
      </c>
      <c r="J28" s="8">
        <f t="shared" si="2"/>
        <v>-0.85513723069428371</v>
      </c>
      <c r="K28" s="8">
        <f t="shared" si="2"/>
        <v>0.25585765890687401</v>
      </c>
      <c r="L28" s="8">
        <f t="shared" si="2"/>
        <v>0.85513723069428371</v>
      </c>
      <c r="M28" s="8">
        <f t="shared" si="2"/>
        <v>1.3137029128292739</v>
      </c>
      <c r="N28" s="8">
        <f t="shared" si="2"/>
        <v>1.7032884457221271</v>
      </c>
      <c r="O28" s="8">
        <f t="shared" si="2"/>
        <v>2.0518305164802841</v>
      </c>
      <c r="P28" s="8">
        <f t="shared" si="2"/>
        <v>2.4726599119560055</v>
      </c>
      <c r="Q28" s="8">
        <f t="shared" si="2"/>
        <v>2.7706829571222107</v>
      </c>
      <c r="R28" s="8">
        <f t="shared" si="2"/>
        <v>3.4210336212293058</v>
      </c>
      <c r="S28" s="8">
        <f t="shared" si="2"/>
        <v>3.6895917134592788</v>
      </c>
    </row>
    <row r="29" spans="2:19" x14ac:dyDescent="0.3">
      <c r="B29" s="1">
        <v>28</v>
      </c>
      <c r="C29" s="8">
        <f t="shared" si="1"/>
        <v>-3.6739064007012763</v>
      </c>
      <c r="D29" s="8">
        <f t="shared" si="2"/>
        <v>-3.4081551783533595</v>
      </c>
      <c r="E29" s="8">
        <f t="shared" si="2"/>
        <v>-2.7632624554614447</v>
      </c>
      <c r="F29" s="8">
        <f t="shared" si="2"/>
        <v>-2.467140097967472</v>
      </c>
      <c r="G29" s="8">
        <f t="shared" si="2"/>
        <v>-2.0484071417952445</v>
      </c>
      <c r="H29" s="8">
        <f t="shared" si="2"/>
        <v>-1.7011309342659326</v>
      </c>
      <c r="I29" s="8">
        <f t="shared" si="2"/>
        <v>-1.3125267815926682</v>
      </c>
      <c r="J29" s="8">
        <f t="shared" si="2"/>
        <v>-0.85464748558222203</v>
      </c>
      <c r="K29" s="8">
        <f t="shared" si="2"/>
        <v>0.25576752338233871</v>
      </c>
      <c r="L29" s="8">
        <f t="shared" si="2"/>
        <v>0.85464748558222203</v>
      </c>
      <c r="M29" s="8">
        <f t="shared" si="2"/>
        <v>1.3125267815926682</v>
      </c>
      <c r="N29" s="8">
        <f t="shared" si="2"/>
        <v>1.7011309342659309</v>
      </c>
      <c r="O29" s="8">
        <f t="shared" si="2"/>
        <v>2.0484071417952445</v>
      </c>
      <c r="P29" s="8">
        <f t="shared" si="2"/>
        <v>2.467140097967472</v>
      </c>
      <c r="Q29" s="8">
        <f t="shared" si="2"/>
        <v>2.7632624554614447</v>
      </c>
      <c r="R29" s="8">
        <f t="shared" si="2"/>
        <v>3.4081551783533595</v>
      </c>
      <c r="S29" s="8">
        <f t="shared" si="2"/>
        <v>3.6739064007013189</v>
      </c>
    </row>
    <row r="30" spans="2:19" x14ac:dyDescent="0.3">
      <c r="B30" s="1">
        <v>29</v>
      </c>
      <c r="C30" s="8">
        <f t="shared" si="1"/>
        <v>-3.659405019466333</v>
      </c>
      <c r="D30" s="8">
        <f t="shared" si="2"/>
        <v>-3.3962402883568026</v>
      </c>
      <c r="E30" s="8">
        <f t="shared" si="2"/>
        <v>-2.7563859036706049</v>
      </c>
      <c r="F30" s="8">
        <f t="shared" si="2"/>
        <v>-2.4620213601504126</v>
      </c>
      <c r="G30" s="8">
        <f t="shared" si="2"/>
        <v>-2.0452296421327048</v>
      </c>
      <c r="H30" s="8">
        <f t="shared" si="2"/>
        <v>-1.6991270265334986</v>
      </c>
      <c r="I30" s="8">
        <f t="shared" si="2"/>
        <v>-1.3114336473015527</v>
      </c>
      <c r="J30" s="8">
        <f t="shared" si="2"/>
        <v>-0.85419198588185485</v>
      </c>
      <c r="K30" s="8">
        <f t="shared" si="2"/>
        <v>0.2556836345712612</v>
      </c>
      <c r="L30" s="8">
        <f t="shared" si="2"/>
        <v>0.85419198588185485</v>
      </c>
      <c r="M30" s="8">
        <f t="shared" si="2"/>
        <v>1.3114336473015502</v>
      </c>
      <c r="N30" s="8">
        <f t="shared" si="2"/>
        <v>1.6991270265334968</v>
      </c>
      <c r="O30" s="8">
        <f t="shared" si="2"/>
        <v>2.0452296421327034</v>
      </c>
      <c r="P30" s="8">
        <f t="shared" si="2"/>
        <v>2.4620213601504126</v>
      </c>
      <c r="Q30" s="8">
        <f t="shared" si="2"/>
        <v>2.7563859036706049</v>
      </c>
      <c r="R30" s="8">
        <f t="shared" si="2"/>
        <v>3.3962402883568026</v>
      </c>
      <c r="S30" s="8">
        <f t="shared" si="2"/>
        <v>3.6594050194663734</v>
      </c>
    </row>
    <row r="31" spans="2:19" x14ac:dyDescent="0.3">
      <c r="B31" s="1">
        <v>30</v>
      </c>
      <c r="C31" s="8">
        <f t="shared" si="1"/>
        <v>-3.6459586350420214</v>
      </c>
      <c r="D31" s="8">
        <f t="shared" si="2"/>
        <v>-3.385184866829305</v>
      </c>
      <c r="E31" s="8">
        <f t="shared" si="2"/>
        <v>-2.7499956535672259</v>
      </c>
      <c r="F31" s="8">
        <f t="shared" si="2"/>
        <v>-2.4572615424005915</v>
      </c>
      <c r="G31" s="8">
        <f t="shared" si="2"/>
        <v>-2.0422724563012378</v>
      </c>
      <c r="H31" s="8">
        <f t="shared" si="2"/>
        <v>-1.6972608865939587</v>
      </c>
      <c r="I31" s="8">
        <f t="shared" si="2"/>
        <v>-1.3104150253913947</v>
      </c>
      <c r="J31" s="8">
        <f t="shared" si="2"/>
        <v>-0.85376726147129767</v>
      </c>
      <c r="K31" s="8">
        <f t="shared" si="2"/>
        <v>0.25560536495190844</v>
      </c>
      <c r="L31" s="8">
        <f t="shared" si="2"/>
        <v>0.85376726147129767</v>
      </c>
      <c r="M31" s="8">
        <f t="shared" si="2"/>
        <v>1.3104150253913947</v>
      </c>
      <c r="N31" s="8">
        <f t="shared" si="2"/>
        <v>1.6972608865939567</v>
      </c>
      <c r="O31" s="8">
        <f t="shared" si="2"/>
        <v>2.0422724563012378</v>
      </c>
      <c r="P31" s="8">
        <f t="shared" si="2"/>
        <v>2.4572615424005915</v>
      </c>
      <c r="Q31" s="8">
        <f t="shared" si="2"/>
        <v>2.7499956535672245</v>
      </c>
      <c r="R31" s="8">
        <f t="shared" si="2"/>
        <v>3.385184866829305</v>
      </c>
      <c r="S31" s="8">
        <f t="shared" si="2"/>
        <v>3.6459586350420627</v>
      </c>
    </row>
    <row r="32" spans="2:19" x14ac:dyDescent="0.3">
      <c r="B32" s="1">
        <v>35</v>
      </c>
      <c r="C32" s="8">
        <f t="shared" si="1"/>
        <v>-3.5911467758107785</v>
      </c>
      <c r="D32" s="8">
        <f t="shared" si="2"/>
        <v>-3.3400452020985849</v>
      </c>
      <c r="E32" s="8">
        <f t="shared" si="2"/>
        <v>-2.7238055892080912</v>
      </c>
      <c r="F32" s="8">
        <f t="shared" si="2"/>
        <v>-2.4377225471437423</v>
      </c>
      <c r="G32" s="8">
        <f t="shared" si="2"/>
        <v>-2.0301079282503438</v>
      </c>
      <c r="H32" s="8">
        <f t="shared" si="2"/>
        <v>-1.6895724577802647</v>
      </c>
      <c r="I32" s="8">
        <f t="shared" si="2"/>
        <v>-1.3062118020160358</v>
      </c>
      <c r="J32" s="8">
        <f t="shared" si="2"/>
        <v>-0.85201188895096891</v>
      </c>
      <c r="K32" s="8">
        <f t="shared" si="2"/>
        <v>0.25528138062975853</v>
      </c>
      <c r="L32" s="8">
        <f t="shared" si="2"/>
        <v>0.85201188895096891</v>
      </c>
      <c r="M32" s="8">
        <f t="shared" si="2"/>
        <v>1.3062118020160358</v>
      </c>
      <c r="N32" s="8">
        <f t="shared" si="2"/>
        <v>1.6895724577802647</v>
      </c>
      <c r="O32" s="8">
        <f t="shared" si="2"/>
        <v>2.0301079282503438</v>
      </c>
      <c r="P32" s="8">
        <f t="shared" si="2"/>
        <v>2.4377225471437423</v>
      </c>
      <c r="Q32" s="8">
        <f t="shared" si="2"/>
        <v>2.7238055892080912</v>
      </c>
      <c r="R32" s="8">
        <f t="shared" si="2"/>
        <v>3.340045202098584</v>
      </c>
      <c r="S32" s="8">
        <f t="shared" si="2"/>
        <v>3.5911467758108175</v>
      </c>
    </row>
    <row r="33" spans="2:19" x14ac:dyDescent="0.3">
      <c r="B33" s="1">
        <v>40</v>
      </c>
      <c r="C33" s="8">
        <f t="shared" si="1"/>
        <v>-3.5509657608633112</v>
      </c>
      <c r="D33" s="8">
        <f t="shared" si="2"/>
        <v>-3.3068777140858225</v>
      </c>
      <c r="E33" s="8">
        <f t="shared" si="2"/>
        <v>-2.7044592674331631</v>
      </c>
      <c r="F33" s="8">
        <f t="shared" si="2"/>
        <v>-2.4232567793348583</v>
      </c>
      <c r="G33" s="8">
        <f t="shared" si="2"/>
        <v>-2.0210753903062737</v>
      </c>
      <c r="H33" s="8">
        <f t="shared" si="2"/>
        <v>-1.6838510133356521</v>
      </c>
      <c r="I33" s="8">
        <f t="shared" si="2"/>
        <v>-1.3030770526071962</v>
      </c>
      <c r="J33" s="8">
        <f t="shared" si="2"/>
        <v>-0.85069979579045529</v>
      </c>
      <c r="K33" s="8">
        <f t="shared" si="2"/>
        <v>0.25503868634582011</v>
      </c>
      <c r="L33" s="8">
        <f t="shared" si="2"/>
        <v>0.85069979579045529</v>
      </c>
      <c r="M33" s="8">
        <f t="shared" si="2"/>
        <v>1.3030770526071962</v>
      </c>
      <c r="N33" s="8">
        <f t="shared" si="2"/>
        <v>1.6838510133356521</v>
      </c>
      <c r="O33" s="8">
        <f t="shared" si="2"/>
        <v>2.0210753903062715</v>
      </c>
      <c r="P33" s="8">
        <f t="shared" si="2"/>
        <v>2.4232567793348565</v>
      </c>
      <c r="Q33" s="8">
        <f t="shared" si="2"/>
        <v>2.7044592674331618</v>
      </c>
      <c r="R33" s="8">
        <f t="shared" ref="D33:S43" si="3">_xlfn.T.INV(R$1,$B33)</f>
        <v>3.3068777140858212</v>
      </c>
      <c r="S33" s="8">
        <f t="shared" si="3"/>
        <v>3.5509657608633498</v>
      </c>
    </row>
    <row r="34" spans="2:19" x14ac:dyDescent="0.3">
      <c r="B34" s="1">
        <v>45</v>
      </c>
      <c r="C34" s="8">
        <f t="shared" si="1"/>
        <v>-3.5202514649710976</v>
      </c>
      <c r="D34" s="8">
        <f t="shared" si="3"/>
        <v>-3.2814798482316827</v>
      </c>
      <c r="E34" s="8">
        <f t="shared" si="3"/>
        <v>-2.6895850193746429</v>
      </c>
      <c r="F34" s="8">
        <f t="shared" si="3"/>
        <v>-2.4121158757033583</v>
      </c>
      <c r="G34" s="8">
        <f t="shared" si="3"/>
        <v>-2.0141033888808457</v>
      </c>
      <c r="H34" s="8">
        <f t="shared" si="3"/>
        <v>-1.6794273926523535</v>
      </c>
      <c r="I34" s="8">
        <f t="shared" si="3"/>
        <v>-1.3006493322502373</v>
      </c>
      <c r="J34" s="8">
        <f t="shared" si="3"/>
        <v>-0.8496819046714752</v>
      </c>
      <c r="K34" s="8">
        <f t="shared" si="3"/>
        <v>0.25485010015438242</v>
      </c>
      <c r="L34" s="8">
        <f t="shared" si="3"/>
        <v>0.8496819046714752</v>
      </c>
      <c r="M34" s="8">
        <f t="shared" si="3"/>
        <v>1.3006493322502373</v>
      </c>
      <c r="N34" s="8">
        <f t="shared" si="3"/>
        <v>1.6794273926523535</v>
      </c>
      <c r="O34" s="8">
        <f t="shared" si="3"/>
        <v>2.0141033888808457</v>
      </c>
      <c r="P34" s="8">
        <f t="shared" si="3"/>
        <v>2.4121158757033583</v>
      </c>
      <c r="Q34" s="8">
        <f t="shared" si="3"/>
        <v>2.6895850193746429</v>
      </c>
      <c r="R34" s="8">
        <f t="shared" si="3"/>
        <v>3.2814798482316827</v>
      </c>
      <c r="S34" s="8">
        <f t="shared" si="3"/>
        <v>3.5202514649711363</v>
      </c>
    </row>
    <row r="35" spans="2:19" x14ac:dyDescent="0.3">
      <c r="B35" s="1">
        <v>50</v>
      </c>
      <c r="C35" s="8">
        <f t="shared" si="1"/>
        <v>-3.4960128818111396</v>
      </c>
      <c r="D35" s="8">
        <f t="shared" si="3"/>
        <v>-3.261409055798318</v>
      </c>
      <c r="E35" s="8">
        <f t="shared" si="3"/>
        <v>-2.6777932709408443</v>
      </c>
      <c r="F35" s="8">
        <f t="shared" si="3"/>
        <v>-2.4032719166741709</v>
      </c>
      <c r="G35" s="8">
        <f t="shared" si="3"/>
        <v>-2.0085591121007611</v>
      </c>
      <c r="H35" s="8">
        <f t="shared" si="3"/>
        <v>-1.6759050251630967</v>
      </c>
      <c r="I35" s="8">
        <f t="shared" si="3"/>
        <v>-1.2987136941948108</v>
      </c>
      <c r="J35" s="8">
        <f t="shared" si="3"/>
        <v>-0.84886924450866619</v>
      </c>
      <c r="K35" s="8">
        <f t="shared" si="3"/>
        <v>0.25469934298858776</v>
      </c>
      <c r="L35" s="8">
        <f t="shared" si="3"/>
        <v>0.84886924450866619</v>
      </c>
      <c r="M35" s="8">
        <f t="shared" si="3"/>
        <v>1.2987136941948108</v>
      </c>
      <c r="N35" s="8">
        <f t="shared" si="3"/>
        <v>1.6759050251630967</v>
      </c>
      <c r="O35" s="8">
        <f t="shared" si="3"/>
        <v>2.0085591121007611</v>
      </c>
      <c r="P35" s="8">
        <f t="shared" si="3"/>
        <v>2.4032719166741709</v>
      </c>
      <c r="Q35" s="8">
        <f t="shared" si="3"/>
        <v>2.6777932709408425</v>
      </c>
      <c r="R35" s="8">
        <f t="shared" si="3"/>
        <v>3.261409055798318</v>
      </c>
      <c r="S35" s="8">
        <f t="shared" si="3"/>
        <v>3.4960128818111764</v>
      </c>
    </row>
    <row r="36" spans="2:19" x14ac:dyDescent="0.3">
      <c r="B36" s="1">
        <v>60</v>
      </c>
      <c r="C36" s="8">
        <f t="shared" si="1"/>
        <v>-3.4602004691963555</v>
      </c>
      <c r="D36" s="8">
        <f t="shared" si="3"/>
        <v>-3.2317091260243584</v>
      </c>
      <c r="E36" s="8">
        <f t="shared" si="3"/>
        <v>-2.6602830288550381</v>
      </c>
      <c r="F36" s="8">
        <f t="shared" si="3"/>
        <v>-2.3901194726249129</v>
      </c>
      <c r="G36" s="8">
        <f t="shared" si="3"/>
        <v>-2.0002978220142609</v>
      </c>
      <c r="H36" s="8">
        <f t="shared" si="3"/>
        <v>-1.6706488649046354</v>
      </c>
      <c r="I36" s="8">
        <f t="shared" si="3"/>
        <v>-1.2958210935157342</v>
      </c>
      <c r="J36" s="8">
        <f t="shared" si="3"/>
        <v>-0.847653006356612</v>
      </c>
      <c r="K36" s="8">
        <f t="shared" si="3"/>
        <v>0.25447339498953664</v>
      </c>
      <c r="L36" s="8">
        <f t="shared" si="3"/>
        <v>0.847653006356612</v>
      </c>
      <c r="M36" s="8">
        <f t="shared" si="3"/>
        <v>1.2958210935157342</v>
      </c>
      <c r="N36" s="8">
        <f t="shared" si="3"/>
        <v>1.6706488649046354</v>
      </c>
      <c r="O36" s="8">
        <f t="shared" si="3"/>
        <v>2.0002978220142609</v>
      </c>
      <c r="P36" s="8">
        <f t="shared" si="3"/>
        <v>2.3901194726249129</v>
      </c>
      <c r="Q36" s="8">
        <f t="shared" si="3"/>
        <v>2.6602830288550381</v>
      </c>
      <c r="R36" s="8">
        <f t="shared" si="3"/>
        <v>3.2317091260243584</v>
      </c>
      <c r="S36" s="8">
        <f t="shared" si="3"/>
        <v>3.4602004691963919</v>
      </c>
    </row>
    <row r="37" spans="2:19" x14ac:dyDescent="0.3">
      <c r="B37" s="1">
        <v>70</v>
      </c>
      <c r="C37" s="8">
        <f t="shared" si="1"/>
        <v>-3.4350145214208152</v>
      </c>
      <c r="D37" s="8">
        <f t="shared" si="3"/>
        <v>-3.21078906096783</v>
      </c>
      <c r="E37" s="8">
        <f t="shared" si="3"/>
        <v>-2.6479046237511512</v>
      </c>
      <c r="F37" s="8">
        <f t="shared" si="3"/>
        <v>-2.3808074822914329</v>
      </c>
      <c r="G37" s="8">
        <f t="shared" si="3"/>
        <v>-1.9944371117711854</v>
      </c>
      <c r="H37" s="8">
        <f t="shared" si="3"/>
        <v>-1.6669144790559576</v>
      </c>
      <c r="I37" s="8">
        <f t="shared" si="3"/>
        <v>-1.2937628979376541</v>
      </c>
      <c r="J37" s="8">
        <f t="shared" si="3"/>
        <v>-0.84678628503337627</v>
      </c>
      <c r="K37" s="8">
        <f t="shared" si="3"/>
        <v>0.25431214250393547</v>
      </c>
      <c r="L37" s="8">
        <f t="shared" si="3"/>
        <v>0.84678628503337627</v>
      </c>
      <c r="M37" s="8">
        <f t="shared" si="3"/>
        <v>1.2937628979376541</v>
      </c>
      <c r="N37" s="8">
        <f t="shared" si="3"/>
        <v>1.6669144790559576</v>
      </c>
      <c r="O37" s="8">
        <f t="shared" si="3"/>
        <v>1.9944371117711854</v>
      </c>
      <c r="P37" s="8">
        <f t="shared" si="3"/>
        <v>2.3808074822914329</v>
      </c>
      <c r="Q37" s="8">
        <f t="shared" si="3"/>
        <v>2.6479046237511512</v>
      </c>
      <c r="R37" s="8">
        <f t="shared" si="3"/>
        <v>3.21078906096783</v>
      </c>
      <c r="S37" s="8">
        <f t="shared" si="3"/>
        <v>3.4350145214208516</v>
      </c>
    </row>
    <row r="38" spans="2:19" x14ac:dyDescent="0.3">
      <c r="B38" s="1">
        <v>80</v>
      </c>
      <c r="C38" s="8">
        <f t="shared" si="1"/>
        <v>-3.4163374584769461</v>
      </c>
      <c r="D38" s="8">
        <f t="shared" si="3"/>
        <v>-3.195257690290743</v>
      </c>
      <c r="E38" s="8">
        <f t="shared" si="3"/>
        <v>-2.6386905963441825</v>
      </c>
      <c r="F38" s="8">
        <f t="shared" si="3"/>
        <v>-2.3738682729673433</v>
      </c>
      <c r="G38" s="8">
        <f t="shared" si="3"/>
        <v>-1.9900634212544475</v>
      </c>
      <c r="H38" s="8">
        <f t="shared" si="3"/>
        <v>-1.6641245785896708</v>
      </c>
      <c r="I38" s="8">
        <f t="shared" si="3"/>
        <v>-1.2922235830591293</v>
      </c>
      <c r="J38" s="8">
        <f t="shared" si="3"/>
        <v>-0.84613734794629325</v>
      </c>
      <c r="K38" s="8">
        <f t="shared" si="3"/>
        <v>0.25419127964158633</v>
      </c>
      <c r="L38" s="8">
        <f t="shared" si="3"/>
        <v>0.84613734794629325</v>
      </c>
      <c r="M38" s="8">
        <f t="shared" si="3"/>
        <v>1.2922235830591362</v>
      </c>
      <c r="N38" s="8">
        <f t="shared" si="3"/>
        <v>1.6641245785896708</v>
      </c>
      <c r="O38" s="8">
        <f t="shared" si="3"/>
        <v>1.9900634212544475</v>
      </c>
      <c r="P38" s="8">
        <f t="shared" si="3"/>
        <v>2.3738682729673433</v>
      </c>
      <c r="Q38" s="8">
        <f t="shared" si="3"/>
        <v>2.6386905963441825</v>
      </c>
      <c r="R38" s="8">
        <f t="shared" si="3"/>
        <v>3.195257690290743</v>
      </c>
      <c r="S38" s="8">
        <f t="shared" si="3"/>
        <v>3.4163374584769799</v>
      </c>
    </row>
    <row r="39" spans="2:19" x14ac:dyDescent="0.3">
      <c r="B39" s="1">
        <v>90</v>
      </c>
      <c r="C39" s="8">
        <f t="shared" si="1"/>
        <v>-3.4019353068602105</v>
      </c>
      <c r="D39" s="8">
        <f t="shared" si="3"/>
        <v>-3.1832708140535444</v>
      </c>
      <c r="E39" s="8">
        <f t="shared" si="3"/>
        <v>-2.6315651655871597</v>
      </c>
      <c r="F39" s="8">
        <f t="shared" si="3"/>
        <v>-2.3684974762391677</v>
      </c>
      <c r="G39" s="8">
        <f t="shared" si="3"/>
        <v>-1.986674540703772</v>
      </c>
      <c r="H39" s="8">
        <f t="shared" si="3"/>
        <v>-1.661961084030164</v>
      </c>
      <c r="I39" s="8">
        <f t="shared" si="3"/>
        <v>-1.2910288987408942</v>
      </c>
      <c r="J39" s="8">
        <f t="shared" si="3"/>
        <v>-0.84563327287036105</v>
      </c>
      <c r="K39" s="8">
        <f t="shared" si="3"/>
        <v>0.25409732075437319</v>
      </c>
      <c r="L39" s="8">
        <f t="shared" si="3"/>
        <v>0.84563327287036105</v>
      </c>
      <c r="M39" s="8">
        <f t="shared" si="3"/>
        <v>1.2910288987408942</v>
      </c>
      <c r="N39" s="8">
        <f t="shared" si="3"/>
        <v>1.661961084030164</v>
      </c>
      <c r="O39" s="8">
        <f t="shared" si="3"/>
        <v>1.9866745407037669</v>
      </c>
      <c r="P39" s="8">
        <f t="shared" si="3"/>
        <v>2.3684974762391677</v>
      </c>
      <c r="Q39" s="8">
        <f t="shared" si="3"/>
        <v>2.6315651655871561</v>
      </c>
      <c r="R39" s="8">
        <f t="shared" si="3"/>
        <v>3.1832708140535444</v>
      </c>
      <c r="S39" s="8">
        <f t="shared" si="3"/>
        <v>3.4019353068602429</v>
      </c>
    </row>
    <row r="40" spans="2:19" x14ac:dyDescent="0.3">
      <c r="B40" s="1">
        <v>100</v>
      </c>
      <c r="C40" s="8">
        <f t="shared" si="1"/>
        <v>-3.3904913111642285</v>
      </c>
      <c r="D40" s="8">
        <f t="shared" si="3"/>
        <v>-3.1737394937387822</v>
      </c>
      <c r="E40" s="8">
        <f t="shared" si="3"/>
        <v>-2.6258905214380182</v>
      </c>
      <c r="F40" s="8">
        <f t="shared" si="3"/>
        <v>-2.3642173662384813</v>
      </c>
      <c r="G40" s="8">
        <f t="shared" si="3"/>
        <v>-1.9839715185235556</v>
      </c>
      <c r="H40" s="8">
        <f t="shared" si="3"/>
        <v>-1.6602343260853425</v>
      </c>
      <c r="I40" s="8">
        <f t="shared" si="3"/>
        <v>-1.2900747613465169</v>
      </c>
      <c r="J40" s="8">
        <f t="shared" si="3"/>
        <v>-0.84523042449101327</v>
      </c>
      <c r="K40" s="8">
        <f t="shared" si="3"/>
        <v>0.25402218245819636</v>
      </c>
      <c r="L40" s="8">
        <f t="shared" si="3"/>
        <v>0.84523042449101327</v>
      </c>
      <c r="M40" s="8">
        <f t="shared" si="3"/>
        <v>1.2900747613465169</v>
      </c>
      <c r="N40" s="8">
        <f t="shared" si="3"/>
        <v>1.6602343260853358</v>
      </c>
      <c r="O40" s="8">
        <f t="shared" si="3"/>
        <v>1.98397151852355</v>
      </c>
      <c r="P40" s="8">
        <f t="shared" si="3"/>
        <v>2.3642173662384813</v>
      </c>
      <c r="Q40" s="8">
        <f t="shared" si="3"/>
        <v>2.6258905214380182</v>
      </c>
      <c r="R40" s="8">
        <f t="shared" si="3"/>
        <v>3.1737394937387822</v>
      </c>
      <c r="S40" s="8">
        <f t="shared" si="3"/>
        <v>3.3904913111642649</v>
      </c>
    </row>
    <row r="41" spans="2:19" x14ac:dyDescent="0.3">
      <c r="B41" s="1">
        <v>200</v>
      </c>
      <c r="C41" s="8">
        <f t="shared" si="1"/>
        <v>-3.3398354062756765</v>
      </c>
      <c r="D41" s="8">
        <f t="shared" si="3"/>
        <v>-3.1314798142211209</v>
      </c>
      <c r="E41" s="8">
        <f t="shared" si="3"/>
        <v>-2.6006344361915565</v>
      </c>
      <c r="F41" s="8">
        <f t="shared" si="3"/>
        <v>-2.3451370822594675</v>
      </c>
      <c r="G41" s="8">
        <f t="shared" si="3"/>
        <v>-1.9718962236339095</v>
      </c>
      <c r="H41" s="8">
        <f t="shared" si="3"/>
        <v>-1.6525081009108851</v>
      </c>
      <c r="I41" s="8">
        <f t="shared" si="3"/>
        <v>-1.2857987939948081</v>
      </c>
      <c r="J41" s="8">
        <f t="shared" si="3"/>
        <v>-0.84342213153543399</v>
      </c>
      <c r="K41" s="8">
        <f t="shared" si="3"/>
        <v>0.25368437919017672</v>
      </c>
      <c r="L41" s="8">
        <f t="shared" si="3"/>
        <v>0.84342213153543399</v>
      </c>
      <c r="M41" s="8">
        <f t="shared" si="3"/>
        <v>1.2857987939948081</v>
      </c>
      <c r="N41" s="8">
        <f t="shared" si="3"/>
        <v>1.6525081009108715</v>
      </c>
      <c r="O41" s="8">
        <f t="shared" si="3"/>
        <v>1.9718962236339095</v>
      </c>
      <c r="P41" s="8">
        <f t="shared" si="3"/>
        <v>2.3451370822594675</v>
      </c>
      <c r="Q41" s="8">
        <f t="shared" si="3"/>
        <v>2.6006344361915565</v>
      </c>
      <c r="R41" s="8">
        <f t="shared" si="3"/>
        <v>3.1314798142211209</v>
      </c>
      <c r="S41" s="8">
        <f t="shared" si="3"/>
        <v>3.3398354062757099</v>
      </c>
    </row>
    <row r="42" spans="2:19" x14ac:dyDescent="0.3">
      <c r="B42" s="1">
        <v>500</v>
      </c>
      <c r="C42" s="8">
        <f t="shared" si="1"/>
        <v>-3.3100911515226676</v>
      </c>
      <c r="D42" s="8">
        <f t="shared" si="3"/>
        <v>-3.1066116243216375</v>
      </c>
      <c r="E42" s="8">
        <f t="shared" si="3"/>
        <v>-2.5856978351419295</v>
      </c>
      <c r="F42" s="8">
        <f t="shared" si="3"/>
        <v>-2.3338289553523102</v>
      </c>
      <c r="G42" s="8">
        <f t="shared" si="3"/>
        <v>-1.9647198374673649</v>
      </c>
      <c r="H42" s="8">
        <f t="shared" si="3"/>
        <v>-1.6479068539295096</v>
      </c>
      <c r="I42" s="8">
        <f t="shared" si="3"/>
        <v>-1.2832470207103852</v>
      </c>
      <c r="J42" s="8">
        <f t="shared" si="3"/>
        <v>-0.84234070615350931</v>
      </c>
      <c r="K42" s="8">
        <f t="shared" si="3"/>
        <v>0.25348194985181793</v>
      </c>
      <c r="L42" s="8">
        <f t="shared" si="3"/>
        <v>0.84234070615350931</v>
      </c>
      <c r="M42" s="8">
        <f t="shared" si="3"/>
        <v>1.2832470207103852</v>
      </c>
      <c r="N42" s="8">
        <f t="shared" si="3"/>
        <v>1.6479068539295096</v>
      </c>
      <c r="O42" s="8">
        <f t="shared" si="3"/>
        <v>1.9647198374673649</v>
      </c>
      <c r="P42" s="8">
        <f t="shared" si="3"/>
        <v>2.3338289553523102</v>
      </c>
      <c r="Q42" s="8">
        <f t="shared" si="3"/>
        <v>2.5856978351419295</v>
      </c>
      <c r="R42" s="8">
        <f t="shared" si="3"/>
        <v>3.1066116243216375</v>
      </c>
      <c r="S42" s="8">
        <f t="shared" si="3"/>
        <v>3.3100911515227009</v>
      </c>
    </row>
    <row r="43" spans="2:19" x14ac:dyDescent="0.3">
      <c r="B43" s="1">
        <v>1000</v>
      </c>
      <c r="C43" s="8">
        <f t="shared" si="1"/>
        <v>-3.3002826484239298</v>
      </c>
      <c r="D43" s="8">
        <f t="shared" si="3"/>
        <v>-3.0984021639129264</v>
      </c>
      <c r="E43" s="8">
        <f t="shared" si="3"/>
        <v>-2.5807546980659501</v>
      </c>
      <c r="F43" s="8">
        <f t="shared" si="3"/>
        <v>-2.3300826747555341</v>
      </c>
      <c r="G43" s="8">
        <f t="shared" si="3"/>
        <v>-1.9623390808264143</v>
      </c>
      <c r="H43" s="8">
        <f t="shared" si="3"/>
        <v>-1.6463788172854321</v>
      </c>
      <c r="I43" s="8">
        <f t="shared" si="3"/>
        <v>-1.2823987214609143</v>
      </c>
      <c r="J43" s="8">
        <f t="shared" si="3"/>
        <v>-0.84198082216247228</v>
      </c>
      <c r="K43" s="8">
        <f t="shared" si="3"/>
        <v>0.25341451583927604</v>
      </c>
      <c r="L43" s="8">
        <f t="shared" si="3"/>
        <v>0.84198082216247228</v>
      </c>
      <c r="M43" s="8">
        <f t="shared" si="3"/>
        <v>1.2823987214609143</v>
      </c>
      <c r="N43" s="8">
        <f t="shared" si="3"/>
        <v>1.6463788172854321</v>
      </c>
      <c r="O43" s="8">
        <f t="shared" si="3"/>
        <v>1.9623390808264143</v>
      </c>
      <c r="P43" s="8">
        <f t="shared" si="3"/>
        <v>2.3300826747555341</v>
      </c>
      <c r="Q43" s="8">
        <f t="shared" si="3"/>
        <v>2.5807546980659501</v>
      </c>
      <c r="R43" s="8">
        <f t="shared" si="3"/>
        <v>3.0984021639129264</v>
      </c>
      <c r="S43" s="8">
        <f t="shared" si="3"/>
        <v>3.3002826484239631</v>
      </c>
    </row>
    <row r="44" spans="2:19" x14ac:dyDescent="0.3">
      <c r="B44" s="7" t="s">
        <v>2</v>
      </c>
      <c r="C44" s="8">
        <f>_xlfn.T.INV(C$1,10000000000)</f>
        <v>-3.2905269686324483</v>
      </c>
      <c r="D44" s="8">
        <f t="shared" ref="D44:S44" si="4">_xlfn.T.INV(D$1,10000000000)</f>
        <v>-3.0902324697255787</v>
      </c>
      <c r="E44" s="8">
        <f t="shared" si="4"/>
        <v>-2.5758293957862324</v>
      </c>
      <c r="F44" s="8">
        <f t="shared" si="4"/>
        <v>-2.3263475999595995</v>
      </c>
      <c r="G44" s="8">
        <f t="shared" si="4"/>
        <v>-1.9599644086169044</v>
      </c>
      <c r="H44" s="8">
        <f t="shared" si="4"/>
        <v>-1.6448533237762966</v>
      </c>
      <c r="I44" s="8">
        <f t="shared" si="4"/>
        <v>-1.2815518424115688</v>
      </c>
      <c r="J44" s="8">
        <f t="shared" si="4"/>
        <v>-0.84162148891467137</v>
      </c>
      <c r="K44" s="8">
        <f t="shared" si="4"/>
        <v>0.25334603509751152</v>
      </c>
      <c r="L44" s="8">
        <f t="shared" si="4"/>
        <v>0.84162148891467137</v>
      </c>
      <c r="M44" s="8">
        <f t="shared" si="4"/>
        <v>1.2815518424115688</v>
      </c>
      <c r="N44" s="8">
        <f t="shared" si="4"/>
        <v>1.6448533237762966</v>
      </c>
      <c r="O44" s="8">
        <f t="shared" si="4"/>
        <v>1.9599644086169044</v>
      </c>
      <c r="P44" s="8">
        <f t="shared" si="4"/>
        <v>2.3263475999595995</v>
      </c>
      <c r="Q44" s="8">
        <f t="shared" si="4"/>
        <v>2.5758293957862324</v>
      </c>
      <c r="R44" s="8">
        <f t="shared" si="4"/>
        <v>3.0902324697255787</v>
      </c>
      <c r="S44" s="8">
        <f t="shared" si="4"/>
        <v>3.2905269686324483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5A57-9D16-4230-9ACC-9E060B1D28FB}">
  <dimension ref="D3:N55"/>
  <sheetViews>
    <sheetView workbookViewId="0">
      <selection activeCell="D3" sqref="D3"/>
    </sheetView>
  </sheetViews>
  <sheetFormatPr defaultRowHeight="14.4" x14ac:dyDescent="0.3"/>
  <cols>
    <col min="5" max="5" width="11.77734375" bestFit="1" customWidth="1"/>
  </cols>
  <sheetData>
    <row r="3" spans="4:14" x14ac:dyDescent="0.3">
      <c r="D3" s="1" t="s">
        <v>3</v>
      </c>
      <c r="E3" s="10">
        <v>5.0000000000000001E-3</v>
      </c>
      <c r="F3" s="10">
        <v>0.01</v>
      </c>
      <c r="G3" s="10">
        <v>2.5000000000000001E-2</v>
      </c>
      <c r="H3" s="10">
        <v>0.05</v>
      </c>
      <c r="I3" s="10">
        <v>0.1</v>
      </c>
      <c r="J3" s="10">
        <v>0.9</v>
      </c>
      <c r="K3" s="10">
        <v>0.95</v>
      </c>
      <c r="L3" s="10">
        <v>0.97499999999999998</v>
      </c>
      <c r="M3" s="10">
        <v>0.99</v>
      </c>
      <c r="N3" s="10">
        <v>0.995</v>
      </c>
    </row>
    <row r="4" spans="4:14" x14ac:dyDescent="0.3">
      <c r="D4" s="1">
        <v>1</v>
      </c>
      <c r="E4" s="9">
        <f>_xlfn.CHISQ.INV(E$3,$D4)</f>
        <v>3.9270422220515903E-5</v>
      </c>
      <c r="F4" s="9">
        <f t="shared" ref="F4:N19" si="0">_xlfn.CHISQ.INV(F$3,$D4)</f>
        <v>1.5708785790970203E-4</v>
      </c>
      <c r="G4" s="9">
        <f t="shared" si="0"/>
        <v>9.8206911717525639E-4</v>
      </c>
      <c r="H4" s="9">
        <f t="shared" si="0"/>
        <v>3.9321400000195232E-3</v>
      </c>
      <c r="I4" s="9">
        <f t="shared" si="0"/>
        <v>1.5790774093431225E-2</v>
      </c>
      <c r="J4" s="9">
        <f t="shared" si="0"/>
        <v>2.7055434540954142</v>
      </c>
      <c r="K4" s="9">
        <f t="shared" si="0"/>
        <v>3.8414588206941236</v>
      </c>
      <c r="L4" s="9">
        <f t="shared" si="0"/>
        <v>5.0238861873148863</v>
      </c>
      <c r="M4" s="9">
        <f t="shared" si="0"/>
        <v>6.6348966010212118</v>
      </c>
      <c r="N4" s="9">
        <f t="shared" si="0"/>
        <v>7.8794385766224124</v>
      </c>
    </row>
    <row r="5" spans="4:14" x14ac:dyDescent="0.3">
      <c r="D5" s="1">
        <v>2</v>
      </c>
      <c r="E5" s="9">
        <f t="shared" ref="E5:N43" si="1">_xlfn.CHISQ.INV(E$3,$D5)</f>
        <v>1.0025083647088564E-2</v>
      </c>
      <c r="F5" s="9">
        <f t="shared" si="0"/>
        <v>2.0100671707002884E-2</v>
      </c>
      <c r="G5" s="9">
        <f t="shared" si="0"/>
        <v>5.0635615968579753E-2</v>
      </c>
      <c r="H5" s="9">
        <f t="shared" si="0"/>
        <v>0.10258658877510107</v>
      </c>
      <c r="I5" s="9">
        <f t="shared" si="0"/>
        <v>0.21072103131565262</v>
      </c>
      <c r="J5" s="9">
        <f t="shared" si="0"/>
        <v>4.6051701859880918</v>
      </c>
      <c r="K5" s="9">
        <f t="shared" si="0"/>
        <v>5.9914645471079799</v>
      </c>
      <c r="L5" s="9">
        <f t="shared" si="0"/>
        <v>7.3777589082278707</v>
      </c>
      <c r="M5" s="9">
        <f t="shared" si="0"/>
        <v>9.2103403719761818</v>
      </c>
      <c r="N5" s="9">
        <f t="shared" si="0"/>
        <v>10.596634733096071</v>
      </c>
    </row>
    <row r="6" spans="4:14" x14ac:dyDescent="0.3">
      <c r="D6" s="1">
        <v>3</v>
      </c>
      <c r="E6" s="9">
        <f t="shared" si="1"/>
        <v>7.1721774586491954E-2</v>
      </c>
      <c r="F6" s="9">
        <f t="shared" si="0"/>
        <v>0.11483180189911706</v>
      </c>
      <c r="G6" s="9">
        <f t="shared" si="0"/>
        <v>0.21579528262389788</v>
      </c>
      <c r="H6" s="9">
        <f t="shared" si="0"/>
        <v>0.35184631774927144</v>
      </c>
      <c r="I6" s="9">
        <f t="shared" si="0"/>
        <v>0.58437437415518345</v>
      </c>
      <c r="J6" s="9">
        <f t="shared" si="0"/>
        <v>6.2513886311703235</v>
      </c>
      <c r="K6" s="9">
        <f t="shared" si="0"/>
        <v>7.8147279032511774</v>
      </c>
      <c r="L6" s="9">
        <f t="shared" si="0"/>
        <v>9.348403604496152</v>
      </c>
      <c r="M6" s="9">
        <f t="shared" si="0"/>
        <v>11.344866730144364</v>
      </c>
      <c r="N6" s="9">
        <f t="shared" si="0"/>
        <v>12.838156466598644</v>
      </c>
    </row>
    <row r="7" spans="4:14" x14ac:dyDescent="0.3">
      <c r="D7" s="1">
        <v>4</v>
      </c>
      <c r="E7" s="9">
        <f t="shared" si="1"/>
        <v>0.20698909349618211</v>
      </c>
      <c r="F7" s="9">
        <f t="shared" si="0"/>
        <v>0.29710948050653191</v>
      </c>
      <c r="G7" s="9">
        <f t="shared" si="0"/>
        <v>0.48441855708792997</v>
      </c>
      <c r="H7" s="9">
        <f t="shared" si="0"/>
        <v>0.71072302139732424</v>
      </c>
      <c r="I7" s="9">
        <f t="shared" si="0"/>
        <v>1.0636232167792241</v>
      </c>
      <c r="J7" s="9">
        <f t="shared" si="0"/>
        <v>7.779440339734859</v>
      </c>
      <c r="K7" s="9">
        <f t="shared" si="0"/>
        <v>9.4877290367811575</v>
      </c>
      <c r="L7" s="9">
        <f t="shared" si="0"/>
        <v>11.143286781877796</v>
      </c>
      <c r="M7" s="9">
        <f t="shared" si="0"/>
        <v>13.276704135987615</v>
      </c>
      <c r="N7" s="9">
        <f t="shared" si="0"/>
        <v>14.860259000560278</v>
      </c>
    </row>
    <row r="8" spans="4:14" x14ac:dyDescent="0.3">
      <c r="D8" s="1">
        <v>5</v>
      </c>
      <c r="E8" s="9">
        <f t="shared" si="1"/>
        <v>0.41174190383249887</v>
      </c>
      <c r="F8" s="9">
        <f t="shared" si="0"/>
        <v>0.55429807672827724</v>
      </c>
      <c r="G8" s="9">
        <f t="shared" si="0"/>
        <v>0.83121161348666261</v>
      </c>
      <c r="H8" s="9">
        <f t="shared" si="0"/>
        <v>1.1454762260617692</v>
      </c>
      <c r="I8" s="9">
        <f t="shared" si="0"/>
        <v>1.6103079869623231</v>
      </c>
      <c r="J8" s="9">
        <f t="shared" si="0"/>
        <v>9.2363568997811178</v>
      </c>
      <c r="K8" s="9">
        <f t="shared" si="0"/>
        <v>11.070497693516351</v>
      </c>
      <c r="L8" s="9">
        <f t="shared" si="0"/>
        <v>12.832501994030022</v>
      </c>
      <c r="M8" s="9">
        <f t="shared" si="0"/>
        <v>15.086272469388986</v>
      </c>
      <c r="N8" s="9">
        <f t="shared" si="0"/>
        <v>16.749602343639047</v>
      </c>
    </row>
    <row r="9" spans="4:14" x14ac:dyDescent="0.3">
      <c r="D9" s="1">
        <v>6</v>
      </c>
      <c r="E9" s="9">
        <f t="shared" si="1"/>
        <v>0.67572677745546661</v>
      </c>
      <c r="F9" s="9">
        <f t="shared" si="0"/>
        <v>0.87209033015658632</v>
      </c>
      <c r="G9" s="9">
        <f t="shared" si="0"/>
        <v>1.2373442457912027</v>
      </c>
      <c r="H9" s="9">
        <f t="shared" si="0"/>
        <v>1.6353828943279065</v>
      </c>
      <c r="I9" s="9">
        <f t="shared" si="0"/>
        <v>2.2041306564986418</v>
      </c>
      <c r="J9" s="9">
        <f t="shared" si="0"/>
        <v>10.64464067566842</v>
      </c>
      <c r="K9" s="9">
        <f t="shared" si="0"/>
        <v>12.591587243743977</v>
      </c>
      <c r="L9" s="9">
        <f t="shared" si="0"/>
        <v>14.449375335447916</v>
      </c>
      <c r="M9" s="9">
        <f t="shared" si="0"/>
        <v>16.811893829770934</v>
      </c>
      <c r="N9" s="9">
        <f t="shared" si="0"/>
        <v>18.547584178511098</v>
      </c>
    </row>
    <row r="10" spans="4:14" x14ac:dyDescent="0.3">
      <c r="D10" s="1">
        <v>7</v>
      </c>
      <c r="E10" s="9">
        <f t="shared" si="1"/>
        <v>0.98925568313295043</v>
      </c>
      <c r="F10" s="9">
        <f t="shared" si="0"/>
        <v>1.2390423055679298</v>
      </c>
      <c r="G10" s="9">
        <f t="shared" si="0"/>
        <v>1.6898691806773549</v>
      </c>
      <c r="H10" s="9">
        <f t="shared" si="0"/>
        <v>2.1673499092980575</v>
      </c>
      <c r="I10" s="9">
        <f t="shared" si="0"/>
        <v>2.8331069178153436</v>
      </c>
      <c r="J10" s="9">
        <f t="shared" si="0"/>
        <v>12.017036623780532</v>
      </c>
      <c r="K10" s="9">
        <f t="shared" si="0"/>
        <v>14.067140449340165</v>
      </c>
      <c r="L10" s="9">
        <f t="shared" si="0"/>
        <v>16.012764274629323</v>
      </c>
      <c r="M10" s="9">
        <f t="shared" si="0"/>
        <v>18.475306906582354</v>
      </c>
      <c r="N10" s="9">
        <f t="shared" si="0"/>
        <v>20.277739874962634</v>
      </c>
    </row>
    <row r="11" spans="4:14" x14ac:dyDescent="0.3">
      <c r="D11" s="1">
        <v>8</v>
      </c>
      <c r="E11" s="9">
        <f t="shared" si="1"/>
        <v>1.3444130870148101</v>
      </c>
      <c r="F11" s="9">
        <f t="shared" si="0"/>
        <v>1.6464973726907703</v>
      </c>
      <c r="G11" s="9">
        <f t="shared" si="0"/>
        <v>2.1797307472526501</v>
      </c>
      <c r="H11" s="9">
        <f t="shared" si="0"/>
        <v>2.7326367934996614</v>
      </c>
      <c r="I11" s="9">
        <f t="shared" si="0"/>
        <v>3.4895391256498232</v>
      </c>
      <c r="J11" s="9">
        <f t="shared" si="0"/>
        <v>13.361566136511726</v>
      </c>
      <c r="K11" s="9">
        <f t="shared" si="0"/>
        <v>15.507313055865449</v>
      </c>
      <c r="L11" s="9">
        <f t="shared" si="0"/>
        <v>17.534546139484629</v>
      </c>
      <c r="M11" s="9">
        <f t="shared" si="0"/>
        <v>20.090235029663219</v>
      </c>
      <c r="N11" s="9">
        <f t="shared" si="0"/>
        <v>21.954954990659523</v>
      </c>
    </row>
    <row r="12" spans="4:14" x14ac:dyDescent="0.3">
      <c r="D12" s="1">
        <v>9</v>
      </c>
      <c r="E12" s="9">
        <f t="shared" si="1"/>
        <v>1.7349329049966602</v>
      </c>
      <c r="F12" s="9">
        <f t="shared" si="0"/>
        <v>2.0879007358707273</v>
      </c>
      <c r="G12" s="9">
        <f t="shared" si="0"/>
        <v>2.7003894999803584</v>
      </c>
      <c r="H12" s="9">
        <f t="shared" si="0"/>
        <v>3.3251128430668158</v>
      </c>
      <c r="I12" s="9">
        <f t="shared" si="0"/>
        <v>4.1681590081461071</v>
      </c>
      <c r="J12" s="9">
        <f t="shared" si="0"/>
        <v>14.683656573259837</v>
      </c>
      <c r="K12" s="9">
        <f t="shared" si="0"/>
        <v>16.918977604620448</v>
      </c>
      <c r="L12" s="9">
        <f t="shared" si="0"/>
        <v>19.022767798641627</v>
      </c>
      <c r="M12" s="9">
        <f t="shared" si="0"/>
        <v>21.66599433346191</v>
      </c>
      <c r="N12" s="9">
        <f t="shared" si="0"/>
        <v>23.589350781257416</v>
      </c>
    </row>
    <row r="13" spans="4:14" x14ac:dyDescent="0.3">
      <c r="D13" s="1">
        <v>10</v>
      </c>
      <c r="E13" s="9">
        <f t="shared" si="1"/>
        <v>2.1558564813046388</v>
      </c>
      <c r="F13" s="9">
        <f t="shared" si="0"/>
        <v>2.5582121601872063</v>
      </c>
      <c r="G13" s="9">
        <f t="shared" si="0"/>
        <v>3.2469727802368404</v>
      </c>
      <c r="H13" s="9">
        <f t="shared" si="0"/>
        <v>3.9402991361190596</v>
      </c>
      <c r="I13" s="9">
        <f t="shared" si="0"/>
        <v>4.8651820519253288</v>
      </c>
      <c r="J13" s="9">
        <f t="shared" si="0"/>
        <v>15.987179172105261</v>
      </c>
      <c r="K13" s="9">
        <f t="shared" si="0"/>
        <v>18.307038053275139</v>
      </c>
      <c r="L13" s="9">
        <f t="shared" si="0"/>
        <v>20.483177350807395</v>
      </c>
      <c r="M13" s="9">
        <f t="shared" si="0"/>
        <v>23.209251158954348</v>
      </c>
      <c r="N13" s="9">
        <f t="shared" si="0"/>
        <v>25.188179571971148</v>
      </c>
    </row>
    <row r="14" spans="4:14" x14ac:dyDescent="0.3">
      <c r="D14" s="1">
        <v>11</v>
      </c>
      <c r="E14" s="9">
        <f t="shared" si="1"/>
        <v>2.6032218905151128</v>
      </c>
      <c r="F14" s="9">
        <f t="shared" si="0"/>
        <v>3.0534841066406799</v>
      </c>
      <c r="G14" s="9">
        <f t="shared" si="0"/>
        <v>3.8157482522360988</v>
      </c>
      <c r="H14" s="9">
        <f t="shared" si="0"/>
        <v>4.5748130793222241</v>
      </c>
      <c r="I14" s="9">
        <f t="shared" si="0"/>
        <v>5.5777847897998516</v>
      </c>
      <c r="J14" s="9">
        <f t="shared" si="0"/>
        <v>17.275008517500076</v>
      </c>
      <c r="K14" s="9">
        <f t="shared" si="0"/>
        <v>19.675137572682495</v>
      </c>
      <c r="L14" s="9">
        <f t="shared" si="0"/>
        <v>21.920049261021205</v>
      </c>
      <c r="M14" s="9">
        <f t="shared" si="0"/>
        <v>24.724970311318277</v>
      </c>
      <c r="N14" s="9">
        <f t="shared" si="0"/>
        <v>26.756848916469661</v>
      </c>
    </row>
    <row r="15" spans="4:14" x14ac:dyDescent="0.3">
      <c r="D15" s="1">
        <v>12</v>
      </c>
      <c r="E15" s="9">
        <f t="shared" si="1"/>
        <v>3.0738236380893329</v>
      </c>
      <c r="F15" s="9">
        <f t="shared" si="0"/>
        <v>3.5705689706043917</v>
      </c>
      <c r="G15" s="9">
        <f t="shared" si="0"/>
        <v>4.4037885069817007</v>
      </c>
      <c r="H15" s="9">
        <f t="shared" si="0"/>
        <v>5.2260294883926397</v>
      </c>
      <c r="I15" s="9">
        <f t="shared" si="0"/>
        <v>6.3037960595843243</v>
      </c>
      <c r="J15" s="9">
        <f t="shared" si="0"/>
        <v>18.549347786703244</v>
      </c>
      <c r="K15" s="9">
        <f t="shared" si="0"/>
        <v>21.026069817483062</v>
      </c>
      <c r="L15" s="9">
        <f t="shared" si="0"/>
        <v>23.336664158645341</v>
      </c>
      <c r="M15" s="9">
        <f t="shared" si="0"/>
        <v>26.216967305535864</v>
      </c>
      <c r="N15" s="9">
        <f t="shared" si="0"/>
        <v>28.299518822046032</v>
      </c>
    </row>
    <row r="16" spans="4:14" x14ac:dyDescent="0.3">
      <c r="D16" s="1">
        <v>13</v>
      </c>
      <c r="E16" s="9">
        <f t="shared" si="1"/>
        <v>3.5650345797295393</v>
      </c>
      <c r="F16" s="9">
        <f t="shared" si="0"/>
        <v>4.1069154715044034</v>
      </c>
      <c r="G16" s="9">
        <f t="shared" si="0"/>
        <v>5.0087505118103319</v>
      </c>
      <c r="H16" s="9">
        <f t="shared" si="0"/>
        <v>5.8918643377098476</v>
      </c>
      <c r="I16" s="9">
        <f t="shared" si="0"/>
        <v>7.0415045800954621</v>
      </c>
      <c r="J16" s="9">
        <f t="shared" si="0"/>
        <v>19.811929307127564</v>
      </c>
      <c r="K16" s="9">
        <f t="shared" si="0"/>
        <v>22.362032494826938</v>
      </c>
      <c r="L16" s="9">
        <f t="shared" si="0"/>
        <v>24.735604884931536</v>
      </c>
      <c r="M16" s="9">
        <f t="shared" si="0"/>
        <v>27.688249610457024</v>
      </c>
      <c r="N16" s="9">
        <f t="shared" si="0"/>
        <v>29.819471223653263</v>
      </c>
    </row>
    <row r="17" spans="4:14" x14ac:dyDescent="0.3">
      <c r="D17" s="1">
        <v>14</v>
      </c>
      <c r="E17" s="9">
        <f t="shared" si="1"/>
        <v>4.0746749573993419</v>
      </c>
      <c r="F17" s="9">
        <f t="shared" si="0"/>
        <v>4.6604250626577679</v>
      </c>
      <c r="G17" s="9">
        <f t="shared" si="0"/>
        <v>5.6287261030397318</v>
      </c>
      <c r="H17" s="9">
        <f t="shared" si="0"/>
        <v>6.570631383789344</v>
      </c>
      <c r="I17" s="9">
        <f t="shared" si="0"/>
        <v>7.78953360975237</v>
      </c>
      <c r="J17" s="9">
        <f t="shared" si="0"/>
        <v>21.064144212997061</v>
      </c>
      <c r="K17" s="9">
        <f t="shared" si="0"/>
        <v>23.684791304840573</v>
      </c>
      <c r="L17" s="9">
        <f t="shared" si="0"/>
        <v>26.118948045037371</v>
      </c>
      <c r="M17" s="9">
        <f t="shared" si="0"/>
        <v>29.141237740672786</v>
      </c>
      <c r="N17" s="9">
        <f t="shared" si="0"/>
        <v>31.319349622595272</v>
      </c>
    </row>
    <row r="18" spans="4:14" x14ac:dyDescent="0.3">
      <c r="D18" s="1">
        <v>15</v>
      </c>
      <c r="E18" s="9">
        <f t="shared" si="1"/>
        <v>4.6009155717273398</v>
      </c>
      <c r="F18" s="9">
        <f t="shared" si="0"/>
        <v>5.2293488840989575</v>
      </c>
      <c r="G18" s="9">
        <f t="shared" si="0"/>
        <v>6.2621377950432491</v>
      </c>
      <c r="H18" s="9">
        <f t="shared" si="0"/>
        <v>7.2609439276700316</v>
      </c>
      <c r="I18" s="9">
        <f t="shared" si="0"/>
        <v>8.5467562417045446</v>
      </c>
      <c r="J18" s="9">
        <f t="shared" si="0"/>
        <v>22.307129581578693</v>
      </c>
      <c r="K18" s="9">
        <f t="shared" si="0"/>
        <v>24.995790139728623</v>
      </c>
      <c r="L18" s="9">
        <f t="shared" si="0"/>
        <v>27.488392863442972</v>
      </c>
      <c r="M18" s="9">
        <f t="shared" si="0"/>
        <v>30.577914166892491</v>
      </c>
      <c r="N18" s="9">
        <f t="shared" si="0"/>
        <v>32.801320645791876</v>
      </c>
    </row>
    <row r="19" spans="4:14" x14ac:dyDescent="0.3">
      <c r="D19" s="1">
        <v>16</v>
      </c>
      <c r="E19" s="9">
        <f t="shared" si="1"/>
        <v>5.142205443043693</v>
      </c>
      <c r="F19" s="9">
        <f t="shared" si="0"/>
        <v>5.8122124701349653</v>
      </c>
      <c r="G19" s="9">
        <f t="shared" si="0"/>
        <v>6.9076643534970019</v>
      </c>
      <c r="H19" s="9">
        <f t="shared" si="0"/>
        <v>7.961645572378548</v>
      </c>
      <c r="I19" s="9">
        <f t="shared" si="0"/>
        <v>9.3122363537960027</v>
      </c>
      <c r="J19" s="9">
        <f t="shared" si="0"/>
        <v>23.541828923096112</v>
      </c>
      <c r="K19" s="9">
        <f t="shared" si="0"/>
        <v>26.296227604864239</v>
      </c>
      <c r="L19" s="9">
        <f t="shared" si="0"/>
        <v>28.845350723404763</v>
      </c>
      <c r="M19" s="9">
        <f t="shared" si="0"/>
        <v>31.999926908815176</v>
      </c>
      <c r="N19" s="9">
        <f t="shared" si="0"/>
        <v>34.267186537826703</v>
      </c>
    </row>
    <row r="20" spans="4:14" x14ac:dyDescent="0.3">
      <c r="D20" s="1">
        <v>17</v>
      </c>
      <c r="E20" s="9">
        <f t="shared" si="1"/>
        <v>5.6972171014978317</v>
      </c>
      <c r="F20" s="9">
        <f t="shared" si="1"/>
        <v>6.407759777738935</v>
      </c>
      <c r="G20" s="9">
        <f t="shared" si="1"/>
        <v>7.564186449577571</v>
      </c>
      <c r="H20" s="9">
        <f t="shared" si="1"/>
        <v>8.671760204670079</v>
      </c>
      <c r="I20" s="9">
        <f t="shared" si="1"/>
        <v>10.085186334619332</v>
      </c>
      <c r="J20" s="9">
        <f t="shared" si="1"/>
        <v>24.769035343901454</v>
      </c>
      <c r="K20" s="9">
        <f t="shared" si="1"/>
        <v>27.587111638275317</v>
      </c>
      <c r="L20" s="9">
        <f t="shared" si="1"/>
        <v>30.191009121639802</v>
      </c>
      <c r="M20" s="9">
        <f t="shared" si="1"/>
        <v>33.408663605004612</v>
      </c>
      <c r="N20" s="9">
        <f t="shared" si="1"/>
        <v>35.718465659004622</v>
      </c>
    </row>
    <row r="21" spans="4:14" x14ac:dyDescent="0.3">
      <c r="D21" s="1">
        <v>18</v>
      </c>
      <c r="E21" s="9">
        <f t="shared" si="1"/>
        <v>6.2648046845064611</v>
      </c>
      <c r="F21" s="9">
        <f t="shared" si="1"/>
        <v>7.0149109011725805</v>
      </c>
      <c r="G21" s="9">
        <f t="shared" si="1"/>
        <v>8.230746194756664</v>
      </c>
      <c r="H21" s="9">
        <f t="shared" si="1"/>
        <v>9.3904550806889837</v>
      </c>
      <c r="I21" s="9">
        <f t="shared" si="1"/>
        <v>10.864936116508865</v>
      </c>
      <c r="J21" s="9">
        <f t="shared" si="1"/>
        <v>25.989423082637213</v>
      </c>
      <c r="K21" s="9">
        <f t="shared" si="1"/>
        <v>28.869299430392626</v>
      </c>
      <c r="L21" s="9">
        <f t="shared" si="1"/>
        <v>31.52637844038663</v>
      </c>
      <c r="M21" s="9">
        <f t="shared" si="1"/>
        <v>34.805305734705065</v>
      </c>
      <c r="N21" s="9">
        <f t="shared" si="1"/>
        <v>37.156451456606774</v>
      </c>
    </row>
    <row r="22" spans="4:14" x14ac:dyDescent="0.3">
      <c r="D22" s="1">
        <v>19</v>
      </c>
      <c r="E22" s="9">
        <f t="shared" si="1"/>
        <v>6.8439714454829543</v>
      </c>
      <c r="F22" s="9">
        <f t="shared" si="1"/>
        <v>7.6327296475714723</v>
      </c>
      <c r="G22" s="9">
        <f t="shared" si="1"/>
        <v>8.906516481987973</v>
      </c>
      <c r="H22" s="9">
        <f t="shared" si="1"/>
        <v>10.117013063859044</v>
      </c>
      <c r="I22" s="9">
        <f t="shared" si="1"/>
        <v>11.650910032126953</v>
      </c>
      <c r="J22" s="9">
        <f t="shared" si="1"/>
        <v>27.203571029356826</v>
      </c>
      <c r="K22" s="9">
        <f t="shared" si="1"/>
        <v>30.143527205646159</v>
      </c>
      <c r="L22" s="9">
        <f t="shared" si="1"/>
        <v>32.852326861729722</v>
      </c>
      <c r="M22" s="9">
        <f t="shared" si="1"/>
        <v>36.190869129270048</v>
      </c>
      <c r="N22" s="9">
        <f t="shared" si="1"/>
        <v>38.58225655493419</v>
      </c>
    </row>
    <row r="23" spans="4:14" x14ac:dyDescent="0.3">
      <c r="D23" s="1">
        <v>20</v>
      </c>
      <c r="E23" s="9">
        <f t="shared" si="1"/>
        <v>7.4338442629342349</v>
      </c>
      <c r="F23" s="9">
        <f t="shared" si="1"/>
        <v>8.2603983325463997</v>
      </c>
      <c r="G23" s="9">
        <f t="shared" si="1"/>
        <v>9.5907773922648687</v>
      </c>
      <c r="H23" s="9">
        <f t="shared" si="1"/>
        <v>10.850811394182585</v>
      </c>
      <c r="I23" s="9">
        <f t="shared" si="1"/>
        <v>12.442609210450064</v>
      </c>
      <c r="J23" s="9">
        <f t="shared" si="1"/>
        <v>28.411980584305631</v>
      </c>
      <c r="K23" s="9">
        <f t="shared" si="1"/>
        <v>31.410432844230925</v>
      </c>
      <c r="L23" s="9">
        <f t="shared" si="1"/>
        <v>34.169606902838346</v>
      </c>
      <c r="M23" s="9">
        <f t="shared" si="1"/>
        <v>37.566234786625039</v>
      </c>
      <c r="N23" s="9">
        <f t="shared" si="1"/>
        <v>39.996846312938665</v>
      </c>
    </row>
    <row r="24" spans="4:14" x14ac:dyDescent="0.3">
      <c r="D24" s="1">
        <v>21</v>
      </c>
      <c r="E24" s="9">
        <f t="shared" si="1"/>
        <v>8.0336534202327314</v>
      </c>
      <c r="F24" s="9">
        <f t="shared" si="1"/>
        <v>8.8971979420772129</v>
      </c>
      <c r="G24" s="9">
        <f t="shared" si="1"/>
        <v>10.282897782522861</v>
      </c>
      <c r="H24" s="9">
        <f t="shared" si="1"/>
        <v>11.591305208820737</v>
      </c>
      <c r="I24" s="9">
        <f t="shared" si="1"/>
        <v>13.239597975395304</v>
      </c>
      <c r="J24" s="9">
        <f t="shared" si="1"/>
        <v>29.615089436182725</v>
      </c>
      <c r="K24" s="9">
        <f t="shared" si="1"/>
        <v>32.670573340917301</v>
      </c>
      <c r="L24" s="9">
        <f t="shared" si="1"/>
        <v>35.478875905727257</v>
      </c>
      <c r="M24" s="9">
        <f t="shared" si="1"/>
        <v>38.932172683516065</v>
      </c>
      <c r="N24" s="9">
        <f t="shared" si="1"/>
        <v>41.401064771417637</v>
      </c>
    </row>
    <row r="25" spans="4:14" x14ac:dyDescent="0.3">
      <c r="D25" s="1">
        <v>22</v>
      </c>
      <c r="E25" s="9">
        <f t="shared" si="1"/>
        <v>8.6427164006664139</v>
      </c>
      <c r="F25" s="9">
        <f t="shared" si="1"/>
        <v>9.5424923387850722</v>
      </c>
      <c r="G25" s="9">
        <f t="shared" si="1"/>
        <v>10.982320734473678</v>
      </c>
      <c r="H25" s="9">
        <f t="shared" si="1"/>
        <v>12.338014578790645</v>
      </c>
      <c r="I25" s="9">
        <f t="shared" si="1"/>
        <v>14.041493189421969</v>
      </c>
      <c r="J25" s="9">
        <f t="shared" si="1"/>
        <v>30.813282343953034</v>
      </c>
      <c r="K25" s="9">
        <f t="shared" si="1"/>
        <v>33.924438471443807</v>
      </c>
      <c r="L25" s="9">
        <f t="shared" si="1"/>
        <v>36.780712084035549</v>
      </c>
      <c r="M25" s="9">
        <f t="shared" si="1"/>
        <v>40.289360437593885</v>
      </c>
      <c r="N25" s="9">
        <f t="shared" si="1"/>
        <v>42.795654999308503</v>
      </c>
    </row>
    <row r="26" spans="4:14" x14ac:dyDescent="0.3">
      <c r="D26" s="1">
        <v>23</v>
      </c>
      <c r="E26" s="9">
        <f t="shared" si="1"/>
        <v>9.2604247758087403</v>
      </c>
      <c r="F26" s="9">
        <f t="shared" si="1"/>
        <v>10.19571555574583</v>
      </c>
      <c r="G26" s="9">
        <f t="shared" si="1"/>
        <v>11.688551922452438</v>
      </c>
      <c r="H26" s="9">
        <f t="shared" si="1"/>
        <v>13.090514188172801</v>
      </c>
      <c r="I26" s="9">
        <f t="shared" si="1"/>
        <v>14.84795579926767</v>
      </c>
      <c r="J26" s="9">
        <f t="shared" si="1"/>
        <v>32.006899681704304</v>
      </c>
      <c r="K26" s="9">
        <f t="shared" si="1"/>
        <v>35.172461626908046</v>
      </c>
      <c r="L26" s="9">
        <f t="shared" si="1"/>
        <v>38.075627250355808</v>
      </c>
      <c r="M26" s="9">
        <f t="shared" si="1"/>
        <v>41.638398118858461</v>
      </c>
      <c r="N26" s="9">
        <f t="shared" si="1"/>
        <v>44.181275249971065</v>
      </c>
    </row>
    <row r="27" spans="4:14" x14ac:dyDescent="0.3">
      <c r="D27" s="1">
        <v>24</v>
      </c>
      <c r="E27" s="9">
        <f t="shared" si="1"/>
        <v>9.8862335022414651</v>
      </c>
      <c r="F27" s="9">
        <f t="shared" si="1"/>
        <v>10.856361475532282</v>
      </c>
      <c r="G27" s="9">
        <f t="shared" si="1"/>
        <v>12.401150217444433</v>
      </c>
      <c r="H27" s="9">
        <f t="shared" si="1"/>
        <v>13.848425027170213</v>
      </c>
      <c r="I27" s="9">
        <f t="shared" si="1"/>
        <v>15.658684052512827</v>
      </c>
      <c r="J27" s="9">
        <f t="shared" si="1"/>
        <v>33.196244288628179</v>
      </c>
      <c r="K27" s="9">
        <f t="shared" si="1"/>
        <v>36.415028501807313</v>
      </c>
      <c r="L27" s="9">
        <f t="shared" si="1"/>
        <v>39.364077026603908</v>
      </c>
      <c r="M27" s="9">
        <f t="shared" si="1"/>
        <v>42.979820139351617</v>
      </c>
      <c r="N27" s="9">
        <f t="shared" si="1"/>
        <v>45.558511936530564</v>
      </c>
    </row>
    <row r="28" spans="4:14" x14ac:dyDescent="0.3">
      <c r="D28" s="1">
        <v>25</v>
      </c>
      <c r="E28" s="9">
        <f t="shared" si="1"/>
        <v>10.519652112024692</v>
      </c>
      <c r="F28" s="9">
        <f t="shared" si="1"/>
        <v>11.523975372249335</v>
      </c>
      <c r="G28" s="9">
        <f t="shared" si="1"/>
        <v>13.119720024937784</v>
      </c>
      <c r="H28" s="9">
        <f t="shared" si="1"/>
        <v>14.611407639483307</v>
      </c>
      <c r="I28" s="9">
        <f t="shared" si="1"/>
        <v>16.47340799867338</v>
      </c>
      <c r="J28" s="9">
        <f t="shared" si="1"/>
        <v>34.381587017552953</v>
      </c>
      <c r="K28" s="9">
        <f t="shared" si="1"/>
        <v>37.652484133482773</v>
      </c>
      <c r="L28" s="9">
        <f t="shared" si="1"/>
        <v>40.646469120275199</v>
      </c>
      <c r="M28" s="9">
        <f t="shared" si="1"/>
        <v>44.314104896219163</v>
      </c>
      <c r="N28" s="9">
        <f t="shared" si="1"/>
        <v>46.927890160080736</v>
      </c>
    </row>
    <row r="29" spans="4:14" x14ac:dyDescent="0.3">
      <c r="D29" s="1">
        <v>26</v>
      </c>
      <c r="E29" s="9">
        <f t="shared" si="1"/>
        <v>11.16023740616415</v>
      </c>
      <c r="F29" s="9">
        <f t="shared" si="1"/>
        <v>12.198146923505591</v>
      </c>
      <c r="G29" s="9">
        <f t="shared" si="1"/>
        <v>13.843904982007608</v>
      </c>
      <c r="H29" s="9">
        <f t="shared" si="1"/>
        <v>15.379156583261738</v>
      </c>
      <c r="I29" s="9">
        <f t="shared" si="1"/>
        <v>17.291884989738762</v>
      </c>
      <c r="J29" s="9">
        <f t="shared" si="1"/>
        <v>35.563171271923466</v>
      </c>
      <c r="K29" s="9">
        <f t="shared" si="1"/>
        <v>38.885138659830041</v>
      </c>
      <c r="L29" s="9">
        <f t="shared" si="1"/>
        <v>41.923170096353907</v>
      </c>
      <c r="M29" s="9">
        <f t="shared" si="1"/>
        <v>45.641682666283138</v>
      </c>
      <c r="N29" s="9">
        <f t="shared" si="1"/>
        <v>48.289882332456827</v>
      </c>
    </row>
    <row r="30" spans="4:14" x14ac:dyDescent="0.3">
      <c r="D30" s="1">
        <v>27</v>
      </c>
      <c r="E30" s="9">
        <f t="shared" si="1"/>
        <v>11.80758735136614</v>
      </c>
      <c r="F30" s="9">
        <f t="shared" si="1"/>
        <v>12.878504393144549</v>
      </c>
      <c r="G30" s="9">
        <f t="shared" si="1"/>
        <v>14.573382730821702</v>
      </c>
      <c r="H30" s="9">
        <f t="shared" si="1"/>
        <v>16.151395849664109</v>
      </c>
      <c r="I30" s="9">
        <f t="shared" si="1"/>
        <v>18.113895966895981</v>
      </c>
      <c r="J30" s="9">
        <f t="shared" si="1"/>
        <v>36.741216747797644</v>
      </c>
      <c r="K30" s="9">
        <f t="shared" si="1"/>
        <v>40.113272069413618</v>
      </c>
      <c r="L30" s="9">
        <f t="shared" si="1"/>
        <v>43.194510966156031</v>
      </c>
      <c r="M30" s="9">
        <f t="shared" si="1"/>
        <v>46.962942124751436</v>
      </c>
      <c r="N30" s="9">
        <f t="shared" si="1"/>
        <v>49.644915298994228</v>
      </c>
    </row>
    <row r="31" spans="4:14" x14ac:dyDescent="0.3">
      <c r="D31" s="1">
        <v>28</v>
      </c>
      <c r="E31" s="9">
        <f t="shared" si="1"/>
        <v>12.461335948002574</v>
      </c>
      <c r="F31" s="9">
        <f t="shared" si="1"/>
        <v>13.564709754618816</v>
      </c>
      <c r="G31" s="9">
        <f t="shared" si="1"/>
        <v>15.307860552601197</v>
      </c>
      <c r="H31" s="9">
        <f t="shared" si="1"/>
        <v>16.927875044422493</v>
      </c>
      <c r="I31" s="9">
        <f t="shared" si="1"/>
        <v>18.939242371917498</v>
      </c>
      <c r="J31" s="9">
        <f t="shared" si="1"/>
        <v>37.915922544697068</v>
      </c>
      <c r="K31" s="9">
        <f t="shared" si="1"/>
        <v>41.337138151427389</v>
      </c>
      <c r="L31" s="9">
        <f t="shared" si="1"/>
        <v>44.460791836317753</v>
      </c>
      <c r="M31" s="9">
        <f t="shared" si="1"/>
        <v>48.278235770315511</v>
      </c>
      <c r="N31" s="9">
        <f t="shared" si="1"/>
        <v>50.99337626849946</v>
      </c>
    </row>
    <row r="32" spans="4:14" x14ac:dyDescent="0.3">
      <c r="D32" s="1">
        <v>29</v>
      </c>
      <c r="E32" s="9">
        <f t="shared" si="1"/>
        <v>13.121148887960398</v>
      </c>
      <c r="F32" s="9">
        <f t="shared" si="1"/>
        <v>14.256454576274681</v>
      </c>
      <c r="G32" s="9">
        <f t="shared" si="1"/>
        <v>16.047071695364885</v>
      </c>
      <c r="H32" s="9">
        <f t="shared" si="1"/>
        <v>17.70836618282458</v>
      </c>
      <c r="I32" s="9">
        <f t="shared" si="1"/>
        <v>19.767743559474837</v>
      </c>
      <c r="J32" s="9">
        <f t="shared" si="1"/>
        <v>39.087469770693957</v>
      </c>
      <c r="K32" s="9">
        <f t="shared" si="1"/>
        <v>42.556967804292675</v>
      </c>
      <c r="L32" s="9">
        <f t="shared" si="1"/>
        <v>45.722285804174525</v>
      </c>
      <c r="M32" s="9">
        <f t="shared" si="1"/>
        <v>49.587884472898864</v>
      </c>
      <c r="N32" s="9">
        <f t="shared" si="1"/>
        <v>52.335617785933636</v>
      </c>
    </row>
    <row r="33" spans="4:14" x14ac:dyDescent="0.3">
      <c r="D33" s="1">
        <v>30</v>
      </c>
      <c r="E33" s="9">
        <f t="shared" si="1"/>
        <v>13.786719859502711</v>
      </c>
      <c r="F33" s="9">
        <f t="shared" si="1"/>
        <v>14.953456528455439</v>
      </c>
      <c r="G33" s="9">
        <f t="shared" si="1"/>
        <v>16.790772265566623</v>
      </c>
      <c r="H33" s="9">
        <f t="shared" si="1"/>
        <v>18.49266098195347</v>
      </c>
      <c r="I33" s="9">
        <f t="shared" si="1"/>
        <v>20.599234614585345</v>
      </c>
      <c r="J33" s="9">
        <f t="shared" si="1"/>
        <v>40.256023738711804</v>
      </c>
      <c r="K33" s="9">
        <f t="shared" si="1"/>
        <v>43.772971825742189</v>
      </c>
      <c r="L33" s="9">
        <f t="shared" si="1"/>
        <v>46.979242243671159</v>
      </c>
      <c r="M33" s="9">
        <f t="shared" si="1"/>
        <v>50.892181311517106</v>
      </c>
      <c r="N33" s="9">
        <f t="shared" si="1"/>
        <v>53.671961930240641</v>
      </c>
    </row>
    <row r="34" spans="4:14" x14ac:dyDescent="0.3">
      <c r="D34" s="1">
        <v>31</v>
      </c>
      <c r="E34" s="9">
        <f t="shared" si="1"/>
        <v>14.457767385668987</v>
      </c>
      <c r="F34" s="9">
        <f t="shared" si="1"/>
        <v>15.655456401681381</v>
      </c>
      <c r="G34" s="9">
        <f t="shared" si="1"/>
        <v>17.538738581475489</v>
      </c>
      <c r="H34" s="9">
        <f t="shared" si="1"/>
        <v>19.280568559129293</v>
      </c>
      <c r="I34" s="9">
        <f t="shared" si="1"/>
        <v>21.43356450031078</v>
      </c>
      <c r="J34" s="9">
        <f t="shared" si="1"/>
        <v>41.42173582978522</v>
      </c>
      <c r="K34" s="9">
        <f t="shared" si="1"/>
        <v>44.985343280365136</v>
      </c>
      <c r="L34" s="9">
        <f t="shared" si="1"/>
        <v>48.23188959445195</v>
      </c>
      <c r="M34" s="9">
        <f t="shared" si="1"/>
        <v>52.1913948331919</v>
      </c>
      <c r="N34" s="9">
        <f t="shared" si="1"/>
        <v>55.002703880023894</v>
      </c>
    </row>
    <row r="35" spans="4:14" x14ac:dyDescent="0.3">
      <c r="D35" s="1">
        <v>32</v>
      </c>
      <c r="E35" s="9">
        <f t="shared" si="1"/>
        <v>15.134032105415718</v>
      </c>
      <c r="F35" s="9">
        <f t="shared" si="1"/>
        <v>16.362215547665802</v>
      </c>
      <c r="G35" s="9">
        <f t="shared" si="1"/>
        <v>18.290764907283044</v>
      </c>
      <c r="H35" s="9">
        <f t="shared" si="1"/>
        <v>20.071913464548285</v>
      </c>
      <c r="I35" s="9">
        <f t="shared" si="1"/>
        <v>22.270594476644234</v>
      </c>
      <c r="J35" s="9">
        <f t="shared" si="1"/>
        <v>42.584745082980838</v>
      </c>
      <c r="K35" s="9">
        <f t="shared" si="1"/>
        <v>46.194259520278464</v>
      </c>
      <c r="L35" s="9">
        <f t="shared" si="1"/>
        <v>49.480437742971688</v>
      </c>
      <c r="M35" s="9">
        <f t="shared" si="1"/>
        <v>53.48577183623533</v>
      </c>
      <c r="N35" s="9">
        <f t="shared" si="1"/>
        <v>56.328114959710852</v>
      </c>
    </row>
    <row r="36" spans="4:14" x14ac:dyDescent="0.3">
      <c r="D36" s="1">
        <v>33</v>
      </c>
      <c r="E36" s="9">
        <f t="shared" si="1"/>
        <v>15.81527442432785</v>
      </c>
      <c r="F36" s="9">
        <f t="shared" si="1"/>
        <v>17.073513672329398</v>
      </c>
      <c r="G36" s="9">
        <f t="shared" si="1"/>
        <v>19.046661503175116</v>
      </c>
      <c r="H36" s="9">
        <f t="shared" si="1"/>
        <v>20.866533990714785</v>
      </c>
      <c r="I36" s="9">
        <f t="shared" si="1"/>
        <v>23.110196743607261</v>
      </c>
      <c r="J36" s="9">
        <f t="shared" si="1"/>
        <v>43.745179559434199</v>
      </c>
      <c r="K36" s="9">
        <f t="shared" si="1"/>
        <v>47.399883919080914</v>
      </c>
      <c r="L36" s="9">
        <f t="shared" si="1"/>
        <v>50.72508006628123</v>
      </c>
      <c r="M36" s="9">
        <f t="shared" si="1"/>
        <v>54.775539760110348</v>
      </c>
      <c r="N36" s="9">
        <f t="shared" si="1"/>
        <v>57.64844525585854</v>
      </c>
    </row>
    <row r="37" spans="4:14" x14ac:dyDescent="0.3">
      <c r="D37" s="1">
        <v>34</v>
      </c>
      <c r="E37" s="9">
        <f t="shared" si="1"/>
        <v>16.501272475544383</v>
      </c>
      <c r="F37" s="9">
        <f t="shared" si="1"/>
        <v>17.789146923546873</v>
      </c>
      <c r="G37" s="9">
        <f t="shared" si="1"/>
        <v>19.806252939214573</v>
      </c>
      <c r="H37" s="9">
        <f t="shared" si="1"/>
        <v>21.664280712551975</v>
      </c>
      <c r="I37" s="9">
        <f t="shared" si="1"/>
        <v>23.952253270899313</v>
      </c>
      <c r="J37" s="9">
        <f t="shared" si="1"/>
        <v>44.903157518519933</v>
      </c>
      <c r="K37" s="9">
        <f t="shared" si="1"/>
        <v>48.602367367294185</v>
      </c>
      <c r="L37" s="9">
        <f t="shared" si="1"/>
        <v>51.965995195121906</v>
      </c>
      <c r="M37" s="9">
        <f t="shared" si="1"/>
        <v>56.060908747789085</v>
      </c>
      <c r="N37" s="9">
        <f t="shared" si="1"/>
        <v>58.963925875519337</v>
      </c>
    </row>
    <row r="38" spans="4:14" x14ac:dyDescent="0.3">
      <c r="D38" s="1">
        <v>35</v>
      </c>
      <c r="E38" s="9">
        <f t="shared" si="1"/>
        <v>17.191820342443904</v>
      </c>
      <c r="F38" s="9">
        <f t="shared" si="1"/>
        <v>18.508926227024929</v>
      </c>
      <c r="G38" s="9">
        <f t="shared" si="1"/>
        <v>20.569376630744962</v>
      </c>
      <c r="H38" s="9">
        <f t="shared" si="1"/>
        <v>22.465015220882691</v>
      </c>
      <c r="I38" s="9">
        <f t="shared" si="1"/>
        <v>24.796654783692492</v>
      </c>
      <c r="J38" s="9">
        <f t="shared" si="1"/>
        <v>46.058788436836693</v>
      </c>
      <c r="K38" s="9">
        <f t="shared" si="1"/>
        <v>49.801849568201852</v>
      </c>
      <c r="L38" s="9">
        <f t="shared" si="1"/>
        <v>53.203348542056496</v>
      </c>
      <c r="M38" s="9">
        <f t="shared" si="1"/>
        <v>57.342073433859248</v>
      </c>
      <c r="N38" s="9">
        <f t="shared" si="1"/>
        <v>60.274770904781029</v>
      </c>
    </row>
    <row r="39" spans="4:14" x14ac:dyDescent="0.3">
      <c r="D39" s="1">
        <v>36</v>
      </c>
      <c r="E39" s="9">
        <f t="shared" si="1"/>
        <v>17.886726503300203</v>
      </c>
      <c r="F39" s="9">
        <f t="shared" si="1"/>
        <v>19.232675832154065</v>
      </c>
      <c r="G39" s="9">
        <f t="shared" si="1"/>
        <v>21.335881560799052</v>
      </c>
      <c r="H39" s="9">
        <f t="shared" si="1"/>
        <v>23.268609018893766</v>
      </c>
      <c r="I39" s="9">
        <f t="shared" si="1"/>
        <v>25.643299879851067</v>
      </c>
      <c r="J39" s="9">
        <f t="shared" si="1"/>
        <v>47.212173894937365</v>
      </c>
      <c r="K39" s="9">
        <f t="shared" si="1"/>
        <v>50.998460165710647</v>
      </c>
      <c r="L39" s="9">
        <f t="shared" si="1"/>
        <v>54.437293631813226</v>
      </c>
      <c r="M39" s="9">
        <f t="shared" si="1"/>
        <v>58.619214501687068</v>
      </c>
      <c r="N39" s="9">
        <f t="shared" si="1"/>
        <v>61.581179114757276</v>
      </c>
    </row>
    <row r="40" spans="4:14" x14ac:dyDescent="0.3">
      <c r="D40" s="1">
        <v>37</v>
      </c>
      <c r="E40" s="9">
        <f t="shared" si="1"/>
        <v>18.585812465049631</v>
      </c>
      <c r="F40" s="9">
        <f t="shared" si="1"/>
        <v>19.960232036407159</v>
      </c>
      <c r="G40" s="9">
        <f t="shared" si="1"/>
        <v>22.105627161169512</v>
      </c>
      <c r="H40" s="9">
        <f t="shared" si="1"/>
        <v>24.074942556679904</v>
      </c>
      <c r="I40" s="9">
        <f t="shared" si="1"/>
        <v>26.492094258349859</v>
      </c>
      <c r="J40" s="9">
        <f t="shared" si="1"/>
        <v>48.363408352194348</v>
      </c>
      <c r="K40" s="9">
        <f t="shared" si="1"/>
        <v>52.192319730102867</v>
      </c>
      <c r="L40" s="9">
        <f t="shared" si="1"/>
        <v>55.6679732642611</v>
      </c>
      <c r="M40" s="9">
        <f t="shared" si="1"/>
        <v>59.892500045086891</v>
      </c>
      <c r="N40" s="9">
        <f t="shared" si="1"/>
        <v>62.883335453741203</v>
      </c>
    </row>
    <row r="41" spans="4:14" x14ac:dyDescent="0.3">
      <c r="D41" s="1">
        <v>38</v>
      </c>
      <c r="E41" s="9">
        <f t="shared" si="1"/>
        <v>19.288911558890963</v>
      </c>
      <c r="F41" s="9">
        <f t="shared" si="1"/>
        <v>20.69144206225716</v>
      </c>
      <c r="G41" s="9">
        <f t="shared" si="1"/>
        <v>22.878482328733465</v>
      </c>
      <c r="H41" s="9">
        <f t="shared" si="1"/>
        <v>24.883904383335626</v>
      </c>
      <c r="I41" s="9">
        <f t="shared" si="1"/>
        <v>27.342950042242862</v>
      </c>
      <c r="J41" s="9">
        <f t="shared" si="1"/>
        <v>49.512579826575553</v>
      </c>
      <c r="K41" s="9">
        <f t="shared" si="1"/>
        <v>53.383540622969299</v>
      </c>
      <c r="L41" s="9">
        <f t="shared" si="1"/>
        <v>56.895520535055972</v>
      </c>
      <c r="M41" s="9">
        <f t="shared" si="1"/>
        <v>61.162086763689679</v>
      </c>
      <c r="N41" s="9">
        <f t="shared" si="1"/>
        <v>64.181412357406231</v>
      </c>
    </row>
    <row r="42" spans="4:14" x14ac:dyDescent="0.3">
      <c r="D42" s="1">
        <v>39</v>
      </c>
      <c r="E42" s="9">
        <f t="shared" si="1"/>
        <v>19.995867874956325</v>
      </c>
      <c r="F42" s="9">
        <f t="shared" si="1"/>
        <v>21.426163064945914</v>
      </c>
      <c r="G42" s="9">
        <f t="shared" si="1"/>
        <v>23.654324557593021</v>
      </c>
      <c r="H42" s="9">
        <f t="shared" si="1"/>
        <v>25.69539039957478</v>
      </c>
      <c r="I42" s="9">
        <f t="shared" si="1"/>
        <v>28.195785182400432</v>
      </c>
      <c r="J42" s="9">
        <f t="shared" si="1"/>
        <v>50.65977049321372</v>
      </c>
      <c r="K42" s="9">
        <f t="shared" si="1"/>
        <v>54.572227758941722</v>
      </c>
      <c r="L42" s="9">
        <f t="shared" si="1"/>
        <v>58.120059734686272</v>
      </c>
      <c r="M42" s="9">
        <f t="shared" si="1"/>
        <v>62.428121016184875</v>
      </c>
      <c r="N42" s="9">
        <f t="shared" si="1"/>
        <v>65.475570903468039</v>
      </c>
    </row>
    <row r="43" spans="4:14" x14ac:dyDescent="0.3">
      <c r="D43" s="1">
        <v>40</v>
      </c>
      <c r="E43" s="9">
        <f t="shared" si="1"/>
        <v>20.706535316970086</v>
      </c>
      <c r="F43" s="9">
        <f t="shared" si="1"/>
        <v>22.164261252975159</v>
      </c>
      <c r="G43" s="9">
        <f t="shared" si="1"/>
        <v>24.433039170807888</v>
      </c>
      <c r="H43" s="9">
        <f t="shared" si="1"/>
        <v>26.509303196693114</v>
      </c>
      <c r="I43" s="9">
        <f t="shared" si="1"/>
        <v>29.050522930545512</v>
      </c>
      <c r="J43" s="9">
        <f t="shared" si="1"/>
        <v>51.805057213317518</v>
      </c>
      <c r="K43" s="9">
        <f t="shared" si="1"/>
        <v>55.75847927888703</v>
      </c>
      <c r="L43" s="9">
        <f t="shared" si="1"/>
        <v>59.341707143171206</v>
      </c>
      <c r="M43" s="9">
        <f t="shared" si="1"/>
        <v>63.690739751564493</v>
      </c>
      <c r="N43" s="9">
        <f t="shared" si="1"/>
        <v>66.765961832803967</v>
      </c>
    </row>
    <row r="44" spans="4:14" x14ac:dyDescent="0.3">
      <c r="D44" s="1">
        <v>45</v>
      </c>
      <c r="E44" s="9">
        <f t="shared" ref="E44:N55" si="2">_xlfn.CHISQ.INV(E$3,$D44)</f>
        <v>24.311014164807922</v>
      </c>
      <c r="F44" s="9">
        <f t="shared" si="2"/>
        <v>25.901269193178042</v>
      </c>
      <c r="G44" s="9">
        <f t="shared" si="2"/>
        <v>28.366152291859848</v>
      </c>
      <c r="H44" s="9">
        <f t="shared" si="2"/>
        <v>30.612259145595477</v>
      </c>
      <c r="I44" s="9">
        <f t="shared" si="2"/>
        <v>33.350380888566818</v>
      </c>
      <c r="J44" s="9">
        <f t="shared" si="2"/>
        <v>57.505304744995996</v>
      </c>
      <c r="K44" s="9">
        <f t="shared" si="2"/>
        <v>61.656233376279566</v>
      </c>
      <c r="L44" s="9">
        <f t="shared" si="2"/>
        <v>65.410159009999575</v>
      </c>
      <c r="M44" s="9">
        <f t="shared" si="2"/>
        <v>69.956832065838213</v>
      </c>
      <c r="N44" s="9">
        <f t="shared" si="2"/>
        <v>73.166060818225091</v>
      </c>
    </row>
    <row r="45" spans="4:14" x14ac:dyDescent="0.3">
      <c r="D45" s="1">
        <v>50</v>
      </c>
      <c r="E45" s="9">
        <f t="shared" si="2"/>
        <v>27.990748866373334</v>
      </c>
      <c r="F45" s="9">
        <f t="shared" si="2"/>
        <v>29.706682698841291</v>
      </c>
      <c r="G45" s="9">
        <f t="shared" si="2"/>
        <v>32.357363695658648</v>
      </c>
      <c r="H45" s="9">
        <f t="shared" si="2"/>
        <v>34.764251683501755</v>
      </c>
      <c r="I45" s="9">
        <f t="shared" si="2"/>
        <v>37.68864839397849</v>
      </c>
      <c r="J45" s="9">
        <f t="shared" si="2"/>
        <v>63.167121005726322</v>
      </c>
      <c r="K45" s="9">
        <f t="shared" si="2"/>
        <v>67.504806549541186</v>
      </c>
      <c r="L45" s="9">
        <f t="shared" si="2"/>
        <v>71.420195187506422</v>
      </c>
      <c r="M45" s="9">
        <f t="shared" si="2"/>
        <v>76.153891249012702</v>
      </c>
      <c r="N45" s="9">
        <f t="shared" si="2"/>
        <v>79.489978466828958</v>
      </c>
    </row>
    <row r="46" spans="4:14" x14ac:dyDescent="0.3">
      <c r="D46" s="1">
        <v>55</v>
      </c>
      <c r="E46" s="9">
        <f t="shared" si="2"/>
        <v>31.734757474526614</v>
      </c>
      <c r="F46" s="9">
        <f t="shared" si="2"/>
        <v>33.570475251000239</v>
      </c>
      <c r="G46" s="9">
        <f t="shared" si="2"/>
        <v>36.398111144315294</v>
      </c>
      <c r="H46" s="9">
        <f t="shared" si="2"/>
        <v>38.95802652678509</v>
      </c>
      <c r="I46" s="9">
        <f t="shared" si="2"/>
        <v>42.059623286635897</v>
      </c>
      <c r="J46" s="9">
        <f t="shared" si="2"/>
        <v>68.796214239709329</v>
      </c>
      <c r="K46" s="9">
        <f t="shared" si="2"/>
        <v>73.311493029083252</v>
      </c>
      <c r="L46" s="9">
        <f t="shared" si="2"/>
        <v>77.380465576419141</v>
      </c>
      <c r="M46" s="9">
        <f t="shared" si="2"/>
        <v>82.292116829199642</v>
      </c>
      <c r="N46" s="9">
        <f t="shared" si="2"/>
        <v>85.748951558640982</v>
      </c>
    </row>
    <row r="47" spans="4:14" x14ac:dyDescent="0.3">
      <c r="D47" s="1">
        <v>60</v>
      </c>
      <c r="E47" s="9">
        <f t="shared" si="2"/>
        <v>35.534491078738561</v>
      </c>
      <c r="F47" s="9">
        <f t="shared" si="2"/>
        <v>37.484851529803777</v>
      </c>
      <c r="G47" s="9">
        <f t="shared" si="2"/>
        <v>40.481748042841836</v>
      </c>
      <c r="H47" s="9">
        <f t="shared" si="2"/>
        <v>43.187958453989765</v>
      </c>
      <c r="I47" s="9">
        <f t="shared" si="2"/>
        <v>46.458888300203448</v>
      </c>
      <c r="J47" s="9">
        <f t="shared" si="2"/>
        <v>74.397005719368593</v>
      </c>
      <c r="K47" s="9">
        <f t="shared" si="2"/>
        <v>79.08194448784873</v>
      </c>
      <c r="L47" s="9">
        <f t="shared" si="2"/>
        <v>83.297674877173193</v>
      </c>
      <c r="M47" s="9">
        <f t="shared" si="2"/>
        <v>88.379418901449341</v>
      </c>
      <c r="N47" s="9">
        <f t="shared" si="2"/>
        <v>91.951698159629785</v>
      </c>
    </row>
    <row r="48" spans="4:14" x14ac:dyDescent="0.3">
      <c r="D48" s="1">
        <v>65</v>
      </c>
      <c r="E48" s="9">
        <f t="shared" si="2"/>
        <v>39.383140825916485</v>
      </c>
      <c r="F48" s="9">
        <f t="shared" si="2"/>
        <v>41.443609131472812</v>
      </c>
      <c r="G48" s="9">
        <f t="shared" si="2"/>
        <v>44.602992520329281</v>
      </c>
      <c r="H48" s="9">
        <f t="shared" si="2"/>
        <v>47.449581104327933</v>
      </c>
      <c r="I48" s="9">
        <f t="shared" si="2"/>
        <v>50.882938969988444</v>
      </c>
      <c r="J48" s="9">
        <f t="shared" si="2"/>
        <v>79.973002654875458</v>
      </c>
      <c r="K48" s="9">
        <f t="shared" si="2"/>
        <v>84.82064549765667</v>
      </c>
      <c r="L48" s="9">
        <f t="shared" si="2"/>
        <v>89.177144996756169</v>
      </c>
      <c r="M48" s="9">
        <f t="shared" si="2"/>
        <v>94.422079007885074</v>
      </c>
      <c r="N48" s="9">
        <f t="shared" si="2"/>
        <v>98.105143811009455</v>
      </c>
    </row>
    <row r="49" spans="4:14" x14ac:dyDescent="0.3">
      <c r="D49" s="1">
        <v>70</v>
      </c>
      <c r="E49" s="9">
        <f t="shared" si="2"/>
        <v>43.275179545823455</v>
      </c>
      <c r="F49" s="9">
        <f t="shared" si="2"/>
        <v>45.441717310810539</v>
      </c>
      <c r="G49" s="9">
        <f t="shared" si="2"/>
        <v>48.757564805039522</v>
      </c>
      <c r="H49" s="9">
        <f t="shared" si="2"/>
        <v>51.739278048962909</v>
      </c>
      <c r="I49" s="9">
        <f t="shared" si="2"/>
        <v>55.328939571909622</v>
      </c>
      <c r="J49" s="9">
        <f t="shared" si="2"/>
        <v>85.527042714871882</v>
      </c>
      <c r="K49" s="9">
        <f t="shared" si="2"/>
        <v>90.531225434880653</v>
      </c>
      <c r="L49" s="9">
        <f t="shared" si="2"/>
        <v>95.023184190406198</v>
      </c>
      <c r="M49" s="9">
        <f t="shared" si="2"/>
        <v>100.42518422881135</v>
      </c>
      <c r="N49" s="9">
        <f t="shared" si="2"/>
        <v>104.21489877981668</v>
      </c>
    </row>
    <row r="50" spans="4:14" x14ac:dyDescent="0.3">
      <c r="D50" s="1">
        <v>75</v>
      </c>
      <c r="E50" s="9">
        <f t="shared" si="2"/>
        <v>47.206047721132627</v>
      </c>
      <c r="F50" s="9">
        <f t="shared" si="2"/>
        <v>49.4750288949351</v>
      </c>
      <c r="G50" s="9">
        <f t="shared" si="2"/>
        <v>52.941939770532848</v>
      </c>
      <c r="H50" s="9">
        <f t="shared" si="2"/>
        <v>56.054072291366609</v>
      </c>
      <c r="I50" s="9">
        <f t="shared" si="2"/>
        <v>59.794557048086652</v>
      </c>
      <c r="J50" s="9">
        <f t="shared" si="2"/>
        <v>91.061460373088977</v>
      </c>
      <c r="K50" s="9">
        <f t="shared" si="2"/>
        <v>96.216670753503834</v>
      </c>
      <c r="L50" s="9">
        <f t="shared" si="2"/>
        <v>100.83933840181336</v>
      </c>
      <c r="M50" s="9">
        <f t="shared" si="2"/>
        <v>106.39292292967178</v>
      </c>
      <c r="N50" s="9">
        <f t="shared" si="2"/>
        <v>110.28558336357985</v>
      </c>
    </row>
    <row r="51" spans="4:14" x14ac:dyDescent="0.3">
      <c r="D51" s="1">
        <v>80</v>
      </c>
      <c r="E51" s="9">
        <f t="shared" si="2"/>
        <v>51.171931890445165</v>
      </c>
      <c r="F51" s="9">
        <f t="shared" si="2"/>
        <v>53.540077291078745</v>
      </c>
      <c r="G51" s="9">
        <f t="shared" si="2"/>
        <v>57.153172883577923</v>
      </c>
      <c r="H51" s="9">
        <f t="shared" si="2"/>
        <v>60.391478388689464</v>
      </c>
      <c r="I51" s="9">
        <f t="shared" si="2"/>
        <v>64.277844468175147</v>
      </c>
      <c r="J51" s="9">
        <f t="shared" si="2"/>
        <v>96.578203615267014</v>
      </c>
      <c r="K51" s="9">
        <f t="shared" si="2"/>
        <v>101.87947396543588</v>
      </c>
      <c r="L51" s="9">
        <f t="shared" si="2"/>
        <v>106.62856773166573</v>
      </c>
      <c r="M51" s="9">
        <f t="shared" si="2"/>
        <v>112.3287925202973</v>
      </c>
      <c r="N51" s="9">
        <f t="shared" si="2"/>
        <v>116.32105650696919</v>
      </c>
    </row>
    <row r="52" spans="4:14" x14ac:dyDescent="0.3">
      <c r="D52" s="1">
        <v>85</v>
      </c>
      <c r="E52" s="9">
        <f t="shared" si="2"/>
        <v>55.169604278380227</v>
      </c>
      <c r="F52" s="9">
        <f t="shared" si="2"/>
        <v>57.633929760341289</v>
      </c>
      <c r="G52" s="9">
        <f t="shared" si="2"/>
        <v>61.388774583211529</v>
      </c>
      <c r="H52" s="9">
        <f t="shared" si="2"/>
        <v>64.74939583071999</v>
      </c>
      <c r="I52" s="9">
        <f t="shared" si="2"/>
        <v>68.777157083635217</v>
      </c>
      <c r="J52" s="9">
        <f t="shared" si="2"/>
        <v>102.0789179927325</v>
      </c>
      <c r="K52" s="9">
        <f t="shared" si="2"/>
        <v>107.52174097071945</v>
      </c>
      <c r="L52" s="9">
        <f t="shared" si="2"/>
        <v>112.39337361526813</v>
      </c>
      <c r="M52" s="9">
        <f t="shared" si="2"/>
        <v>118.23574925412316</v>
      </c>
      <c r="N52" s="9">
        <f t="shared" si="2"/>
        <v>122.32458069878128</v>
      </c>
    </row>
    <row r="53" spans="4:14" x14ac:dyDescent="0.3">
      <c r="D53" s="1">
        <v>90</v>
      </c>
      <c r="E53" s="9">
        <f t="shared" si="2"/>
        <v>59.196304175680602</v>
      </c>
      <c r="F53" s="9">
        <f t="shared" si="2"/>
        <v>61.754079001701456</v>
      </c>
      <c r="G53" s="9">
        <f t="shared" si="2"/>
        <v>65.646617576468927</v>
      </c>
      <c r="H53" s="9">
        <f t="shared" si="2"/>
        <v>69.126030425515523</v>
      </c>
      <c r="I53" s="9">
        <f t="shared" si="2"/>
        <v>73.291090482048205</v>
      </c>
      <c r="J53" s="9">
        <f t="shared" si="2"/>
        <v>107.56500853939279</v>
      </c>
      <c r="K53" s="9">
        <f t="shared" si="2"/>
        <v>113.1452701425554</v>
      </c>
      <c r="L53" s="9">
        <f t="shared" si="2"/>
        <v>118.1358925606155</v>
      </c>
      <c r="M53" s="9">
        <f t="shared" si="2"/>
        <v>124.1163186861213</v>
      </c>
      <c r="N53" s="9">
        <f t="shared" si="2"/>
        <v>128.29894360114542</v>
      </c>
    </row>
    <row r="54" spans="4:14" x14ac:dyDescent="0.3">
      <c r="D54" s="1">
        <v>95</v>
      </c>
      <c r="E54" s="9">
        <f t="shared" si="2"/>
        <v>63.249648513333284</v>
      </c>
      <c r="F54" s="9">
        <f t="shared" si="2"/>
        <v>65.898361491120284</v>
      </c>
      <c r="G54" s="9">
        <f t="shared" si="2"/>
        <v>69.924867087440276</v>
      </c>
      <c r="H54" s="9">
        <f t="shared" si="2"/>
        <v>73.519835194100096</v>
      </c>
      <c r="I54" s="9">
        <f t="shared" si="2"/>
        <v>77.81843412126868</v>
      </c>
      <c r="J54" s="9">
        <f t="shared" si="2"/>
        <v>113.037686286029</v>
      </c>
      <c r="K54" s="9">
        <f t="shared" si="2"/>
        <v>118.75161175336736</v>
      </c>
      <c r="L54" s="9">
        <f t="shared" si="2"/>
        <v>123.85796660429504</v>
      </c>
      <c r="M54" s="9">
        <f t="shared" si="2"/>
        <v>129.97267872679876</v>
      </c>
      <c r="N54" s="9">
        <f t="shared" si="2"/>
        <v>134.24654952915242</v>
      </c>
    </row>
    <row r="55" spans="4:14" x14ac:dyDescent="0.3">
      <c r="D55" s="1">
        <v>100</v>
      </c>
      <c r="E55" s="9">
        <f t="shared" si="2"/>
        <v>67.327563305479174</v>
      </c>
      <c r="F55" s="9">
        <f t="shared" si="2"/>
        <v>70.064894925399798</v>
      </c>
      <c r="G55" s="9">
        <f t="shared" si="2"/>
        <v>74.221927474923731</v>
      </c>
      <c r="H55" s="9">
        <f t="shared" si="2"/>
        <v>77.929465165017263</v>
      </c>
      <c r="I55" s="9">
        <f t="shared" si="2"/>
        <v>82.358135812357148</v>
      </c>
      <c r="J55" s="9">
        <f t="shared" si="2"/>
        <v>118.49800381106211</v>
      </c>
      <c r="K55" s="9">
        <f t="shared" si="2"/>
        <v>124.34211340400408</v>
      </c>
      <c r="L55" s="9">
        <f t="shared" si="2"/>
        <v>129.56119718583659</v>
      </c>
      <c r="M55" s="9">
        <f t="shared" si="2"/>
        <v>135.80672317102679</v>
      </c>
      <c r="N55" s="9">
        <f t="shared" si="2"/>
        <v>140.16948944231359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4A91-5FE4-4CBF-8E48-FD69E3E8F346}">
  <dimension ref="E4:O105"/>
  <sheetViews>
    <sheetView workbookViewId="0">
      <selection activeCell="E4" sqref="E4"/>
    </sheetView>
  </sheetViews>
  <sheetFormatPr defaultRowHeight="14.4" x14ac:dyDescent="0.3"/>
  <sheetData>
    <row r="4" spans="5:15" x14ac:dyDescent="0.3">
      <c r="E4" s="4" t="s">
        <v>0</v>
      </c>
      <c r="F4" s="4">
        <v>0</v>
      </c>
      <c r="G4" s="4">
        <v>1E-3</v>
      </c>
      <c r="H4" s="4">
        <v>2E-3</v>
      </c>
      <c r="I4" s="4">
        <v>3.0000000000000001E-3</v>
      </c>
      <c r="J4" s="4">
        <v>4.0000000000000001E-3</v>
      </c>
      <c r="K4" s="4">
        <v>5.0000000000000001E-3</v>
      </c>
      <c r="L4" s="4">
        <v>6.0000000000000001E-3</v>
      </c>
      <c r="M4" s="4">
        <v>7.0000000000000001E-3</v>
      </c>
      <c r="N4" s="4">
        <v>8.0000000000000002E-3</v>
      </c>
      <c r="O4" s="4">
        <v>8.9999999999999993E-3</v>
      </c>
    </row>
    <row r="5" spans="5:15" x14ac:dyDescent="0.3">
      <c r="E5" s="4">
        <v>0</v>
      </c>
      <c r="F5" s="3" t="e">
        <f>_xlfn.NORM.S.INV(E5)</f>
        <v>#NUM!</v>
      </c>
      <c r="G5" s="3">
        <f>_xlfn.NORM.S.INV(E5+0.001)</f>
        <v>-3.0902323061678132</v>
      </c>
      <c r="H5" s="3">
        <f>_xlfn.NORM.S.INV(E5+0.002)</f>
        <v>-2.8781617390954826</v>
      </c>
      <c r="I5" s="3">
        <f>_xlfn.NORM.S.INV(E5+0.003)</f>
        <v>-2.7477813854449931</v>
      </c>
      <c r="J5" s="3">
        <f>_xlfn.NORM.S.INV(E5+0.004)</f>
        <v>-2.6520698079021954</v>
      </c>
      <c r="K5" s="3">
        <f>_xlfn.NORM.S.INV(E5+0.005)</f>
        <v>-2.5758293035488999</v>
      </c>
      <c r="L5" s="3">
        <f>_xlfn.NORM.S.INV(E5+0.006)</f>
        <v>-2.5121443279304616</v>
      </c>
      <c r="M5" s="3">
        <f>_xlfn.NORM.S.INV(E5+0.007)</f>
        <v>-2.4572633902054375</v>
      </c>
      <c r="N5" s="3">
        <f>_xlfn.NORM.S.INV(E5+0.008)</f>
        <v>-2.4089155458154612</v>
      </c>
      <c r="O5" s="3">
        <f>_xlfn.NORM.S.INV(E5+0.009)</f>
        <v>-2.365618126864292</v>
      </c>
    </row>
    <row r="6" spans="5:15" x14ac:dyDescent="0.3">
      <c r="E6" s="4">
        <v>0.01</v>
      </c>
      <c r="F6" s="3">
        <f t="shared" ref="F6:F69" si="0">_xlfn.NORM.S.INV(E6)</f>
        <v>-2.3263478740408408</v>
      </c>
      <c r="G6" s="3">
        <f t="shared" ref="G6:G69" si="1">_xlfn.NORM.S.INV(E6+0.001)</f>
        <v>-2.290367877855267</v>
      </c>
      <c r="H6" s="3">
        <f t="shared" ref="H6:H69" si="2">_xlfn.NORM.S.INV(E6+0.002)</f>
        <v>-2.257129244486225</v>
      </c>
      <c r="I6" s="3">
        <f t="shared" ref="I6:I69" si="3">_xlfn.NORM.S.INV(E6+0.003)</f>
        <v>-2.226211769317175</v>
      </c>
      <c r="J6" s="3">
        <f t="shared" ref="J6:J69" si="4">_xlfn.NORM.S.INV(E6+0.004)</f>
        <v>-2.1972863766410518</v>
      </c>
      <c r="K6" s="3">
        <f t="shared" ref="K6:K69" si="5">_xlfn.NORM.S.INV(E6+0.005)</f>
        <v>-2.1700903775845601</v>
      </c>
      <c r="L6" s="3">
        <f t="shared" ref="L6:L69" si="6">_xlfn.NORM.S.INV(E6+0.006)</f>
        <v>-2.1444106209118399</v>
      </c>
      <c r="M6" s="3">
        <f t="shared" ref="M6:M69" si="7">_xlfn.NORM.S.INV(E6+0.007)</f>
        <v>-2.1200716897421503</v>
      </c>
      <c r="N6" s="3">
        <f t="shared" ref="N6:N69" si="8">_xlfn.NORM.S.INV(E6+0.008)</f>
        <v>-2.0969274291643418</v>
      </c>
      <c r="O6" s="3">
        <f t="shared" ref="O6:O69" si="9">_xlfn.NORM.S.INV(E6+0.009)</f>
        <v>-2.0748547343933095</v>
      </c>
    </row>
    <row r="7" spans="5:15" x14ac:dyDescent="0.3">
      <c r="E7" s="4">
        <v>0.02</v>
      </c>
      <c r="F7" s="3">
        <f t="shared" si="0"/>
        <v>-2.0537489106318225</v>
      </c>
      <c r="G7" s="3">
        <f t="shared" si="1"/>
        <v>-2.0335201492530506</v>
      </c>
      <c r="H7" s="3">
        <f t="shared" si="2"/>
        <v>-2.0140908120181393</v>
      </c>
      <c r="I7" s="3">
        <f t="shared" si="3"/>
        <v>-1.9953933101678247</v>
      </c>
      <c r="J7" s="3">
        <f t="shared" si="4"/>
        <v>-1.9773684281819468</v>
      </c>
      <c r="K7" s="3">
        <f t="shared" si="5"/>
        <v>-1.9599639845400538</v>
      </c>
      <c r="L7" s="3">
        <f t="shared" si="6"/>
        <v>-1.9431337511050664</v>
      </c>
      <c r="M7" s="3">
        <f t="shared" si="7"/>
        <v>-1.9268365732639106</v>
      </c>
      <c r="N7" s="3">
        <f t="shared" si="8"/>
        <v>-1.9110356475491179</v>
      </c>
      <c r="O7" s="3">
        <f t="shared" si="9"/>
        <v>-1.8956979239918383</v>
      </c>
    </row>
    <row r="8" spans="5:15" x14ac:dyDescent="0.3">
      <c r="E8" s="4">
        <v>0.03</v>
      </c>
      <c r="F8" s="3">
        <f t="shared" si="0"/>
        <v>-1.8807936081512509</v>
      </c>
      <c r="G8" s="3">
        <f t="shared" si="1"/>
        <v>-1.8662957434581073</v>
      </c>
      <c r="H8" s="3">
        <f t="shared" si="2"/>
        <v>-1.8521798587690466</v>
      </c>
      <c r="I8" s="3">
        <f t="shared" si="3"/>
        <v>-1.8384236692477767</v>
      </c>
      <c r="J8" s="3">
        <f t="shared" si="4"/>
        <v>-1.825006821146403</v>
      </c>
      <c r="K8" s="3">
        <f t="shared" si="5"/>
        <v>-1.8119106729525978</v>
      </c>
      <c r="L8" s="3">
        <f t="shared" si="6"/>
        <v>-1.7991181068379667</v>
      </c>
      <c r="M8" s="3">
        <f t="shared" si="7"/>
        <v>-1.7866133654934699</v>
      </c>
      <c r="N8" s="3">
        <f t="shared" si="8"/>
        <v>-1.7743819103449572</v>
      </c>
      <c r="O8" s="3">
        <f t="shared" si="9"/>
        <v>-1.7624102978623895</v>
      </c>
    </row>
    <row r="9" spans="5:15" x14ac:dyDescent="0.3">
      <c r="E9" s="4">
        <v>0.04</v>
      </c>
      <c r="F9" s="3">
        <f t="shared" si="0"/>
        <v>-1.7506860712521695</v>
      </c>
      <c r="G9" s="3">
        <f t="shared" si="1"/>
        <v>-1.7391976652852517</v>
      </c>
      <c r="H9" s="3">
        <f t="shared" si="2"/>
        <v>-1.7279343223884183</v>
      </c>
      <c r="I9" s="3">
        <f t="shared" si="3"/>
        <v>-1.7168860184310404</v>
      </c>
      <c r="J9" s="3">
        <f t="shared" si="4"/>
        <v>-1.7060433968889612</v>
      </c>
      <c r="K9" s="3">
        <f t="shared" si="5"/>
        <v>-1.6953977102721358</v>
      </c>
      <c r="L9" s="3">
        <f t="shared" si="6"/>
        <v>-1.6849407678719146</v>
      </c>
      <c r="M9" s="3">
        <f t="shared" si="7"/>
        <v>-1.6746648890243252</v>
      </c>
      <c r="N9" s="3">
        <f t="shared" si="8"/>
        <v>-1.6645628612027215</v>
      </c>
      <c r="O9" s="3">
        <f t="shared" si="9"/>
        <v>-1.6546279023510773</v>
      </c>
    </row>
    <row r="10" spans="5:15" x14ac:dyDescent="0.3">
      <c r="E10" s="4">
        <v>0.05</v>
      </c>
      <c r="F10" s="3">
        <f t="shared" si="0"/>
        <v>-1.6448536269514726</v>
      </c>
      <c r="G10" s="3">
        <f t="shared" si="1"/>
        <v>-1.6352340153886495</v>
      </c>
      <c r="H10" s="3">
        <f t="shared" si="2"/>
        <v>-1.6257633862332344</v>
      </c>
      <c r="I10" s="3">
        <f t="shared" si="3"/>
        <v>-1.6164363711150214</v>
      </c>
      <c r="J10" s="3">
        <f t="shared" si="4"/>
        <v>-1.607247891900218</v>
      </c>
      <c r="K10" s="3">
        <f t="shared" si="5"/>
        <v>-1.5981931399228173</v>
      </c>
      <c r="L10" s="3">
        <f t="shared" si="6"/>
        <v>-1.5892675570513919</v>
      </c>
      <c r="M10" s="3">
        <f t="shared" si="7"/>
        <v>-1.5804668183993618</v>
      </c>
      <c r="N10" s="3">
        <f t="shared" si="8"/>
        <v>-1.5717868165098594</v>
      </c>
      <c r="O10" s="3">
        <f t="shared" si="9"/>
        <v>-1.5632236468662759</v>
      </c>
    </row>
    <row r="11" spans="5:15" x14ac:dyDescent="0.3">
      <c r="E11" s="4">
        <v>0.06</v>
      </c>
      <c r="F11" s="3">
        <f t="shared" si="0"/>
        <v>-1.554773594596853</v>
      </c>
      <c r="G11" s="3">
        <f t="shared" si="1"/>
        <v>-1.5464331222567476</v>
      </c>
      <c r="H11" s="3">
        <f t="shared" si="2"/>
        <v>-1.5381988585840642</v>
      </c>
      <c r="I11" s="3">
        <f t="shared" si="3"/>
        <v>-1.5300675881378281</v>
      </c>
      <c r="J11" s="3">
        <f t="shared" si="4"/>
        <v>-1.5220362417358562</v>
      </c>
      <c r="K11" s="3">
        <f t="shared" si="5"/>
        <v>-1.5141018876192833</v>
      </c>
      <c r="L11" s="3">
        <f t="shared" si="6"/>
        <v>-1.5062617232782443</v>
      </c>
      <c r="M11" s="3">
        <f t="shared" si="7"/>
        <v>-1.4985130678799752</v>
      </c>
      <c r="N11" s="3">
        <f t="shared" si="8"/>
        <v>-1.4908533552466607</v>
      </c>
      <c r="O11" s="3">
        <f t="shared" si="9"/>
        <v>-1.4832801273356204</v>
      </c>
    </row>
    <row r="12" spans="5:15" x14ac:dyDescent="0.3">
      <c r="E12" s="4">
        <v>7.0000000000000007E-2</v>
      </c>
      <c r="F12" s="3">
        <f t="shared" si="0"/>
        <v>-1.4757910281791702</v>
      </c>
      <c r="G12" s="3">
        <f t="shared" si="1"/>
        <v>-1.4683837982456593</v>
      </c>
      <c r="H12" s="3">
        <f t="shared" si="2"/>
        <v>-1.4610562691869062</v>
      </c>
      <c r="I12" s="3">
        <f t="shared" si="3"/>
        <v>-1.4538063589405745</v>
      </c>
      <c r="J12" s="3">
        <f t="shared" si="4"/>
        <v>-1.4466320671589781</v>
      </c>
      <c r="K12" s="3">
        <f t="shared" si="5"/>
        <v>-1.4395314709384572</v>
      </c>
      <c r="L12" s="3">
        <f t="shared" si="6"/>
        <v>-1.4325027208258112</v>
      </c>
      <c r="M12" s="3">
        <f t="shared" si="7"/>
        <v>-1.4255440370804517</v>
      </c>
      <c r="N12" s="3">
        <f t="shared" si="8"/>
        <v>-1.4186537061727389</v>
      </c>
      <c r="O12" s="3">
        <f t="shared" si="9"/>
        <v>-1.4118300775008081</v>
      </c>
    </row>
    <row r="13" spans="5:15" x14ac:dyDescent="0.3">
      <c r="E13" s="4">
        <v>0.08</v>
      </c>
      <c r="F13" s="3">
        <f t="shared" si="0"/>
        <v>-1.4050715603096353</v>
      </c>
      <c r="G13" s="3">
        <f t="shared" si="1"/>
        <v>-1.3983766207974972</v>
      </c>
      <c r="H13" s="3">
        <f t="shared" si="2"/>
        <v>-1.3917437793963254</v>
      </c>
      <c r="I13" s="3">
        <f t="shared" si="3"/>
        <v>-1.3851716082134362</v>
      </c>
      <c r="J13" s="3">
        <f t="shared" si="4"/>
        <v>-1.3786587286232774</v>
      </c>
      <c r="K13" s="3">
        <f t="shared" si="5"/>
        <v>-1.3722038089987272</v>
      </c>
      <c r="L13" s="3">
        <f t="shared" si="6"/>
        <v>-1.3658055625722714</v>
      </c>
      <c r="M13" s="3">
        <f t="shared" si="7"/>
        <v>-1.3594627454182577</v>
      </c>
      <c r="N13" s="3">
        <f t="shared" si="8"/>
        <v>-1.3531741545480023</v>
      </c>
      <c r="O13" s="3">
        <f t="shared" si="9"/>
        <v>-1.3469386261102789</v>
      </c>
    </row>
    <row r="14" spans="5:15" x14ac:dyDescent="0.3">
      <c r="E14" s="4">
        <v>0.09</v>
      </c>
      <c r="F14" s="3">
        <f t="shared" si="0"/>
        <v>-1.3407550336902161</v>
      </c>
      <c r="G14" s="3">
        <f t="shared" si="1"/>
        <v>-1.3346222867001938</v>
      </c>
      <c r="H14" s="3">
        <f t="shared" si="2"/>
        <v>-1.3285393288568097</v>
      </c>
      <c r="I14" s="3">
        <f t="shared" si="3"/>
        <v>-1.3225051367384359</v>
      </c>
      <c r="J14" s="3">
        <f t="shared" si="4"/>
        <v>-1.316518718418261</v>
      </c>
      <c r="K14" s="3">
        <f t="shared" si="5"/>
        <v>-1.3105791121681303</v>
      </c>
      <c r="L14" s="3">
        <f t="shared" si="6"/>
        <v>-1.3046853852287905</v>
      </c>
      <c r="M14" s="3">
        <f t="shared" si="7"/>
        <v>-1.2988366326425058</v>
      </c>
      <c r="N14" s="3">
        <f t="shared" si="8"/>
        <v>-1.293031976144243</v>
      </c>
      <c r="O14" s="3">
        <f t="shared" si="9"/>
        <v>-1.2872705631079415</v>
      </c>
    </row>
    <row r="15" spans="5:15" x14ac:dyDescent="0.3">
      <c r="E15" s="4">
        <v>0.1</v>
      </c>
      <c r="F15" s="3">
        <f t="shared" si="0"/>
        <v>-1.2815515655446006</v>
      </c>
      <c r="G15" s="3">
        <f t="shared" si="1"/>
        <v>-1.2758741791491304</v>
      </c>
      <c r="H15" s="3">
        <f t="shared" si="2"/>
        <v>-1.2702376223931489</v>
      </c>
      <c r="I15" s="3">
        <f t="shared" si="3"/>
        <v>-1.2646411356610798</v>
      </c>
      <c r="J15" s="3">
        <f t="shared" si="4"/>
        <v>-1.2590839804270715</v>
      </c>
      <c r="K15" s="3">
        <f t="shared" si="5"/>
        <v>-1.2535654384704511</v>
      </c>
      <c r="L15" s="3">
        <f t="shared" si="6"/>
        <v>-1.248084811127548</v>
      </c>
      <c r="M15" s="3">
        <f t="shared" si="7"/>
        <v>-1.2426414185778814</v>
      </c>
      <c r="N15" s="3">
        <f t="shared" si="8"/>
        <v>-1.2372345991628275</v>
      </c>
      <c r="O15" s="3">
        <f t="shared" si="9"/>
        <v>-1.2318637087349826</v>
      </c>
    </row>
    <row r="16" spans="5:15" x14ac:dyDescent="0.3">
      <c r="E16" s="4">
        <v>0.11</v>
      </c>
      <c r="F16" s="3">
        <f t="shared" si="0"/>
        <v>-1.2265281200366105</v>
      </c>
      <c r="G16" s="3">
        <f t="shared" si="1"/>
        <v>-1.2212272221055696</v>
      </c>
      <c r="H16" s="3">
        <f t="shared" si="2"/>
        <v>-1.2159604197073186</v>
      </c>
      <c r="I16" s="3">
        <f t="shared" si="3"/>
        <v>-1.210727132791598</v>
      </c>
      <c r="J16" s="3">
        <f t="shared" si="4"/>
        <v>-1.205526795972518</v>
      </c>
      <c r="K16" s="3">
        <f t="shared" si="5"/>
        <v>-1.2003588580308597</v>
      </c>
      <c r="L16" s="3">
        <f t="shared" si="6"/>
        <v>-1.1952227814374274</v>
      </c>
      <c r="M16" s="3">
        <f t="shared" si="7"/>
        <v>-1.1901180418964232</v>
      </c>
      <c r="N16" s="3">
        <f t="shared" si="8"/>
        <v>-1.1850441279078103</v>
      </c>
      <c r="O16" s="3">
        <f t="shared" si="9"/>
        <v>-1.1800005403477298</v>
      </c>
    </row>
    <row r="17" spans="5:15" x14ac:dyDescent="0.3">
      <c r="E17" s="4">
        <v>0.12</v>
      </c>
      <c r="F17" s="3">
        <f t="shared" si="0"/>
        <v>-1.1749867920660904</v>
      </c>
      <c r="G17" s="3">
        <f t="shared" si="1"/>
        <v>-1.1700024075004791</v>
      </c>
      <c r="H17" s="3">
        <f t="shared" si="2"/>
        <v>-1.1650469223056026</v>
      </c>
      <c r="I17" s="3">
        <f t="shared" si="3"/>
        <v>-1.1601198829975199</v>
      </c>
      <c r="J17" s="3">
        <f t="shared" si="4"/>
        <v>-1.155220846611952</v>
      </c>
      <c r="K17" s="3">
        <f t="shared" si="5"/>
        <v>-1.1503493803760083</v>
      </c>
      <c r="L17" s="3">
        <f t="shared" si="6"/>
        <v>-1.1455050613926971</v>
      </c>
      <c r="M17" s="3">
        <f t="shared" si="7"/>
        <v>-1.140687476337622</v>
      </c>
      <c r="N17" s="3">
        <f t="shared" si="8"/>
        <v>-1.135896221167312</v>
      </c>
      <c r="O17" s="3">
        <f t="shared" si="9"/>
        <v>-1.1311309008386339</v>
      </c>
    </row>
    <row r="18" spans="5:15" x14ac:dyDescent="0.3">
      <c r="E18" s="4">
        <v>0.13</v>
      </c>
      <c r="F18" s="3">
        <f t="shared" si="0"/>
        <v>-1.1263911290388013</v>
      </c>
      <c r="G18" s="3">
        <f t="shared" si="1"/>
        <v>-1.1216765279254892</v>
      </c>
      <c r="H18" s="3">
        <f t="shared" si="2"/>
        <v>-1.1169867278766101</v>
      </c>
      <c r="I18" s="3">
        <f t="shared" si="3"/>
        <v>-1.1123213672493113</v>
      </c>
      <c r="J18" s="3">
        <f t="shared" si="4"/>
        <v>-1.1076800921478009</v>
      </c>
      <c r="K18" s="3">
        <f t="shared" si="5"/>
        <v>-1.1030625561995977</v>
      </c>
      <c r="L18" s="3">
        <f t="shared" si="6"/>
        <v>-1.0984684203398629</v>
      </c>
      <c r="M18" s="3">
        <f t="shared" si="7"/>
        <v>-1.0938973526034375</v>
      </c>
      <c r="N18" s="3">
        <f t="shared" si="8"/>
        <v>-1.0893490279242772</v>
      </c>
      <c r="O18" s="3">
        <f t="shared" si="9"/>
        <v>-1.0848231279419567</v>
      </c>
    </row>
    <row r="19" spans="5:15" x14ac:dyDescent="0.3">
      <c r="E19" s="4">
        <v>0.14000000000000001</v>
      </c>
      <c r="F19" s="3">
        <f t="shared" si="0"/>
        <v>-1.0803193408149565</v>
      </c>
      <c r="G19" s="3">
        <f t="shared" si="1"/>
        <v>-1.0758373610404319</v>
      </c>
      <c r="H19" s="3">
        <f t="shared" si="2"/>
        <v>-1.0713768892802134</v>
      </c>
      <c r="I19" s="3">
        <f t="shared" si="3"/>
        <v>-1.0669376321927655</v>
      </c>
      <c r="J19" s="3">
        <f t="shared" si="4"/>
        <v>-1.062519302270867</v>
      </c>
      <c r="K19" s="3">
        <f t="shared" si="5"/>
        <v>-1.058121617684777</v>
      </c>
      <c r="L19" s="3">
        <f t="shared" si="6"/>
        <v>-1.0537443021306669</v>
      </c>
      <c r="M19" s="3">
        <f t="shared" si="7"/>
        <v>-1.0493870846841074</v>
      </c>
      <c r="N19" s="3">
        <f t="shared" si="8"/>
        <v>-1.0450496996583867</v>
      </c>
      <c r="O19" s="3">
        <f t="shared" si="9"/>
        <v>-1.040731886467543</v>
      </c>
    </row>
    <row r="20" spans="5:15" x14ac:dyDescent="0.3">
      <c r="E20" s="4">
        <v>0.15</v>
      </c>
      <c r="F20" s="3">
        <f t="shared" si="0"/>
        <v>-1.0364333894937898</v>
      </c>
      <c r="G20" s="3">
        <f t="shared" si="1"/>
        <v>-1.0321539579593055</v>
      </c>
      <c r="H20" s="3">
        <f t="shared" si="2"/>
        <v>-1.02789334580214</v>
      </c>
      <c r="I20" s="3">
        <f t="shared" si="3"/>
        <v>-1.0236513115560855</v>
      </c>
      <c r="J20" s="3">
        <f t="shared" si="4"/>
        <v>-1.0194276182343693</v>
      </c>
      <c r="K20" s="3">
        <f t="shared" si="5"/>
        <v>-1.0152220332170301</v>
      </c>
      <c r="L20" s="3">
        <f t="shared" si="6"/>
        <v>-1.0110343281418137</v>
      </c>
      <c r="M20" s="3">
        <f t="shared" si="7"/>
        <v>-1.0068642787985218</v>
      </c>
      <c r="N20" s="3">
        <f t="shared" si="8"/>
        <v>-1.0027116650265504</v>
      </c>
      <c r="O20" s="3">
        <f t="shared" si="9"/>
        <v>-0.99857627061565746</v>
      </c>
    </row>
    <row r="21" spans="5:15" x14ac:dyDescent="0.3">
      <c r="E21" s="4">
        <v>0.16</v>
      </c>
      <c r="F21" s="3">
        <f t="shared" si="0"/>
        <v>-0.9944578832097497</v>
      </c>
      <c r="G21" s="3">
        <f t="shared" si="1"/>
        <v>-0.99035629421357396</v>
      </c>
      <c r="H21" s="3">
        <f t="shared" si="2"/>
        <v>-0.98627129870223729</v>
      </c>
      <c r="I21" s="3">
        <f t="shared" si="3"/>
        <v>-0.98220269533346871</v>
      </c>
      <c r="J21" s="3">
        <f t="shared" si="4"/>
        <v>-0.97815028626247047</v>
      </c>
      <c r="K21" s="3">
        <f t="shared" si="5"/>
        <v>-0.97411387705930974</v>
      </c>
      <c r="L21" s="3">
        <f t="shared" si="6"/>
        <v>-0.9700932766287379</v>
      </c>
      <c r="M21" s="3">
        <f t="shared" si="7"/>
        <v>-0.96608829713237321</v>
      </c>
      <c r="N21" s="3">
        <f t="shared" si="8"/>
        <v>-0.96209875391314137</v>
      </c>
      <c r="O21" s="3">
        <f t="shared" si="9"/>
        <v>-0.95812446542190088</v>
      </c>
    </row>
    <row r="22" spans="5:15" x14ac:dyDescent="0.3">
      <c r="E22" s="4">
        <v>0.17</v>
      </c>
      <c r="F22" s="3">
        <f t="shared" si="0"/>
        <v>-0.95416525314619549</v>
      </c>
      <c r="G22" s="3">
        <f t="shared" si="1"/>
        <v>-0.95022094154101566</v>
      </c>
      <c r="H22" s="3">
        <f t="shared" si="2"/>
        <v>-0.94629135796157593</v>
      </c>
      <c r="I22" s="3">
        <f t="shared" si="3"/>
        <v>-0.94237633259795017</v>
      </c>
      <c r="J22" s="3">
        <f t="shared" si="4"/>
        <v>-0.93847569841156686</v>
      </c>
      <c r="K22" s="3">
        <f t="shared" si="5"/>
        <v>-0.9345892910734801</v>
      </c>
      <c r="L22" s="3">
        <f t="shared" si="6"/>
        <v>-0.9307169489043392</v>
      </c>
      <c r="M22" s="3">
        <f t="shared" si="7"/>
        <v>-0.92685851281604248</v>
      </c>
      <c r="N22" s="3">
        <f t="shared" si="8"/>
        <v>-0.92301382625497874</v>
      </c>
      <c r="O22" s="3">
        <f t="shared" si="9"/>
        <v>-0.91918273514681892</v>
      </c>
    </row>
    <row r="23" spans="5:15" x14ac:dyDescent="0.3">
      <c r="E23" s="4">
        <v>0.18</v>
      </c>
      <c r="F23" s="3">
        <f t="shared" si="0"/>
        <v>-0.91536508784281501</v>
      </c>
      <c r="G23" s="3">
        <f t="shared" si="1"/>
        <v>-0.91156073506754076</v>
      </c>
      <c r="H23" s="3">
        <f t="shared" si="2"/>
        <v>-0.90776952986805459</v>
      </c>
      <c r="I23" s="3">
        <f t="shared" si="3"/>
        <v>-0.90399132756440137</v>
      </c>
      <c r="J23" s="3">
        <f t="shared" si="4"/>
        <v>-0.90022598570143386</v>
      </c>
      <c r="K23" s="3">
        <f t="shared" si="5"/>
        <v>-0.89647336400191613</v>
      </c>
      <c r="L23" s="3">
        <f t="shared" si="6"/>
        <v>-0.89273332432085528</v>
      </c>
      <c r="M23" s="3">
        <f t="shared" si="7"/>
        <v>-0.88900573060102461</v>
      </c>
      <c r="N23" s="3">
        <f t="shared" si="8"/>
        <v>-0.88529044882964214</v>
      </c>
      <c r="O23" s="3">
        <f t="shared" si="9"/>
        <v>-0.88158734699617469</v>
      </c>
    </row>
    <row r="24" spans="5:15" x14ac:dyDescent="0.3">
      <c r="E24" s="4">
        <v>0.19</v>
      </c>
      <c r="F24" s="3">
        <f t="shared" si="0"/>
        <v>-0.87789629505122846</v>
      </c>
      <c r="G24" s="3">
        <f t="shared" si="1"/>
        <v>-0.87421716486648293</v>
      </c>
      <c r="H24" s="3">
        <f t="shared" si="2"/>
        <v>-0.87054983019565413</v>
      </c>
      <c r="I24" s="3">
        <f t="shared" si="3"/>
        <v>-0.86689416663643848</v>
      </c>
      <c r="J24" s="3">
        <f t="shared" si="4"/>
        <v>-0.86325005159342072</v>
      </c>
      <c r="K24" s="3">
        <f t="shared" si="5"/>
        <v>-0.85961736424191304</v>
      </c>
      <c r="L24" s="3">
        <f t="shared" si="6"/>
        <v>-0.85599598549268152</v>
      </c>
      <c r="M24" s="3">
        <f t="shared" si="7"/>
        <v>-0.85238579795757441</v>
      </c>
      <c r="N24" s="3">
        <f t="shared" si="8"/>
        <v>-0.84878668591596718</v>
      </c>
      <c r="O24" s="3">
        <f t="shared" si="9"/>
        <v>-0.84519853528205058</v>
      </c>
    </row>
    <row r="25" spans="5:15" x14ac:dyDescent="0.3">
      <c r="E25" s="4">
        <v>0.2</v>
      </c>
      <c r="F25" s="3">
        <f t="shared" si="0"/>
        <v>-0.84162123357291452</v>
      </c>
      <c r="G25" s="3">
        <f t="shared" si="1"/>
        <v>-0.83805466987740629</v>
      </c>
      <c r="H25" s="3">
        <f t="shared" si="2"/>
        <v>-0.83449873482574055</v>
      </c>
      <c r="I25" s="3">
        <f t="shared" si="3"/>
        <v>-0.83095332055983762</v>
      </c>
      <c r="J25" s="3">
        <f t="shared" si="4"/>
        <v>-0.82741832070438248</v>
      </c>
      <c r="K25" s="3">
        <f t="shared" si="5"/>
        <v>-0.823893630338557</v>
      </c>
      <c r="L25" s="3">
        <f t="shared" si="6"/>
        <v>-0.82037914596846095</v>
      </c>
      <c r="M25" s="3">
        <f t="shared" si="7"/>
        <v>-0.81687476550016314</v>
      </c>
      <c r="N25" s="3">
        <f t="shared" si="8"/>
        <v>-0.81338038821340408</v>
      </c>
      <c r="O25" s="3">
        <f t="shared" si="9"/>
        <v>-0.80989591473589762</v>
      </c>
    </row>
    <row r="26" spans="5:15" x14ac:dyDescent="0.3">
      <c r="E26" s="4">
        <v>0.21</v>
      </c>
      <c r="F26" s="3">
        <f t="shared" si="0"/>
        <v>-0.80642124701824058</v>
      </c>
      <c r="G26" s="3">
        <f t="shared" si="1"/>
        <v>-0.80295628830939358</v>
      </c>
      <c r="H26" s="3">
        <f t="shared" si="2"/>
        <v>-0.79950094313273623</v>
      </c>
      <c r="I26" s="3">
        <f t="shared" si="3"/>
        <v>-0.79605511726266276</v>
      </c>
      <c r="J26" s="3">
        <f t="shared" si="4"/>
        <v>-0.79261871770171222</v>
      </c>
      <c r="K26" s="3">
        <f t="shared" si="5"/>
        <v>-0.78919165265822189</v>
      </c>
      <c r="L26" s="3">
        <f t="shared" si="6"/>
        <v>-0.78577383152448399</v>
      </c>
      <c r="M26" s="3">
        <f t="shared" si="7"/>
        <v>-0.78236516485538721</v>
      </c>
      <c r="N26" s="3">
        <f t="shared" si="8"/>
        <v>-0.77896556434754571</v>
      </c>
      <c r="O26" s="3">
        <f t="shared" si="9"/>
        <v>-0.77557494281888439</v>
      </c>
    </row>
    <row r="27" spans="5:15" x14ac:dyDescent="0.3">
      <c r="E27" s="4">
        <v>0.22</v>
      </c>
      <c r="F27" s="3">
        <f t="shared" si="0"/>
        <v>-0.77219321418868503</v>
      </c>
      <c r="G27" s="3">
        <f t="shared" si="1"/>
        <v>-0.76882029345806235</v>
      </c>
      <c r="H27" s="3">
        <f t="shared" si="2"/>
        <v>-0.76545609669087822</v>
      </c>
      <c r="I27" s="3">
        <f t="shared" si="3"/>
        <v>-0.76210054099506697</v>
      </c>
      <c r="J27" s="3">
        <f t="shared" si="4"/>
        <v>-0.75875354450437071</v>
      </c>
      <c r="K27" s="3">
        <f t="shared" si="5"/>
        <v>-0.75541502636046909</v>
      </c>
      <c r="L27" s="3">
        <f t="shared" si="6"/>
        <v>-0.75208490669549144</v>
      </c>
      <c r="M27" s="3">
        <f t="shared" si="7"/>
        <v>-0.74876310661490864</v>
      </c>
      <c r="N27" s="3">
        <f t="shared" si="8"/>
        <v>-0.74544954818078957</v>
      </c>
      <c r="O27" s="3">
        <f t="shared" si="9"/>
        <v>-0.74214415439540959</v>
      </c>
    </row>
    <row r="28" spans="5:15" x14ac:dyDescent="0.3">
      <c r="E28" s="4">
        <v>0.23</v>
      </c>
      <c r="F28" s="3">
        <f t="shared" si="0"/>
        <v>-0.73884684918521393</v>
      </c>
      <c r="G28" s="3">
        <f t="shared" si="1"/>
        <v>-0.73555755738511053</v>
      </c>
      <c r="H28" s="3">
        <f t="shared" si="2"/>
        <v>-0.73227620472309973</v>
      </c>
      <c r="I28" s="3">
        <f t="shared" si="3"/>
        <v>-0.72900271780521808</v>
      </c>
      <c r="J28" s="3">
        <f t="shared" si="4"/>
        <v>-0.72573702410080487</v>
      </c>
      <c r="K28" s="3">
        <f t="shared" si="5"/>
        <v>-0.72247905192806261</v>
      </c>
      <c r="L28" s="3">
        <f t="shared" si="6"/>
        <v>-0.71922873043992419</v>
      </c>
      <c r="M28" s="3">
        <f t="shared" si="7"/>
        <v>-0.7159859896102051</v>
      </c>
      <c r="N28" s="3">
        <f t="shared" si="8"/>
        <v>-0.71275076022004324</v>
      </c>
      <c r="O28" s="3">
        <f t="shared" si="9"/>
        <v>-0.70952297384460827</v>
      </c>
    </row>
    <row r="29" spans="5:15" x14ac:dyDescent="0.3">
      <c r="E29" s="4">
        <v>0.24</v>
      </c>
      <c r="F29" s="3">
        <f t="shared" si="0"/>
        <v>-0.7063025628400873</v>
      </c>
      <c r="G29" s="3">
        <f t="shared" si="1"/>
        <v>-0.70308946033092834</v>
      </c>
      <c r="H29" s="3">
        <f t="shared" si="2"/>
        <v>-0.69988360019734119</v>
      </c>
      <c r="I29" s="3">
        <f t="shared" si="3"/>
        <v>-0.69668491706305091</v>
      </c>
      <c r="J29" s="3">
        <f t="shared" si="4"/>
        <v>-0.6934933462832894</v>
      </c>
      <c r="K29" s="3">
        <f t="shared" si="5"/>
        <v>-0.69030882393303394</v>
      </c>
      <c r="L29" s="3">
        <f t="shared" si="6"/>
        <v>-0.68713128679546953</v>
      </c>
      <c r="M29" s="3">
        <f t="shared" si="7"/>
        <v>-0.68396067235068214</v>
      </c>
      <c r="N29" s="3">
        <f t="shared" si="8"/>
        <v>-0.68079691876457493</v>
      </c>
      <c r="O29" s="3">
        <f t="shared" si="9"/>
        <v>-0.67763996487799605</v>
      </c>
    </row>
    <row r="30" spans="5:15" x14ac:dyDescent="0.3">
      <c r="E30" s="4">
        <v>0.25</v>
      </c>
      <c r="F30" s="3">
        <f t="shared" si="0"/>
        <v>-0.67448975019608193</v>
      </c>
      <c r="G30" s="3">
        <f t="shared" si="1"/>
        <v>-0.67134621487780533</v>
      </c>
      <c r="H30" s="3">
        <f t="shared" si="2"/>
        <v>-0.6682092997257234</v>
      </c>
      <c r="I30" s="3">
        <f t="shared" si="3"/>
        <v>-0.66507894617592334</v>
      </c>
      <c r="J30" s="3">
        <f t="shared" si="4"/>
        <v>-0.66195509628816196</v>
      </c>
      <c r="K30" s="3">
        <f t="shared" si="5"/>
        <v>-0.65883769273618775</v>
      </c>
      <c r="L30" s="3">
        <f t="shared" si="6"/>
        <v>-0.65572667879825364</v>
      </c>
      <c r="M30" s="3">
        <f t="shared" si="7"/>
        <v>-0.6526219983478011</v>
      </c>
      <c r="N30" s="3">
        <f t="shared" si="8"/>
        <v>-0.6495235958443254</v>
      </c>
      <c r="O30" s="3">
        <f t="shared" si="9"/>
        <v>-0.64643141632440781</v>
      </c>
    </row>
    <row r="31" spans="5:15" x14ac:dyDescent="0.3">
      <c r="E31" s="4">
        <v>0.26</v>
      </c>
      <c r="F31" s="3">
        <f t="shared" si="0"/>
        <v>-0.64334540539291696</v>
      </c>
      <c r="G31" s="3">
        <f t="shared" si="1"/>
        <v>-0.64026550921437397</v>
      </c>
      <c r="H31" s="3">
        <f t="shared" si="2"/>
        <v>-0.63719167450447467</v>
      </c>
      <c r="I31" s="3">
        <f t="shared" si="3"/>
        <v>-0.63412384852177017</v>
      </c>
      <c r="J31" s="3">
        <f t="shared" si="4"/>
        <v>-0.6310619790594989</v>
      </c>
      <c r="K31" s="3">
        <f t="shared" si="5"/>
        <v>-0.62800601443756987</v>
      </c>
      <c r="L31" s="3">
        <f t="shared" si="6"/>
        <v>-0.62495590349468755</v>
      </c>
      <c r="M31" s="3">
        <f t="shared" si="7"/>
        <v>-0.62191159558062403</v>
      </c>
      <c r="N31" s="3">
        <f t="shared" si="8"/>
        <v>-0.61887304054862868</v>
      </c>
      <c r="O31" s="3">
        <f t="shared" si="9"/>
        <v>-0.61584018874797186</v>
      </c>
    </row>
    <row r="32" spans="5:15" x14ac:dyDescent="0.3">
      <c r="E32" s="4">
        <v>0.27</v>
      </c>
      <c r="F32" s="3">
        <f t="shared" si="0"/>
        <v>-0.61281299101662734</v>
      </c>
      <c r="G32" s="3">
        <f t="shared" si="1"/>
        <v>-0.60979139867407994</v>
      </c>
      <c r="H32" s="3">
        <f t="shared" si="2"/>
        <v>-0.60677536351426498</v>
      </c>
      <c r="I32" s="3">
        <f t="shared" si="3"/>
        <v>-0.60376483779862977</v>
      </c>
      <c r="J32" s="3">
        <f t="shared" si="4"/>
        <v>-0.6007597742493187</v>
      </c>
      <c r="K32" s="3">
        <f t="shared" si="5"/>
        <v>-0.59776012604247841</v>
      </c>
      <c r="L32" s="3">
        <f t="shared" si="6"/>
        <v>-0.59476584680167843</v>
      </c>
      <c r="M32" s="3">
        <f t="shared" si="7"/>
        <v>-0.59177689059144645</v>
      </c>
      <c r="N32" s="3">
        <f t="shared" si="8"/>
        <v>-0.58879321191091971</v>
      </c>
      <c r="O32" s="3">
        <f t="shared" si="9"/>
        <v>-0.58581476568759905</v>
      </c>
    </row>
    <row r="33" spans="5:15" x14ac:dyDescent="0.3">
      <c r="E33" s="4">
        <v>0.28000000000000003</v>
      </c>
      <c r="F33" s="3">
        <f t="shared" si="0"/>
        <v>-0.58284150727121631</v>
      </c>
      <c r="G33" s="3">
        <f t="shared" si="1"/>
        <v>-0.57987339242770475</v>
      </c>
      <c r="H33" s="3">
        <f t="shared" si="2"/>
        <v>-0.57691037733327144</v>
      </c>
      <c r="I33" s="3">
        <f t="shared" si="3"/>
        <v>-0.57395241856857304</v>
      </c>
      <c r="J33" s="3">
        <f t="shared" si="4"/>
        <v>-0.57099947311298727</v>
      </c>
      <c r="K33" s="3">
        <f t="shared" si="5"/>
        <v>-0.56805149833898272</v>
      </c>
      <c r="L33" s="3">
        <f t="shared" si="6"/>
        <v>-0.56510845200658355</v>
      </c>
      <c r="M33" s="3">
        <f t="shared" si="7"/>
        <v>-0.56217029225792625</v>
      </c>
      <c r="N33" s="3">
        <f t="shared" si="8"/>
        <v>-0.55923697761190683</v>
      </c>
      <c r="O33" s="3">
        <f t="shared" si="9"/>
        <v>-0.55630846695891834</v>
      </c>
    </row>
    <row r="34" spans="5:15" x14ac:dyDescent="0.3">
      <c r="E34" s="4">
        <v>0.28999999999999998</v>
      </c>
      <c r="F34" s="3">
        <f t="shared" si="0"/>
        <v>-0.55338471955567303</v>
      </c>
      <c r="G34" s="3">
        <f t="shared" si="1"/>
        <v>-0.55046569502011278</v>
      </c>
      <c r="H34" s="3">
        <f t="shared" si="2"/>
        <v>-0.54755135332640137</v>
      </c>
      <c r="I34" s="3">
        <f t="shared" si="3"/>
        <v>-0.54464165479999915</v>
      </c>
      <c r="J34" s="3">
        <f t="shared" si="4"/>
        <v>-0.54173656011281679</v>
      </c>
      <c r="K34" s="3">
        <f t="shared" si="5"/>
        <v>-0.5388360302784504</v>
      </c>
      <c r="L34" s="3">
        <f t="shared" si="6"/>
        <v>-0.53594002664749041</v>
      </c>
      <c r="M34" s="3">
        <f t="shared" si="7"/>
        <v>-0.53304851090290906</v>
      </c>
      <c r="N34" s="3">
        <f t="shared" si="8"/>
        <v>-0.53016144505551954</v>
      </c>
      <c r="O34" s="3">
        <f t="shared" si="9"/>
        <v>-0.5272787914395084</v>
      </c>
    </row>
    <row r="35" spans="5:15" x14ac:dyDescent="0.3">
      <c r="E35" s="4">
        <v>0.3</v>
      </c>
      <c r="F35" s="3">
        <f t="shared" si="0"/>
        <v>-0.52440051270804089</v>
      </c>
      <c r="G35" s="3">
        <f t="shared" si="1"/>
        <v>-0.52152657182893225</v>
      </c>
      <c r="H35" s="3">
        <f t="shared" si="2"/>
        <v>-0.5186569320803911</v>
      </c>
      <c r="I35" s="3">
        <f t="shared" si="3"/>
        <v>-0.51579155704682755</v>
      </c>
      <c r="J35" s="3">
        <f t="shared" si="4"/>
        <v>-0.51293041061472844</v>
      </c>
      <c r="K35" s="3">
        <f t="shared" si="5"/>
        <v>-0.51007345696859485</v>
      </c>
      <c r="L35" s="3">
        <f t="shared" si="6"/>
        <v>-0.50722066058694604</v>
      </c>
      <c r="M35" s="3">
        <f t="shared" si="7"/>
        <v>-0.50437198623838164</v>
      </c>
      <c r="N35" s="3">
        <f t="shared" si="8"/>
        <v>-0.50152739897770826</v>
      </c>
      <c r="O35" s="3">
        <f t="shared" si="9"/>
        <v>-0.49868686414212221</v>
      </c>
    </row>
    <row r="36" spans="5:15" x14ac:dyDescent="0.3">
      <c r="E36" s="4">
        <v>0.31</v>
      </c>
      <c r="F36" s="3">
        <f t="shared" si="0"/>
        <v>-0.49585034734745354</v>
      </c>
      <c r="G36" s="3">
        <f t="shared" si="1"/>
        <v>-0.49301781448446497</v>
      </c>
      <c r="H36" s="3">
        <f t="shared" si="2"/>
        <v>-0.49018923171520939</v>
      </c>
      <c r="I36" s="3">
        <f t="shared" si="3"/>
        <v>-0.48736456546944079</v>
      </c>
      <c r="J36" s="3">
        <f t="shared" si="4"/>
        <v>-0.48454378244107915</v>
      </c>
      <c r="K36" s="3">
        <f t="shared" si="5"/>
        <v>-0.48172684958473044</v>
      </c>
      <c r="L36" s="3">
        <f t="shared" si="6"/>
        <v>-0.47891373411225574</v>
      </c>
      <c r="M36" s="3">
        <f t="shared" si="7"/>
        <v>-0.47610440348939503</v>
      </c>
      <c r="N36" s="3">
        <f t="shared" si="8"/>
        <v>-0.47329882543243701</v>
      </c>
      <c r="O36" s="3">
        <f t="shared" si="9"/>
        <v>-0.47049696790494144</v>
      </c>
    </row>
    <row r="37" spans="5:15" x14ac:dyDescent="0.3">
      <c r="E37" s="4">
        <v>0.32</v>
      </c>
      <c r="F37" s="3">
        <f t="shared" si="0"/>
        <v>-0.46769879911450829</v>
      </c>
      <c r="G37" s="3">
        <f t="shared" si="1"/>
        <v>-0.46490428750959445</v>
      </c>
      <c r="H37" s="3">
        <f t="shared" si="2"/>
        <v>-0.46211340177637733</v>
      </c>
      <c r="I37" s="3">
        <f t="shared" si="3"/>
        <v>-0.45932611083566299</v>
      </c>
      <c r="J37" s="3">
        <f t="shared" si="4"/>
        <v>-0.45654238383984053</v>
      </c>
      <c r="K37" s="3">
        <f t="shared" si="5"/>
        <v>-0.45376219016987951</v>
      </c>
      <c r="L37" s="3">
        <f t="shared" si="6"/>
        <v>-0.4509854994323706</v>
      </c>
      <c r="M37" s="3">
        <f t="shared" si="7"/>
        <v>-0.4482122814566093</v>
      </c>
      <c r="N37" s="3">
        <f t="shared" si="8"/>
        <v>-0.44544250629171983</v>
      </c>
      <c r="O37" s="3">
        <f t="shared" si="9"/>
        <v>-0.44267614420382129</v>
      </c>
    </row>
    <row r="38" spans="5:15" x14ac:dyDescent="0.3">
      <c r="E38" s="4">
        <v>0.33</v>
      </c>
      <c r="F38" s="3">
        <f t="shared" si="0"/>
        <v>-0.43991316567323374</v>
      </c>
      <c r="G38" s="3">
        <f t="shared" si="1"/>
        <v>-0.43715354139172241</v>
      </c>
      <c r="H38" s="3">
        <f t="shared" si="2"/>
        <v>-0.43439724225978127</v>
      </c>
      <c r="I38" s="3">
        <f t="shared" si="3"/>
        <v>-0.43164423938395602</v>
      </c>
      <c r="J38" s="3">
        <f t="shared" si="4"/>
        <v>-0.42889450407420154</v>
      </c>
      <c r="K38" s="3">
        <f t="shared" si="5"/>
        <v>-0.42614800784127821</v>
      </c>
      <c r="L38" s="3">
        <f t="shared" si="6"/>
        <v>-0.4234047223941827</v>
      </c>
      <c r="M38" s="3">
        <f t="shared" si="7"/>
        <v>-0.42066461963761553</v>
      </c>
      <c r="N38" s="3">
        <f t="shared" si="8"/>
        <v>-0.4179276716694818</v>
      </c>
      <c r="O38" s="3">
        <f t="shared" si="9"/>
        <v>-0.4151938507784268</v>
      </c>
    </row>
    <row r="39" spans="5:15" x14ac:dyDescent="0.3">
      <c r="E39" s="4">
        <v>0.34</v>
      </c>
      <c r="F39" s="3">
        <f t="shared" si="0"/>
        <v>-0.41246312944140484</v>
      </c>
      <c r="G39" s="3">
        <f t="shared" si="1"/>
        <v>-0.40973548032128104</v>
      </c>
      <c r="H39" s="3">
        <f t="shared" si="2"/>
        <v>-0.40701087626446564</v>
      </c>
      <c r="I39" s="3">
        <f t="shared" si="3"/>
        <v>-0.40428929029857874</v>
      </c>
      <c r="J39" s="3">
        <f t="shared" si="4"/>
        <v>-0.40157069563014841</v>
      </c>
      <c r="K39" s="3">
        <f t="shared" si="5"/>
        <v>-0.39885506564233675</v>
      </c>
      <c r="L39" s="3">
        <f t="shared" si="6"/>
        <v>-0.39614237389269824</v>
      </c>
      <c r="M39" s="3">
        <f t="shared" si="7"/>
        <v>-0.39343259411096643</v>
      </c>
      <c r="N39" s="3">
        <f t="shared" si="8"/>
        <v>-0.39072570019686986</v>
      </c>
      <c r="O39" s="3">
        <f t="shared" si="9"/>
        <v>-0.38802166621797696</v>
      </c>
    </row>
    <row r="40" spans="5:15" x14ac:dyDescent="0.3">
      <c r="E40" s="4">
        <v>0.35</v>
      </c>
      <c r="F40" s="3">
        <f t="shared" si="0"/>
        <v>-0.38532046640756784</v>
      </c>
      <c r="G40" s="3">
        <f t="shared" si="1"/>
        <v>-0.38262207516253416</v>
      </c>
      <c r="H40" s="3">
        <f t="shared" si="2"/>
        <v>-0.37992646704130745</v>
      </c>
      <c r="I40" s="3">
        <f t="shared" si="3"/>
        <v>-0.37723361676181172</v>
      </c>
      <c r="J40" s="3">
        <f t="shared" si="4"/>
        <v>-0.37454349919944274</v>
      </c>
      <c r="K40" s="3">
        <f t="shared" si="5"/>
        <v>-0.3718560893850747</v>
      </c>
      <c r="L40" s="3">
        <f t="shared" si="6"/>
        <v>-0.36917136250308985</v>
      </c>
      <c r="M40" s="3">
        <f t="shared" si="7"/>
        <v>-0.36648929388943369</v>
      </c>
      <c r="N40" s="3">
        <f t="shared" si="8"/>
        <v>-0.36380985902969581</v>
      </c>
      <c r="O40" s="3">
        <f t="shared" si="9"/>
        <v>-0.36113303355721232</v>
      </c>
    </row>
    <row r="41" spans="5:15" x14ac:dyDescent="0.3">
      <c r="E41" s="4">
        <v>0.36</v>
      </c>
      <c r="F41" s="3">
        <f t="shared" si="0"/>
        <v>-0.35845879325119384</v>
      </c>
      <c r="G41" s="3">
        <f t="shared" si="1"/>
        <v>-0.35578711403487517</v>
      </c>
      <c r="H41" s="3">
        <f t="shared" si="2"/>
        <v>-0.35311797197368927</v>
      </c>
      <c r="I41" s="3">
        <f t="shared" si="3"/>
        <v>-0.35045134327346145</v>
      </c>
      <c r="J41" s="3">
        <f t="shared" si="4"/>
        <v>-0.34778720427862736</v>
      </c>
      <c r="K41" s="3">
        <f t="shared" si="5"/>
        <v>-0.34512553147047242</v>
      </c>
      <c r="L41" s="3">
        <f t="shared" si="6"/>
        <v>-0.34246630146539053</v>
      </c>
      <c r="M41" s="3">
        <f t="shared" si="7"/>
        <v>-0.33980949101316676</v>
      </c>
      <c r="N41" s="3">
        <f t="shared" si="8"/>
        <v>-0.3371550769952773</v>
      </c>
      <c r="O41" s="3">
        <f t="shared" si="9"/>
        <v>-0.33450303642321233</v>
      </c>
    </row>
    <row r="42" spans="5:15" x14ac:dyDescent="0.3">
      <c r="E42" s="4">
        <v>0.37</v>
      </c>
      <c r="F42" s="3">
        <f t="shared" si="0"/>
        <v>-0.33185334643681658</v>
      </c>
      <c r="G42" s="3">
        <f t="shared" si="1"/>
        <v>-0.32920598430265119</v>
      </c>
      <c r="H42" s="3">
        <f t="shared" si="2"/>
        <v>-0.32656092741237269</v>
      </c>
      <c r="I42" s="3">
        <f t="shared" si="3"/>
        <v>-0.32391815328113305</v>
      </c>
      <c r="J42" s="3">
        <f t="shared" si="4"/>
        <v>-0.32127763954599653</v>
      </c>
      <c r="K42" s="3">
        <f t="shared" si="5"/>
        <v>-0.3186393639643752</v>
      </c>
      <c r="L42" s="3">
        <f t="shared" si="6"/>
        <v>-0.31600330441248298</v>
      </c>
      <c r="M42" s="3">
        <f t="shared" si="7"/>
        <v>-0.31336943888380597</v>
      </c>
      <c r="N42" s="3">
        <f t="shared" si="8"/>
        <v>-0.31073774548759198</v>
      </c>
      <c r="O42" s="3">
        <f t="shared" si="9"/>
        <v>-0.30810820244735493</v>
      </c>
    </row>
    <row r="43" spans="5:15" x14ac:dyDescent="0.3">
      <c r="E43" s="4">
        <v>0.38</v>
      </c>
      <c r="F43" s="3">
        <f t="shared" si="0"/>
        <v>-0.30548078809939727</v>
      </c>
      <c r="G43" s="3">
        <f t="shared" si="1"/>
        <v>-0.30285548089134906</v>
      </c>
      <c r="H43" s="3">
        <f t="shared" si="2"/>
        <v>-0.30023225938072184</v>
      </c>
      <c r="I43" s="3">
        <f t="shared" si="3"/>
        <v>-0.29761110223347992</v>
      </c>
      <c r="J43" s="3">
        <f t="shared" si="4"/>
        <v>-0.29499198822262629</v>
      </c>
      <c r="K43" s="3">
        <f t="shared" si="5"/>
        <v>-0.29237489622680418</v>
      </c>
      <c r="L43" s="3">
        <f t="shared" si="6"/>
        <v>-0.28975980522891426</v>
      </c>
      <c r="M43" s="3">
        <f t="shared" si="7"/>
        <v>-0.28714669431474538</v>
      </c>
      <c r="N43" s="3">
        <f t="shared" si="8"/>
        <v>-0.28453554267162151</v>
      </c>
      <c r="O43" s="3">
        <f t="shared" si="9"/>
        <v>-0.28192632958706138</v>
      </c>
    </row>
    <row r="44" spans="5:15" x14ac:dyDescent="0.3">
      <c r="E44" s="4">
        <v>0.39</v>
      </c>
      <c r="F44" s="3">
        <f t="shared" si="0"/>
        <v>-0.27931903444745415</v>
      </c>
      <c r="G44" s="3">
        <f t="shared" si="1"/>
        <v>-0.27671363673674687</v>
      </c>
      <c r="H44" s="3">
        <f t="shared" si="2"/>
        <v>-0.27411011603514712</v>
      </c>
      <c r="I44" s="3">
        <f t="shared" si="3"/>
        <v>-0.27150845201783863</v>
      </c>
      <c r="J44" s="3">
        <f t="shared" si="4"/>
        <v>-0.26890862445370972</v>
      </c>
      <c r="K44" s="3">
        <f t="shared" si="5"/>
        <v>-0.26631061320409499</v>
      </c>
      <c r="L44" s="3">
        <f t="shared" si="6"/>
        <v>-0.26371439822153003</v>
      </c>
      <c r="M44" s="3">
        <f t="shared" si="7"/>
        <v>-0.26111995954851813</v>
      </c>
      <c r="N44" s="3">
        <f t="shared" si="8"/>
        <v>-0.2585272773163097</v>
      </c>
      <c r="O44" s="3">
        <f t="shared" si="9"/>
        <v>-0.2559363317436934</v>
      </c>
    </row>
    <row r="45" spans="5:15" x14ac:dyDescent="0.3">
      <c r="E45" s="4">
        <v>0.4</v>
      </c>
      <c r="F45" s="3">
        <f t="shared" si="0"/>
        <v>-0.25334710313579978</v>
      </c>
      <c r="G45" s="3">
        <f t="shared" si="1"/>
        <v>-0.25075957188291603</v>
      </c>
      <c r="H45" s="3">
        <f t="shared" si="2"/>
        <v>-0.24817371845931255</v>
      </c>
      <c r="I45" s="3">
        <f t="shared" si="3"/>
        <v>-0.24558952342208087</v>
      </c>
      <c r="J45" s="3">
        <f t="shared" si="4"/>
        <v>-0.24300696740998221</v>
      </c>
      <c r="K45" s="3">
        <f t="shared" si="5"/>
        <v>-0.2404260311423079</v>
      </c>
      <c r="L45" s="3">
        <f t="shared" si="6"/>
        <v>-0.23784669541774933</v>
      </c>
      <c r="M45" s="3">
        <f t="shared" si="7"/>
        <v>-0.23526894111327959</v>
      </c>
      <c r="N45" s="3">
        <f t="shared" si="8"/>
        <v>-0.23269274918304472</v>
      </c>
      <c r="O45" s="3">
        <f t="shared" si="9"/>
        <v>-0.23011810065726557</v>
      </c>
    </row>
    <row r="46" spans="5:15" x14ac:dyDescent="0.3">
      <c r="E46" s="4">
        <v>0.41</v>
      </c>
      <c r="F46" s="3">
        <f t="shared" si="0"/>
        <v>-0.2275449766411495</v>
      </c>
      <c r="G46" s="3">
        <f t="shared" si="1"/>
        <v>-0.22497335831381152</v>
      </c>
      <c r="H46" s="3">
        <f t="shared" si="2"/>
        <v>-0.2224032269272064</v>
      </c>
      <c r="I46" s="3">
        <f t="shared" si="3"/>
        <v>-0.21983456380506872</v>
      </c>
      <c r="J46" s="3">
        <f t="shared" si="4"/>
        <v>-0.21726735034186337</v>
      </c>
      <c r="K46" s="3">
        <f t="shared" si="5"/>
        <v>-0.21470156800174456</v>
      </c>
      <c r="L46" s="3">
        <f t="shared" si="6"/>
        <v>-0.21213719831752428</v>
      </c>
      <c r="M46" s="3">
        <f t="shared" si="7"/>
        <v>-0.20957422288964928</v>
      </c>
      <c r="N46" s="3">
        <f t="shared" si="8"/>
        <v>-0.20701262338518728</v>
      </c>
      <c r="O46" s="3">
        <f t="shared" si="9"/>
        <v>-0.20445238153682091</v>
      </c>
    </row>
    <row r="47" spans="5:15" x14ac:dyDescent="0.3">
      <c r="E47" s="4">
        <v>0.42</v>
      </c>
      <c r="F47" s="3">
        <f t="shared" si="0"/>
        <v>-0.20189347914185088</v>
      </c>
      <c r="G47" s="3">
        <f t="shared" si="1"/>
        <v>-0.19933589806120697</v>
      </c>
      <c r="H47" s="3">
        <f t="shared" si="2"/>
        <v>-0.19677962021846676</v>
      </c>
      <c r="I47" s="3">
        <f t="shared" si="3"/>
        <v>-0.19422462759888348</v>
      </c>
      <c r="J47" s="3">
        <f t="shared" si="4"/>
        <v>-0.19167090224842004</v>
      </c>
      <c r="K47" s="3">
        <f t="shared" si="5"/>
        <v>-0.18911842627279254</v>
      </c>
      <c r="L47" s="3">
        <f t="shared" si="6"/>
        <v>-0.18656718183651944</v>
      </c>
      <c r="M47" s="3">
        <f t="shared" si="7"/>
        <v>-0.18401715116197964</v>
      </c>
      <c r="N47" s="3">
        <f t="shared" si="8"/>
        <v>-0.18146831652847695</v>
      </c>
      <c r="O47" s="3">
        <f t="shared" si="9"/>
        <v>-0.17892066027131209</v>
      </c>
    </row>
    <row r="48" spans="5:15" x14ac:dyDescent="0.3">
      <c r="E48" s="4">
        <v>0.43</v>
      </c>
      <c r="F48" s="3">
        <f t="shared" si="0"/>
        <v>-0.17637416478086138</v>
      </c>
      <c r="G48" s="3">
        <f t="shared" si="1"/>
        <v>-0.17382881250166241</v>
      </c>
      <c r="H48" s="3">
        <f t="shared" si="2"/>
        <v>-0.17128458593150664</v>
      </c>
      <c r="I48" s="3">
        <f t="shared" si="3"/>
        <v>-0.16874146762053804</v>
      </c>
      <c r="J48" s="3">
        <f t="shared" si="4"/>
        <v>-0.16619944017035887</v>
      </c>
      <c r="K48" s="3">
        <f t="shared" si="5"/>
        <v>-0.16365848623314128</v>
      </c>
      <c r="L48" s="3">
        <f t="shared" si="6"/>
        <v>-0.16111858851074543</v>
      </c>
      <c r="M48" s="3">
        <f t="shared" si="7"/>
        <v>-0.15857972975384349</v>
      </c>
      <c r="N48" s="3">
        <f t="shared" si="8"/>
        <v>-0.15604189276104993</v>
      </c>
      <c r="O48" s="3">
        <f t="shared" si="9"/>
        <v>-0.15350506037805708</v>
      </c>
    </row>
    <row r="49" spans="5:15" x14ac:dyDescent="0.3">
      <c r="E49" s="4">
        <v>0.44</v>
      </c>
      <c r="F49" s="3">
        <f t="shared" si="0"/>
        <v>-0.15096921549677725</v>
      </c>
      <c r="G49" s="3">
        <f t="shared" si="1"/>
        <v>-0.14843434105448977</v>
      </c>
      <c r="H49" s="3">
        <f t="shared" si="2"/>
        <v>-0.14590042003299383</v>
      </c>
      <c r="I49" s="3">
        <f t="shared" si="3"/>
        <v>-0.1433674354577667</v>
      </c>
      <c r="J49" s="3">
        <f t="shared" si="4"/>
        <v>-0.14083537039712724</v>
      </c>
      <c r="K49" s="3">
        <f t="shared" si="5"/>
        <v>-0.1383042079614045</v>
      </c>
      <c r="L49" s="3">
        <f t="shared" si="6"/>
        <v>-0.13577393130211154</v>
      </c>
      <c r="M49" s="3">
        <f t="shared" si="7"/>
        <v>-0.13324452361112385</v>
      </c>
      <c r="N49" s="3">
        <f t="shared" si="8"/>
        <v>-0.13071596811986319</v>
      </c>
      <c r="O49" s="3">
        <f t="shared" si="9"/>
        <v>-0.1281882480984855</v>
      </c>
    </row>
    <row r="50" spans="5:15" x14ac:dyDescent="0.3">
      <c r="E50" s="4">
        <v>0.45</v>
      </c>
      <c r="F50" s="3">
        <f t="shared" si="0"/>
        <v>-0.12566134685507402</v>
      </c>
      <c r="G50" s="3">
        <f t="shared" si="1"/>
        <v>-0.12313524773483653</v>
      </c>
      <c r="H50" s="3">
        <f t="shared" si="2"/>
        <v>-0.12060993411930722</v>
      </c>
      <c r="I50" s="3">
        <f t="shared" si="3"/>
        <v>-0.11808538942555287</v>
      </c>
      <c r="J50" s="3">
        <f t="shared" si="4"/>
        <v>-0.11556159710538315</v>
      </c>
      <c r="K50" s="3">
        <f t="shared" si="5"/>
        <v>-0.11303854064456513</v>
      </c>
      <c r="L50" s="3">
        <f t="shared" si="6"/>
        <v>-0.11051620356204166</v>
      </c>
      <c r="M50" s="3">
        <f t="shared" si="7"/>
        <v>-0.10799456940915406</v>
      </c>
      <c r="N50" s="3">
        <f t="shared" si="8"/>
        <v>-0.10547362176886803</v>
      </c>
      <c r="O50" s="3">
        <f t="shared" si="9"/>
        <v>-0.10295334425500383</v>
      </c>
    </row>
    <row r="51" spans="5:15" x14ac:dyDescent="0.3">
      <c r="E51" s="4">
        <v>0.46</v>
      </c>
      <c r="F51" s="3">
        <f t="shared" si="0"/>
        <v>-0.10043372051146976</v>
      </c>
      <c r="G51" s="3">
        <f t="shared" si="1"/>
        <v>-9.7914734211499349E-2</v>
      </c>
      <c r="H51" s="3">
        <f t="shared" si="2"/>
        <v>-9.5396369056891889E-2</v>
      </c>
      <c r="I51" s="3">
        <f t="shared" si="3"/>
        <v>-9.2878608777256386E-2</v>
      </c>
      <c r="J51" s="3">
        <f t="shared" si="4"/>
        <v>-9.0361437129258662E-2</v>
      </c>
      <c r="K51" s="3">
        <f t="shared" si="5"/>
        <v>-8.7844837895871677E-2</v>
      </c>
      <c r="L51" s="3">
        <f t="shared" si="6"/>
        <v>-8.5328794885629028E-2</v>
      </c>
      <c r="M51" s="3">
        <f t="shared" si="7"/>
        <v>-8.2813291931881208E-2</v>
      </c>
      <c r="N51" s="3">
        <f t="shared" si="8"/>
        <v>-8.0298312892054913E-2</v>
      </c>
      <c r="O51" s="3">
        <f t="shared" si="9"/>
        <v>-7.7783841646915097E-2</v>
      </c>
    </row>
    <row r="52" spans="5:15" x14ac:dyDescent="0.3">
      <c r="E52" s="4">
        <v>0.47</v>
      </c>
      <c r="F52" s="3">
        <f t="shared" si="0"/>
        <v>-7.5269862099829901E-2</v>
      </c>
      <c r="G52" s="3">
        <f t="shared" si="1"/>
        <v>-7.2756358176037483E-2</v>
      </c>
      <c r="H52" s="3">
        <f t="shared" si="2"/>
        <v>-7.0243313821916731E-2</v>
      </c>
      <c r="I52" s="3">
        <f t="shared" si="3"/>
        <v>-6.773071300425916E-2</v>
      </c>
      <c r="J52" s="3">
        <f t="shared" si="4"/>
        <v>-6.5218539709543707E-2</v>
      </c>
      <c r="K52" s="3">
        <f t="shared" si="5"/>
        <v>-6.2706777943213846E-2</v>
      </c>
      <c r="L52" s="3">
        <f t="shared" si="6"/>
        <v>-6.0195411728956635E-2</v>
      </c>
      <c r="M52" s="3">
        <f t="shared" si="7"/>
        <v>-5.7684425107984168E-2</v>
      </c>
      <c r="N52" s="3">
        <f t="shared" si="8"/>
        <v>-5.5173802138316796E-2</v>
      </c>
      <c r="O52" s="3">
        <f t="shared" si="9"/>
        <v>-5.2663526894068446E-2</v>
      </c>
    </row>
    <row r="53" spans="5:15" x14ac:dyDescent="0.3">
      <c r="E53" s="4">
        <v>0.48</v>
      </c>
      <c r="F53" s="3">
        <f t="shared" si="0"/>
        <v>-5.0153583464733656E-2</v>
      </c>
      <c r="G53" s="3">
        <f t="shared" si="1"/>
        <v>-4.7643955954476555E-2</v>
      </c>
      <c r="H53" s="3">
        <f t="shared" si="2"/>
        <v>-4.5134628481421322E-2</v>
      </c>
      <c r="I53" s="3">
        <f t="shared" si="3"/>
        <v>-4.2625585176944369E-2</v>
      </c>
      <c r="J53" s="3">
        <f t="shared" si="4"/>
        <v>-4.0116810184968099E-2</v>
      </c>
      <c r="K53" s="3">
        <f t="shared" si="5"/>
        <v>-3.7608287661255936E-2</v>
      </c>
      <c r="L53" s="3">
        <f t="shared" si="6"/>
        <v>-3.5100001772708847E-2</v>
      </c>
      <c r="M53" s="3">
        <f t="shared" si="7"/>
        <v>-3.2591936696663076E-2</v>
      </c>
      <c r="N53" s="3">
        <f t="shared" si="8"/>
        <v>-3.008407662018911E-2</v>
      </c>
      <c r="O53" s="3">
        <f t="shared" si="9"/>
        <v>-2.757640573939172E-2</v>
      </c>
    </row>
    <row r="54" spans="5:15" x14ac:dyDescent="0.3">
      <c r="E54" s="4">
        <v>0.49</v>
      </c>
      <c r="F54" s="3">
        <f t="shared" si="0"/>
        <v>-2.506890825871106E-2</v>
      </c>
      <c r="G54" s="3">
        <f t="shared" si="1"/>
        <v>-2.2561568390224725E-2</v>
      </c>
      <c r="H54" s="3">
        <f t="shared" si="2"/>
        <v>-2.0054370352950636E-2</v>
      </c>
      <c r="I54" s="3">
        <f t="shared" si="3"/>
        <v>-1.7547298372150792E-2</v>
      </c>
      <c r="J54" s="3">
        <f t="shared" si="4"/>
        <v>-1.504033667863567E-2</v>
      </c>
      <c r="K54" s="3">
        <f t="shared" si="5"/>
        <v>-1.2533469508069276E-2</v>
      </c>
      <c r="L54" s="3">
        <f t="shared" si="6"/>
        <v>-1.0026681100274763E-2</v>
      </c>
      <c r="M54" s="3">
        <f t="shared" si="7"/>
        <v>-7.5199556985405249E-3</v>
      </c>
      <c r="N54" s="3">
        <f t="shared" si="8"/>
        <v>-5.0132775489266567E-3</v>
      </c>
      <c r="O54" s="3">
        <f t="shared" si="9"/>
        <v>-2.5066308995717666E-3</v>
      </c>
    </row>
    <row r="55" spans="5:15" x14ac:dyDescent="0.3">
      <c r="E55" s="4">
        <v>0.5</v>
      </c>
      <c r="F55" s="3">
        <f t="shared" si="0"/>
        <v>0</v>
      </c>
      <c r="G55" s="3">
        <f t="shared" si="1"/>
        <v>2.5066308995717666E-3</v>
      </c>
      <c r="H55" s="3">
        <f t="shared" si="2"/>
        <v>5.0132775489266567E-3</v>
      </c>
      <c r="I55" s="3">
        <f t="shared" si="3"/>
        <v>7.5199556985405249E-3</v>
      </c>
      <c r="J55" s="3">
        <f t="shared" si="4"/>
        <v>1.0026681100274763E-2</v>
      </c>
      <c r="K55" s="3">
        <f t="shared" si="5"/>
        <v>1.2533469508069276E-2</v>
      </c>
      <c r="L55" s="3">
        <f t="shared" si="6"/>
        <v>1.504033667863567E-2</v>
      </c>
      <c r="M55" s="3">
        <f t="shared" si="7"/>
        <v>1.7547298372150792E-2</v>
      </c>
      <c r="N55" s="3">
        <f t="shared" si="8"/>
        <v>2.0054370352950636E-2</v>
      </c>
      <c r="O55" s="3">
        <f t="shared" si="9"/>
        <v>2.2561568390224725E-2</v>
      </c>
    </row>
    <row r="56" spans="5:15" x14ac:dyDescent="0.3">
      <c r="E56" s="4">
        <v>0.51</v>
      </c>
      <c r="F56" s="3">
        <f t="shared" si="0"/>
        <v>2.506890825871106E-2</v>
      </c>
      <c r="G56" s="3">
        <f t="shared" si="1"/>
        <v>2.757640573939172E-2</v>
      </c>
      <c r="H56" s="3">
        <f t="shared" si="2"/>
        <v>3.008407662018911E-2</v>
      </c>
      <c r="I56" s="3">
        <f t="shared" si="3"/>
        <v>3.2591936696663076E-2</v>
      </c>
      <c r="J56" s="3">
        <f t="shared" si="4"/>
        <v>3.5100001772708847E-2</v>
      </c>
      <c r="K56" s="3">
        <f t="shared" si="5"/>
        <v>3.7608287661255936E-2</v>
      </c>
      <c r="L56" s="3">
        <f t="shared" si="6"/>
        <v>4.0116810184968099E-2</v>
      </c>
      <c r="M56" s="3">
        <f t="shared" si="7"/>
        <v>4.2625585176944369E-2</v>
      </c>
      <c r="N56" s="3">
        <f t="shared" si="8"/>
        <v>4.5134628481421322E-2</v>
      </c>
      <c r="O56" s="3">
        <f t="shared" si="9"/>
        <v>4.7643955954476555E-2</v>
      </c>
    </row>
    <row r="57" spans="5:15" x14ac:dyDescent="0.3">
      <c r="E57" s="4">
        <v>0.52</v>
      </c>
      <c r="F57" s="3">
        <f t="shared" si="0"/>
        <v>5.0153583464733656E-2</v>
      </c>
      <c r="G57" s="3">
        <f t="shared" si="1"/>
        <v>5.2663526894068446E-2</v>
      </c>
      <c r="H57" s="3">
        <f t="shared" si="2"/>
        <v>5.5173802138316796E-2</v>
      </c>
      <c r="I57" s="3">
        <f t="shared" si="3"/>
        <v>5.7684425107984168E-2</v>
      </c>
      <c r="J57" s="3">
        <f t="shared" si="4"/>
        <v>6.0195411728956635E-2</v>
      </c>
      <c r="K57" s="3">
        <f t="shared" si="5"/>
        <v>6.2706777943213846E-2</v>
      </c>
      <c r="L57" s="3">
        <f t="shared" si="6"/>
        <v>6.5218539709543707E-2</v>
      </c>
      <c r="M57" s="3">
        <f t="shared" si="7"/>
        <v>6.773071300425916E-2</v>
      </c>
      <c r="N57" s="3">
        <f t="shared" si="8"/>
        <v>7.0243313821916731E-2</v>
      </c>
      <c r="O57" s="3">
        <f t="shared" si="9"/>
        <v>7.2756358176037483E-2</v>
      </c>
    </row>
    <row r="58" spans="5:15" x14ac:dyDescent="0.3">
      <c r="E58" s="4">
        <v>0.53</v>
      </c>
      <c r="F58" s="3">
        <f t="shared" si="0"/>
        <v>7.5269862099829901E-2</v>
      </c>
      <c r="G58" s="3">
        <f t="shared" si="1"/>
        <v>7.7783841646915236E-2</v>
      </c>
      <c r="H58" s="3">
        <f t="shared" si="2"/>
        <v>8.0298312892055052E-2</v>
      </c>
      <c r="I58" s="3">
        <f t="shared" si="3"/>
        <v>8.2813291931881333E-2</v>
      </c>
      <c r="J58" s="3">
        <f t="shared" si="4"/>
        <v>8.5328794885629167E-2</v>
      </c>
      <c r="K58" s="3">
        <f t="shared" si="5"/>
        <v>8.7844837895871816E-2</v>
      </c>
      <c r="L58" s="3">
        <f t="shared" si="6"/>
        <v>9.0361437129258787E-2</v>
      </c>
      <c r="M58" s="3">
        <f t="shared" si="7"/>
        <v>9.2878608777256538E-2</v>
      </c>
      <c r="N58" s="3">
        <f t="shared" si="8"/>
        <v>9.5396369056892028E-2</v>
      </c>
      <c r="O58" s="3">
        <f t="shared" si="9"/>
        <v>9.7914734211499488E-2</v>
      </c>
    </row>
    <row r="59" spans="5:15" x14ac:dyDescent="0.3">
      <c r="E59" s="4">
        <v>0.54</v>
      </c>
      <c r="F59" s="3">
        <f t="shared" si="0"/>
        <v>0.10043372051146988</v>
      </c>
      <c r="G59" s="3">
        <f t="shared" si="1"/>
        <v>0.10295334425500396</v>
      </c>
      <c r="H59" s="3">
        <f t="shared" si="2"/>
        <v>0.10547362176886817</v>
      </c>
      <c r="I59" s="3">
        <f t="shared" si="3"/>
        <v>0.10799456940915422</v>
      </c>
      <c r="J59" s="3">
        <f t="shared" si="4"/>
        <v>0.11051620356204181</v>
      </c>
      <c r="K59" s="3">
        <f t="shared" si="5"/>
        <v>0.11303854064456527</v>
      </c>
      <c r="L59" s="3">
        <f t="shared" si="6"/>
        <v>0.11556159710538329</v>
      </c>
      <c r="M59" s="3">
        <f t="shared" si="7"/>
        <v>0.11808538942555301</v>
      </c>
      <c r="N59" s="3">
        <f t="shared" si="8"/>
        <v>0.12060993411930736</v>
      </c>
      <c r="O59" s="3">
        <f t="shared" si="9"/>
        <v>0.12313524773483667</v>
      </c>
    </row>
    <row r="60" spans="5:15" x14ac:dyDescent="0.3">
      <c r="E60" s="4">
        <v>0.55000000000000004</v>
      </c>
      <c r="F60" s="3">
        <f t="shared" si="0"/>
        <v>0.12566134685507416</v>
      </c>
      <c r="G60" s="3">
        <f t="shared" si="1"/>
        <v>0.12818824809848564</v>
      </c>
      <c r="H60" s="3">
        <f t="shared" si="2"/>
        <v>0.13071596811986333</v>
      </c>
      <c r="I60" s="3">
        <f t="shared" si="3"/>
        <v>0.13324452361112402</v>
      </c>
      <c r="J60" s="3">
        <f t="shared" si="4"/>
        <v>0.13577393130211168</v>
      </c>
      <c r="K60" s="3">
        <f t="shared" si="5"/>
        <v>0.13830420796140466</v>
      </c>
      <c r="L60" s="3">
        <f t="shared" si="6"/>
        <v>0.14083537039712735</v>
      </c>
      <c r="M60" s="3">
        <f t="shared" si="7"/>
        <v>0.14336743545776684</v>
      </c>
      <c r="N60" s="3">
        <f t="shared" si="8"/>
        <v>0.14590042003299397</v>
      </c>
      <c r="O60" s="3">
        <f t="shared" si="9"/>
        <v>0.14843434105448991</v>
      </c>
    </row>
    <row r="61" spans="5:15" x14ac:dyDescent="0.3">
      <c r="E61" s="4">
        <v>0.56000000000000005</v>
      </c>
      <c r="F61" s="3">
        <f t="shared" si="0"/>
        <v>0.15096921549677741</v>
      </c>
      <c r="G61" s="3">
        <f t="shared" si="1"/>
        <v>0.15350506037805722</v>
      </c>
      <c r="H61" s="3">
        <f t="shared" si="2"/>
        <v>0.15604189276105007</v>
      </c>
      <c r="I61" s="3">
        <f t="shared" si="3"/>
        <v>0.15857972975384366</v>
      </c>
      <c r="J61" s="3">
        <f t="shared" si="4"/>
        <v>0.16111858851074556</v>
      </c>
      <c r="K61" s="3">
        <f t="shared" si="5"/>
        <v>0.16365848623314144</v>
      </c>
      <c r="L61" s="3">
        <f t="shared" si="6"/>
        <v>0.16619944017035901</v>
      </c>
      <c r="M61" s="3">
        <f t="shared" si="7"/>
        <v>0.16874146762053818</v>
      </c>
      <c r="N61" s="3">
        <f t="shared" si="8"/>
        <v>0.17128458593150678</v>
      </c>
      <c r="O61" s="3">
        <f t="shared" si="9"/>
        <v>0.1738288125016626</v>
      </c>
    </row>
    <row r="62" spans="5:15" x14ac:dyDescent="0.3">
      <c r="E62" s="4">
        <v>0.56999999999999995</v>
      </c>
      <c r="F62" s="3">
        <f t="shared" si="0"/>
        <v>0.17637416478086121</v>
      </c>
      <c r="G62" s="3">
        <f t="shared" si="1"/>
        <v>0.17892066027131193</v>
      </c>
      <c r="H62" s="3">
        <f t="shared" si="2"/>
        <v>0.18146831652847678</v>
      </c>
      <c r="I62" s="3">
        <f t="shared" si="3"/>
        <v>0.18401715116197945</v>
      </c>
      <c r="J62" s="3">
        <f t="shared" si="4"/>
        <v>0.1865671818365193</v>
      </c>
      <c r="K62" s="3">
        <f t="shared" si="5"/>
        <v>0.18911842627279243</v>
      </c>
      <c r="L62" s="3">
        <f t="shared" si="6"/>
        <v>0.19167090224841993</v>
      </c>
      <c r="M62" s="3">
        <f t="shared" si="7"/>
        <v>0.19422462759888331</v>
      </c>
      <c r="N62" s="3">
        <f t="shared" si="8"/>
        <v>0.19677962021846662</v>
      </c>
      <c r="O62" s="3">
        <f t="shared" si="9"/>
        <v>0.19933589806120677</v>
      </c>
    </row>
    <row r="63" spans="5:15" x14ac:dyDescent="0.3">
      <c r="E63" s="4">
        <v>0.57999999999999996</v>
      </c>
      <c r="F63" s="3">
        <f t="shared" si="0"/>
        <v>0.20189347914185077</v>
      </c>
      <c r="G63" s="3">
        <f t="shared" si="1"/>
        <v>0.2044523815368208</v>
      </c>
      <c r="H63" s="3">
        <f t="shared" si="2"/>
        <v>0.20701262338518714</v>
      </c>
      <c r="I63" s="3">
        <f t="shared" si="3"/>
        <v>0.20957422288964916</v>
      </c>
      <c r="J63" s="3">
        <f t="shared" si="4"/>
        <v>0.21213719831752414</v>
      </c>
      <c r="K63" s="3">
        <f t="shared" si="5"/>
        <v>0.21470156800174439</v>
      </c>
      <c r="L63" s="3">
        <f t="shared" si="6"/>
        <v>0.21726735034186326</v>
      </c>
      <c r="M63" s="3">
        <f t="shared" si="7"/>
        <v>0.21983456380506855</v>
      </c>
      <c r="N63" s="3">
        <f t="shared" si="8"/>
        <v>0.22240322692720624</v>
      </c>
      <c r="O63" s="3">
        <f t="shared" si="9"/>
        <v>0.22497335831381135</v>
      </c>
    </row>
    <row r="64" spans="5:15" x14ac:dyDescent="0.3">
      <c r="E64" s="4">
        <v>0.59</v>
      </c>
      <c r="F64" s="3">
        <f t="shared" si="0"/>
        <v>0.22754497664114934</v>
      </c>
      <c r="G64" s="3">
        <f t="shared" si="1"/>
        <v>0.23011810065726557</v>
      </c>
      <c r="H64" s="3">
        <f t="shared" si="2"/>
        <v>0.23269274918304472</v>
      </c>
      <c r="I64" s="3">
        <f t="shared" si="3"/>
        <v>0.23526894111327959</v>
      </c>
      <c r="J64" s="3">
        <f t="shared" si="4"/>
        <v>0.23784669541774933</v>
      </c>
      <c r="K64" s="3">
        <f t="shared" si="5"/>
        <v>0.2404260311423079</v>
      </c>
      <c r="L64" s="3">
        <f t="shared" si="6"/>
        <v>0.24300696740998221</v>
      </c>
      <c r="M64" s="3">
        <f t="shared" si="7"/>
        <v>0.24558952342208087</v>
      </c>
      <c r="N64" s="3">
        <f t="shared" si="8"/>
        <v>0.24817371845931255</v>
      </c>
      <c r="O64" s="3">
        <f t="shared" si="9"/>
        <v>0.25075957188291603</v>
      </c>
    </row>
    <row r="65" spans="5:15" x14ac:dyDescent="0.3">
      <c r="E65" s="4">
        <v>0.6</v>
      </c>
      <c r="F65" s="3">
        <f t="shared" si="0"/>
        <v>0.25334710313579978</v>
      </c>
      <c r="G65" s="3">
        <f t="shared" si="1"/>
        <v>0.2559363317436934</v>
      </c>
      <c r="H65" s="3">
        <f t="shared" si="2"/>
        <v>0.2585272773163097</v>
      </c>
      <c r="I65" s="3">
        <f t="shared" si="3"/>
        <v>0.26111995954851813</v>
      </c>
      <c r="J65" s="3">
        <f t="shared" si="4"/>
        <v>0.26371439822153003</v>
      </c>
      <c r="K65" s="3">
        <f t="shared" si="5"/>
        <v>0.26631061320409499</v>
      </c>
      <c r="L65" s="3">
        <f t="shared" si="6"/>
        <v>0.26890862445370972</v>
      </c>
      <c r="M65" s="3">
        <f t="shared" si="7"/>
        <v>0.27150845201783863</v>
      </c>
      <c r="N65" s="3">
        <f t="shared" si="8"/>
        <v>0.27411011603514712</v>
      </c>
      <c r="O65" s="3">
        <f t="shared" si="9"/>
        <v>0.27671363673674687</v>
      </c>
    </row>
    <row r="66" spans="5:15" x14ac:dyDescent="0.3">
      <c r="E66" s="4">
        <v>0.61</v>
      </c>
      <c r="F66" s="3">
        <f t="shared" si="0"/>
        <v>0.27931903444745415</v>
      </c>
      <c r="G66" s="3">
        <f t="shared" si="1"/>
        <v>0.28192632958706138</v>
      </c>
      <c r="H66" s="3">
        <f t="shared" si="2"/>
        <v>0.28453554267162151</v>
      </c>
      <c r="I66" s="3">
        <f t="shared" si="3"/>
        <v>0.28714669431474538</v>
      </c>
      <c r="J66" s="3">
        <f t="shared" si="4"/>
        <v>0.28975980522891426</v>
      </c>
      <c r="K66" s="3">
        <f t="shared" si="5"/>
        <v>0.29237489622680418</v>
      </c>
      <c r="L66" s="3">
        <f t="shared" si="6"/>
        <v>0.29499198822262629</v>
      </c>
      <c r="M66" s="3">
        <f t="shared" si="7"/>
        <v>0.29761110223347992</v>
      </c>
      <c r="N66" s="3">
        <f t="shared" si="8"/>
        <v>0.30023225938072184</v>
      </c>
      <c r="O66" s="3">
        <f t="shared" si="9"/>
        <v>0.30285548089134906</v>
      </c>
    </row>
    <row r="67" spans="5:15" x14ac:dyDescent="0.3">
      <c r="E67" s="4">
        <v>0.62</v>
      </c>
      <c r="F67" s="3">
        <f t="shared" si="0"/>
        <v>0.30548078809939727</v>
      </c>
      <c r="G67" s="3">
        <f t="shared" si="1"/>
        <v>0.30810820244735493</v>
      </c>
      <c r="H67" s="3">
        <f t="shared" si="2"/>
        <v>0.31073774548759198</v>
      </c>
      <c r="I67" s="3">
        <f t="shared" si="3"/>
        <v>0.31336943888380597</v>
      </c>
      <c r="J67" s="3">
        <f t="shared" si="4"/>
        <v>0.31600330441248298</v>
      </c>
      <c r="K67" s="3">
        <f t="shared" si="5"/>
        <v>0.3186393639643752</v>
      </c>
      <c r="L67" s="3">
        <f t="shared" si="6"/>
        <v>0.32127763954599653</v>
      </c>
      <c r="M67" s="3">
        <f t="shared" si="7"/>
        <v>0.32391815328113305</v>
      </c>
      <c r="N67" s="3">
        <f t="shared" si="8"/>
        <v>0.32656092741237269</v>
      </c>
      <c r="O67" s="3">
        <f t="shared" si="9"/>
        <v>0.32920598430265119</v>
      </c>
    </row>
    <row r="68" spans="5:15" x14ac:dyDescent="0.3">
      <c r="E68" s="4">
        <v>0.63</v>
      </c>
      <c r="F68" s="3">
        <f t="shared" si="0"/>
        <v>0.33185334643681658</v>
      </c>
      <c r="G68" s="3">
        <f t="shared" si="1"/>
        <v>0.33450303642321233</v>
      </c>
      <c r="H68" s="3">
        <f t="shared" si="2"/>
        <v>0.3371550769952773</v>
      </c>
      <c r="I68" s="3">
        <f t="shared" si="3"/>
        <v>0.33980949101316676</v>
      </c>
      <c r="J68" s="3">
        <f t="shared" si="4"/>
        <v>0.34246630146539053</v>
      </c>
      <c r="K68" s="3">
        <f t="shared" si="5"/>
        <v>0.34512553147047242</v>
      </c>
      <c r="L68" s="3">
        <f t="shared" si="6"/>
        <v>0.34778720427862736</v>
      </c>
      <c r="M68" s="3">
        <f t="shared" si="7"/>
        <v>0.35045134327346145</v>
      </c>
      <c r="N68" s="3">
        <f t="shared" si="8"/>
        <v>0.35311797197368927</v>
      </c>
      <c r="O68" s="3">
        <f t="shared" si="9"/>
        <v>0.35578711403487517</v>
      </c>
    </row>
    <row r="69" spans="5:15" x14ac:dyDescent="0.3">
      <c r="E69" s="4">
        <v>0.64</v>
      </c>
      <c r="F69" s="3">
        <f t="shared" si="0"/>
        <v>0.35845879325119384</v>
      </c>
      <c r="G69" s="3">
        <f t="shared" si="1"/>
        <v>0.36113303355721232</v>
      </c>
      <c r="H69" s="3">
        <f t="shared" si="2"/>
        <v>0.36380985902969581</v>
      </c>
      <c r="I69" s="3">
        <f t="shared" si="3"/>
        <v>0.36648929388943369</v>
      </c>
      <c r="J69" s="3">
        <f t="shared" si="4"/>
        <v>0.36917136250308985</v>
      </c>
      <c r="K69" s="3">
        <f t="shared" si="5"/>
        <v>0.3718560893850747</v>
      </c>
      <c r="L69" s="3">
        <f t="shared" si="6"/>
        <v>0.37454349919944274</v>
      </c>
      <c r="M69" s="3">
        <f t="shared" si="7"/>
        <v>0.37723361676181172</v>
      </c>
      <c r="N69" s="3">
        <f t="shared" si="8"/>
        <v>0.37992646704130745</v>
      </c>
      <c r="O69" s="3">
        <f t="shared" si="9"/>
        <v>0.38262207516253416</v>
      </c>
    </row>
    <row r="70" spans="5:15" x14ac:dyDescent="0.3">
      <c r="E70" s="4">
        <v>0.65</v>
      </c>
      <c r="F70" s="3">
        <f t="shared" ref="F70:F105" si="10">_xlfn.NORM.S.INV(E70)</f>
        <v>0.38532046640756784</v>
      </c>
      <c r="G70" s="3">
        <f t="shared" ref="G70:G105" si="11">_xlfn.NORM.S.INV(E70+0.001)</f>
        <v>0.38802166621797712</v>
      </c>
      <c r="H70" s="3">
        <f t="shared" ref="H70:H105" si="12">_xlfn.NORM.S.INV(E70+0.002)</f>
        <v>0.39072570019687003</v>
      </c>
      <c r="I70" s="3">
        <f t="shared" ref="I70:I105" si="13">_xlfn.NORM.S.INV(E70+0.003)</f>
        <v>0.39343259411096659</v>
      </c>
      <c r="J70" s="3">
        <f t="shared" ref="J70:J105" si="14">_xlfn.NORM.S.INV(E70+0.004)</f>
        <v>0.39614237389269841</v>
      </c>
      <c r="K70" s="3">
        <f t="shared" ref="K70:K105" si="15">_xlfn.NORM.S.INV(E70+0.005)</f>
        <v>0.39885506564233691</v>
      </c>
      <c r="L70" s="3">
        <f t="shared" ref="L70:L105" si="16">_xlfn.NORM.S.INV(E70+0.006)</f>
        <v>0.40157069563014858</v>
      </c>
      <c r="M70" s="3">
        <f t="shared" ref="M70:M105" si="17">_xlfn.NORM.S.INV(E70+0.007)</f>
        <v>0.40428929029857891</v>
      </c>
      <c r="N70" s="3">
        <f t="shared" ref="N70:N105" si="18">_xlfn.NORM.S.INV(E70+0.008)</f>
        <v>0.40701087626446586</v>
      </c>
      <c r="O70" s="3">
        <f t="shared" ref="O70:O105" si="19">_xlfn.NORM.S.INV(E70+0.009)</f>
        <v>0.40973548032128115</v>
      </c>
    </row>
    <row r="71" spans="5:15" x14ac:dyDescent="0.3">
      <c r="E71" s="4">
        <v>0.66</v>
      </c>
      <c r="F71" s="3">
        <f t="shared" si="10"/>
        <v>0.41246312944140473</v>
      </c>
      <c r="G71" s="3">
        <f t="shared" si="11"/>
        <v>0.41519385077842696</v>
      </c>
      <c r="H71" s="3">
        <f t="shared" si="12"/>
        <v>0.41792767166948208</v>
      </c>
      <c r="I71" s="3">
        <f t="shared" si="13"/>
        <v>0.4206646196376157</v>
      </c>
      <c r="J71" s="3">
        <f t="shared" si="14"/>
        <v>0.42340472239418286</v>
      </c>
      <c r="K71" s="3">
        <f t="shared" si="15"/>
        <v>0.42614800784127838</v>
      </c>
      <c r="L71" s="3">
        <f t="shared" si="16"/>
        <v>0.42889450407420171</v>
      </c>
      <c r="M71" s="3">
        <f t="shared" si="17"/>
        <v>0.43164423938395619</v>
      </c>
      <c r="N71" s="3">
        <f t="shared" si="18"/>
        <v>0.43439724225978144</v>
      </c>
      <c r="O71" s="3">
        <f t="shared" si="19"/>
        <v>0.43715354139172247</v>
      </c>
    </row>
    <row r="72" spans="5:15" x14ac:dyDescent="0.3">
      <c r="E72" s="4">
        <v>0.67</v>
      </c>
      <c r="F72" s="3">
        <f t="shared" si="10"/>
        <v>0.43991316567323396</v>
      </c>
      <c r="G72" s="3">
        <f t="shared" si="11"/>
        <v>0.44267614420382156</v>
      </c>
      <c r="H72" s="3">
        <f t="shared" si="12"/>
        <v>0.44544250629171983</v>
      </c>
      <c r="I72" s="3">
        <f t="shared" si="13"/>
        <v>0.44821228145660935</v>
      </c>
      <c r="J72" s="3">
        <f t="shared" si="14"/>
        <v>0.45098549943237082</v>
      </c>
      <c r="K72" s="3">
        <f t="shared" si="15"/>
        <v>0.45376219016987968</v>
      </c>
      <c r="L72" s="3">
        <f t="shared" si="16"/>
        <v>0.45654238383984064</v>
      </c>
      <c r="M72" s="3">
        <f t="shared" si="17"/>
        <v>0.45932611083566316</v>
      </c>
      <c r="N72" s="3">
        <f t="shared" si="18"/>
        <v>0.46211340177637744</v>
      </c>
      <c r="O72" s="3">
        <f t="shared" si="19"/>
        <v>0.46490428750959467</v>
      </c>
    </row>
    <row r="73" spans="5:15" x14ac:dyDescent="0.3">
      <c r="E73" s="4">
        <v>0.68</v>
      </c>
      <c r="F73" s="3">
        <f t="shared" si="10"/>
        <v>0.46769879911450835</v>
      </c>
      <c r="G73" s="3">
        <f t="shared" si="11"/>
        <v>0.47049696790494155</v>
      </c>
      <c r="H73" s="3">
        <f t="shared" si="12"/>
        <v>0.47329882543243718</v>
      </c>
      <c r="I73" s="3">
        <f t="shared" si="13"/>
        <v>0.47610440348939526</v>
      </c>
      <c r="J73" s="3">
        <f t="shared" si="14"/>
        <v>0.47891373411225591</v>
      </c>
      <c r="K73" s="3">
        <f t="shared" si="15"/>
        <v>0.48172684958473044</v>
      </c>
      <c r="L73" s="3">
        <f t="shared" si="16"/>
        <v>0.48454378244107921</v>
      </c>
      <c r="M73" s="3">
        <f t="shared" si="17"/>
        <v>0.48736456546944085</v>
      </c>
      <c r="N73" s="3">
        <f t="shared" si="18"/>
        <v>0.49018923171520951</v>
      </c>
      <c r="O73" s="3">
        <f t="shared" si="19"/>
        <v>0.49301781448446513</v>
      </c>
    </row>
    <row r="74" spans="5:15" x14ac:dyDescent="0.3">
      <c r="E74" s="4">
        <v>0.69</v>
      </c>
      <c r="F74" s="3">
        <f t="shared" si="10"/>
        <v>0.49585034734745331</v>
      </c>
      <c r="G74" s="3">
        <f t="shared" si="11"/>
        <v>0.49868686414212199</v>
      </c>
      <c r="H74" s="3">
        <f t="shared" si="12"/>
        <v>0.50152739897770804</v>
      </c>
      <c r="I74" s="3">
        <f t="shared" si="13"/>
        <v>0.50437198623838142</v>
      </c>
      <c r="J74" s="3">
        <f t="shared" si="14"/>
        <v>0.50722066058694582</v>
      </c>
      <c r="K74" s="3">
        <f t="shared" si="15"/>
        <v>0.51007345696859474</v>
      </c>
      <c r="L74" s="3">
        <f t="shared" si="16"/>
        <v>0.51293041061472811</v>
      </c>
      <c r="M74" s="3">
        <f t="shared" si="17"/>
        <v>0.51579155704682755</v>
      </c>
      <c r="N74" s="3">
        <f t="shared" si="18"/>
        <v>0.51865693208039088</v>
      </c>
      <c r="O74" s="3">
        <f t="shared" si="19"/>
        <v>0.52152657182893203</v>
      </c>
    </row>
    <row r="75" spans="5:15" x14ac:dyDescent="0.3">
      <c r="E75" s="4">
        <v>0.7</v>
      </c>
      <c r="F75" s="3">
        <f t="shared" si="10"/>
        <v>0.52440051270804078</v>
      </c>
      <c r="G75" s="3">
        <f t="shared" si="11"/>
        <v>0.5272787914395084</v>
      </c>
      <c r="H75" s="3">
        <f t="shared" si="12"/>
        <v>0.53016144505551943</v>
      </c>
      <c r="I75" s="3">
        <f t="shared" si="13"/>
        <v>0.53304851090290906</v>
      </c>
      <c r="J75" s="3">
        <f t="shared" si="14"/>
        <v>0.5359400266474903</v>
      </c>
      <c r="K75" s="3">
        <f t="shared" si="15"/>
        <v>0.53883603027845006</v>
      </c>
      <c r="L75" s="3">
        <f t="shared" si="16"/>
        <v>0.54173656011281679</v>
      </c>
      <c r="M75" s="3">
        <f t="shared" si="17"/>
        <v>0.54464165479999893</v>
      </c>
      <c r="N75" s="3">
        <f t="shared" si="18"/>
        <v>0.54755135332640148</v>
      </c>
      <c r="O75" s="3">
        <f t="shared" si="19"/>
        <v>0.55046569502011267</v>
      </c>
    </row>
    <row r="76" spans="5:15" x14ac:dyDescent="0.3">
      <c r="E76" s="4">
        <v>0.71</v>
      </c>
      <c r="F76" s="3">
        <f t="shared" si="10"/>
        <v>0.5533847195556727</v>
      </c>
      <c r="G76" s="3">
        <f t="shared" si="11"/>
        <v>0.55630846695891834</v>
      </c>
      <c r="H76" s="3">
        <f t="shared" si="12"/>
        <v>0.55923697761190683</v>
      </c>
      <c r="I76" s="3">
        <f t="shared" si="13"/>
        <v>0.56217029225792625</v>
      </c>
      <c r="J76" s="3">
        <f t="shared" si="14"/>
        <v>0.56510845200658355</v>
      </c>
      <c r="K76" s="3">
        <f t="shared" si="15"/>
        <v>0.56805149833898272</v>
      </c>
      <c r="L76" s="3">
        <f t="shared" si="16"/>
        <v>0.57099947311298727</v>
      </c>
      <c r="M76" s="3">
        <f t="shared" si="17"/>
        <v>0.57395241856857304</v>
      </c>
      <c r="N76" s="3">
        <f t="shared" si="18"/>
        <v>0.57691037733327144</v>
      </c>
      <c r="O76" s="3">
        <f t="shared" si="19"/>
        <v>0.57987339242770475</v>
      </c>
    </row>
    <row r="77" spans="5:15" x14ac:dyDescent="0.3">
      <c r="E77" s="4">
        <v>0.72</v>
      </c>
      <c r="F77" s="3">
        <f t="shared" si="10"/>
        <v>0.58284150727121631</v>
      </c>
      <c r="G77" s="3">
        <f t="shared" si="11"/>
        <v>0.58581476568759905</v>
      </c>
      <c r="H77" s="3">
        <f t="shared" si="12"/>
        <v>0.58879321191091971</v>
      </c>
      <c r="I77" s="3">
        <f t="shared" si="13"/>
        <v>0.59177689059144645</v>
      </c>
      <c r="J77" s="3">
        <f t="shared" si="14"/>
        <v>0.59476584680167843</v>
      </c>
      <c r="K77" s="3">
        <f t="shared" si="15"/>
        <v>0.59776012604247841</v>
      </c>
      <c r="L77" s="3">
        <f t="shared" si="16"/>
        <v>0.6007597742493187</v>
      </c>
      <c r="M77" s="3">
        <f t="shared" si="17"/>
        <v>0.60376483779862977</v>
      </c>
      <c r="N77" s="3">
        <f t="shared" si="18"/>
        <v>0.60677536351426498</v>
      </c>
      <c r="O77" s="3">
        <f t="shared" si="19"/>
        <v>0.60979139867407994</v>
      </c>
    </row>
    <row r="78" spans="5:15" x14ac:dyDescent="0.3">
      <c r="E78" s="4">
        <v>0.73</v>
      </c>
      <c r="F78" s="3">
        <f t="shared" si="10"/>
        <v>0.61281299101662734</v>
      </c>
      <c r="G78" s="3">
        <f t="shared" si="11"/>
        <v>0.61584018874797186</v>
      </c>
      <c r="H78" s="3">
        <f t="shared" si="12"/>
        <v>0.61887304054862868</v>
      </c>
      <c r="I78" s="3">
        <f t="shared" si="13"/>
        <v>0.62191159558062403</v>
      </c>
      <c r="J78" s="3">
        <f t="shared" si="14"/>
        <v>0.62495590349468755</v>
      </c>
      <c r="K78" s="3">
        <f t="shared" si="15"/>
        <v>0.62800601443756987</v>
      </c>
      <c r="L78" s="3">
        <f t="shared" si="16"/>
        <v>0.6310619790594989</v>
      </c>
      <c r="M78" s="3">
        <f t="shared" si="17"/>
        <v>0.63412384852177017</v>
      </c>
      <c r="N78" s="3">
        <f t="shared" si="18"/>
        <v>0.63719167450447467</v>
      </c>
      <c r="O78" s="3">
        <f t="shared" si="19"/>
        <v>0.64026550921437397</v>
      </c>
    </row>
    <row r="79" spans="5:15" x14ac:dyDescent="0.3">
      <c r="E79" s="4">
        <v>0.74</v>
      </c>
      <c r="F79" s="3">
        <f t="shared" si="10"/>
        <v>0.64334540539291696</v>
      </c>
      <c r="G79" s="3">
        <f t="shared" si="11"/>
        <v>0.64643141632440781</v>
      </c>
      <c r="H79" s="3">
        <f t="shared" si="12"/>
        <v>0.6495235958443254</v>
      </c>
      <c r="I79" s="3">
        <f t="shared" si="13"/>
        <v>0.6526219983478011</v>
      </c>
      <c r="J79" s="3">
        <f t="shared" si="14"/>
        <v>0.65572667879825364</v>
      </c>
      <c r="K79" s="3">
        <f t="shared" si="15"/>
        <v>0.65883769273618775</v>
      </c>
      <c r="L79" s="3">
        <f t="shared" si="16"/>
        <v>0.66195509628816196</v>
      </c>
      <c r="M79" s="3">
        <f t="shared" si="17"/>
        <v>0.66507894617592334</v>
      </c>
      <c r="N79" s="3">
        <f t="shared" si="18"/>
        <v>0.6682092997257234</v>
      </c>
      <c r="O79" s="3">
        <f t="shared" si="19"/>
        <v>0.67134621487780533</v>
      </c>
    </row>
    <row r="80" spans="5:15" x14ac:dyDescent="0.3">
      <c r="E80" s="4">
        <v>0.75</v>
      </c>
      <c r="F80" s="3">
        <f t="shared" si="10"/>
        <v>0.67448975019608193</v>
      </c>
      <c r="G80" s="3">
        <f t="shared" si="11"/>
        <v>0.67763996487799605</v>
      </c>
      <c r="H80" s="3">
        <f t="shared" si="12"/>
        <v>0.68079691876457493</v>
      </c>
      <c r="I80" s="3">
        <f t="shared" si="13"/>
        <v>0.68396067235068214</v>
      </c>
      <c r="J80" s="3">
        <f t="shared" si="14"/>
        <v>0.68713128679546953</v>
      </c>
      <c r="K80" s="3">
        <f t="shared" si="15"/>
        <v>0.69030882393303394</v>
      </c>
      <c r="L80" s="3">
        <f t="shared" si="16"/>
        <v>0.6934933462832894</v>
      </c>
      <c r="M80" s="3">
        <f t="shared" si="17"/>
        <v>0.69668491706305091</v>
      </c>
      <c r="N80" s="3">
        <f t="shared" si="18"/>
        <v>0.69988360019734119</v>
      </c>
      <c r="O80" s="3">
        <f t="shared" si="19"/>
        <v>0.70308946033092834</v>
      </c>
    </row>
    <row r="81" spans="5:15" x14ac:dyDescent="0.3">
      <c r="E81" s="4">
        <v>0.76</v>
      </c>
      <c r="F81" s="3">
        <f t="shared" si="10"/>
        <v>0.7063025628400873</v>
      </c>
      <c r="G81" s="3">
        <f t="shared" si="11"/>
        <v>0.70952297384460827</v>
      </c>
      <c r="H81" s="3">
        <f t="shared" si="12"/>
        <v>0.71275076022004324</v>
      </c>
      <c r="I81" s="3">
        <f t="shared" si="13"/>
        <v>0.7159859896102051</v>
      </c>
      <c r="J81" s="3">
        <f t="shared" si="14"/>
        <v>0.71922873043992419</v>
      </c>
      <c r="K81" s="3">
        <f t="shared" si="15"/>
        <v>0.72247905192806261</v>
      </c>
      <c r="L81" s="3">
        <f t="shared" si="16"/>
        <v>0.72573702410080487</v>
      </c>
      <c r="M81" s="3">
        <f t="shared" si="17"/>
        <v>0.72900271780521808</v>
      </c>
      <c r="N81" s="3">
        <f t="shared" si="18"/>
        <v>0.73227620472309973</v>
      </c>
      <c r="O81" s="3">
        <f t="shared" si="19"/>
        <v>0.73555755738511053</v>
      </c>
    </row>
    <row r="82" spans="5:15" x14ac:dyDescent="0.3">
      <c r="E82" s="4">
        <v>0.77</v>
      </c>
      <c r="F82" s="3">
        <f t="shared" si="10"/>
        <v>0.73884684918521393</v>
      </c>
      <c r="G82" s="3">
        <f t="shared" si="11"/>
        <v>0.74214415439540959</v>
      </c>
      <c r="H82" s="3">
        <f t="shared" si="12"/>
        <v>0.74544954818078957</v>
      </c>
      <c r="I82" s="3">
        <f t="shared" si="13"/>
        <v>0.74876310661490864</v>
      </c>
      <c r="J82" s="3">
        <f t="shared" si="14"/>
        <v>0.75208490669549144</v>
      </c>
      <c r="K82" s="3">
        <f t="shared" si="15"/>
        <v>0.75541502636046909</v>
      </c>
      <c r="L82" s="3">
        <f t="shared" si="16"/>
        <v>0.75875354450437071</v>
      </c>
      <c r="M82" s="3">
        <f t="shared" si="17"/>
        <v>0.76210054099506697</v>
      </c>
      <c r="N82" s="3">
        <f t="shared" si="18"/>
        <v>0.76545609669087822</v>
      </c>
      <c r="O82" s="3">
        <f t="shared" si="19"/>
        <v>0.76882029345806235</v>
      </c>
    </row>
    <row r="83" spans="5:15" x14ac:dyDescent="0.3">
      <c r="E83" s="4">
        <v>0.78</v>
      </c>
      <c r="F83" s="3">
        <f t="shared" si="10"/>
        <v>0.77219321418868503</v>
      </c>
      <c r="G83" s="3">
        <f t="shared" si="11"/>
        <v>0.77557494281888439</v>
      </c>
      <c r="H83" s="3">
        <f t="shared" si="12"/>
        <v>0.77896556434754571</v>
      </c>
      <c r="I83" s="3">
        <f t="shared" si="13"/>
        <v>0.78236516485538721</v>
      </c>
      <c r="J83" s="3">
        <f t="shared" si="14"/>
        <v>0.78577383152448399</v>
      </c>
      <c r="K83" s="3">
        <f t="shared" si="15"/>
        <v>0.78919165265822189</v>
      </c>
      <c r="L83" s="3">
        <f t="shared" si="16"/>
        <v>0.79261871770171222</v>
      </c>
      <c r="M83" s="3">
        <f t="shared" si="17"/>
        <v>0.79605511726266276</v>
      </c>
      <c r="N83" s="3">
        <f t="shared" si="18"/>
        <v>0.79950094313273623</v>
      </c>
      <c r="O83" s="3">
        <f t="shared" si="19"/>
        <v>0.80295628830939358</v>
      </c>
    </row>
    <row r="84" spans="5:15" x14ac:dyDescent="0.3">
      <c r="E84" s="4">
        <v>0.79</v>
      </c>
      <c r="F84" s="3">
        <f t="shared" si="10"/>
        <v>0.80642124701824058</v>
      </c>
      <c r="G84" s="3">
        <f t="shared" si="11"/>
        <v>0.80989591473589784</v>
      </c>
      <c r="H84" s="3">
        <f t="shared" si="12"/>
        <v>0.81338038821340419</v>
      </c>
      <c r="I84" s="3">
        <f t="shared" si="13"/>
        <v>0.8168747655001638</v>
      </c>
      <c r="J84" s="3">
        <f t="shared" si="14"/>
        <v>0.82037914596846162</v>
      </c>
      <c r="K84" s="3">
        <f t="shared" si="15"/>
        <v>0.82389363033855767</v>
      </c>
      <c r="L84" s="3">
        <f t="shared" si="16"/>
        <v>0.82741832070438259</v>
      </c>
      <c r="M84" s="3">
        <f t="shared" si="17"/>
        <v>0.83095332055983828</v>
      </c>
      <c r="N84" s="3">
        <f t="shared" si="18"/>
        <v>0.83449873482574077</v>
      </c>
      <c r="O84" s="3">
        <f t="shared" si="19"/>
        <v>0.83805466987740684</v>
      </c>
    </row>
    <row r="85" spans="5:15" x14ac:dyDescent="0.3">
      <c r="E85" s="4">
        <v>0.8</v>
      </c>
      <c r="F85" s="3">
        <f t="shared" si="10"/>
        <v>0.84162123357291474</v>
      </c>
      <c r="G85" s="3">
        <f t="shared" si="11"/>
        <v>0.84519853528204958</v>
      </c>
      <c r="H85" s="3">
        <f t="shared" si="12"/>
        <v>0.84878668591596729</v>
      </c>
      <c r="I85" s="3">
        <f t="shared" si="13"/>
        <v>0.85238579795757452</v>
      </c>
      <c r="J85" s="3">
        <f t="shared" si="14"/>
        <v>0.85599598549268174</v>
      </c>
      <c r="K85" s="3">
        <f t="shared" si="15"/>
        <v>0.85961736424191149</v>
      </c>
      <c r="L85" s="3">
        <f t="shared" si="16"/>
        <v>0.86325005159342083</v>
      </c>
      <c r="M85" s="3">
        <f t="shared" si="17"/>
        <v>0.86689416663643737</v>
      </c>
      <c r="N85" s="3">
        <f t="shared" si="18"/>
        <v>0.87054983019565435</v>
      </c>
      <c r="O85" s="3">
        <f t="shared" si="19"/>
        <v>0.87421716486648371</v>
      </c>
    </row>
    <row r="86" spans="5:15" x14ac:dyDescent="0.3">
      <c r="E86" s="4">
        <v>0.81</v>
      </c>
      <c r="F86" s="3">
        <f t="shared" si="10"/>
        <v>0.87789629505122857</v>
      </c>
      <c r="G86" s="3">
        <f t="shared" si="11"/>
        <v>0.88158734699617447</v>
      </c>
      <c r="H86" s="3">
        <f t="shared" si="12"/>
        <v>0.88529044882964236</v>
      </c>
      <c r="I86" s="3">
        <f t="shared" si="13"/>
        <v>0.88900573060102484</v>
      </c>
      <c r="J86" s="3">
        <f t="shared" si="14"/>
        <v>0.8927333243208555</v>
      </c>
      <c r="K86" s="3">
        <f t="shared" si="15"/>
        <v>0.89647336400191624</v>
      </c>
      <c r="L86" s="3">
        <f t="shared" si="16"/>
        <v>0.90022598570143342</v>
      </c>
      <c r="M86" s="3">
        <f t="shared" si="17"/>
        <v>0.90399132756440237</v>
      </c>
      <c r="N86" s="3">
        <f t="shared" si="18"/>
        <v>0.90776952986805559</v>
      </c>
      <c r="O86" s="3">
        <f t="shared" si="19"/>
        <v>0.91156073506754254</v>
      </c>
    </row>
    <row r="87" spans="5:15" x14ac:dyDescent="0.3">
      <c r="E87" s="4">
        <v>0.82</v>
      </c>
      <c r="F87" s="3">
        <f t="shared" si="10"/>
        <v>0.91536508784281256</v>
      </c>
      <c r="G87" s="3">
        <f t="shared" si="11"/>
        <v>0.91918273514681892</v>
      </c>
      <c r="H87" s="3">
        <f t="shared" si="12"/>
        <v>0.92301382625497874</v>
      </c>
      <c r="I87" s="3">
        <f t="shared" si="13"/>
        <v>0.92685851281604248</v>
      </c>
      <c r="J87" s="3">
        <f t="shared" si="14"/>
        <v>0.9307169489043392</v>
      </c>
      <c r="K87" s="3">
        <f t="shared" si="15"/>
        <v>0.9345892910734801</v>
      </c>
      <c r="L87" s="3">
        <f t="shared" si="16"/>
        <v>0.93847569841156686</v>
      </c>
      <c r="M87" s="3">
        <f t="shared" si="17"/>
        <v>0.94237633259795017</v>
      </c>
      <c r="N87" s="3">
        <f t="shared" si="18"/>
        <v>0.94629135796157593</v>
      </c>
      <c r="O87" s="3">
        <f t="shared" si="19"/>
        <v>0.95022094154101566</v>
      </c>
    </row>
    <row r="88" spans="5:15" x14ac:dyDescent="0.3">
      <c r="E88" s="4">
        <v>0.83</v>
      </c>
      <c r="F88" s="3">
        <f t="shared" si="10"/>
        <v>0.95416525314619549</v>
      </c>
      <c r="G88" s="3">
        <f t="shared" si="11"/>
        <v>0.95812446542190088</v>
      </c>
      <c r="H88" s="3">
        <f t="shared" si="12"/>
        <v>0.96209875391314137</v>
      </c>
      <c r="I88" s="3">
        <f t="shared" si="13"/>
        <v>0.96608829713237321</v>
      </c>
      <c r="J88" s="3">
        <f t="shared" si="14"/>
        <v>0.9700932766287379</v>
      </c>
      <c r="K88" s="3">
        <f t="shared" si="15"/>
        <v>0.97411387705930974</v>
      </c>
      <c r="L88" s="3">
        <f t="shared" si="16"/>
        <v>0.97815028626247047</v>
      </c>
      <c r="M88" s="3">
        <f t="shared" si="17"/>
        <v>0.98220269533346871</v>
      </c>
      <c r="N88" s="3">
        <f t="shared" si="18"/>
        <v>0.98627129870223729</v>
      </c>
      <c r="O88" s="3">
        <f t="shared" si="19"/>
        <v>0.99035629421357396</v>
      </c>
    </row>
    <row r="89" spans="5:15" x14ac:dyDescent="0.3">
      <c r="E89" s="4">
        <v>0.84</v>
      </c>
      <c r="F89" s="3">
        <f t="shared" si="10"/>
        <v>0.9944578832097497</v>
      </c>
      <c r="G89" s="3">
        <f t="shared" si="11"/>
        <v>0.99857627061565746</v>
      </c>
      <c r="H89" s="3">
        <f t="shared" si="12"/>
        <v>1.0027116650265504</v>
      </c>
      <c r="I89" s="3">
        <f t="shared" si="13"/>
        <v>1.0068642787985218</v>
      </c>
      <c r="J89" s="3">
        <f t="shared" si="14"/>
        <v>1.0110343281418137</v>
      </c>
      <c r="K89" s="3">
        <f t="shared" si="15"/>
        <v>1.0152220332170301</v>
      </c>
      <c r="L89" s="3">
        <f t="shared" si="16"/>
        <v>1.0194276182343693</v>
      </c>
      <c r="M89" s="3">
        <f t="shared" si="17"/>
        <v>1.0236513115560855</v>
      </c>
      <c r="N89" s="3">
        <f t="shared" si="18"/>
        <v>1.02789334580214</v>
      </c>
      <c r="O89" s="3">
        <f t="shared" si="19"/>
        <v>1.0321539579593055</v>
      </c>
    </row>
    <row r="90" spans="5:15" x14ac:dyDescent="0.3">
      <c r="E90" s="4">
        <v>0.85</v>
      </c>
      <c r="F90" s="3">
        <f t="shared" si="10"/>
        <v>1.0364333894937898</v>
      </c>
      <c r="G90" s="3">
        <f t="shared" si="11"/>
        <v>1.040731886467543</v>
      </c>
      <c r="H90" s="3">
        <f t="shared" si="12"/>
        <v>1.0450496996583867</v>
      </c>
      <c r="I90" s="3">
        <f t="shared" si="13"/>
        <v>1.0493870846841074</v>
      </c>
      <c r="J90" s="3">
        <f t="shared" si="14"/>
        <v>1.0537443021306669</v>
      </c>
      <c r="K90" s="3">
        <f t="shared" si="15"/>
        <v>1.058121617684777</v>
      </c>
      <c r="L90" s="3">
        <f t="shared" si="16"/>
        <v>1.062519302270867</v>
      </c>
      <c r="M90" s="3">
        <f t="shared" si="17"/>
        <v>1.0669376321927655</v>
      </c>
      <c r="N90" s="3">
        <f t="shared" si="18"/>
        <v>1.0713768892802134</v>
      </c>
      <c r="O90" s="3">
        <f t="shared" si="19"/>
        <v>1.0758373610404319</v>
      </c>
    </row>
    <row r="91" spans="5:15" x14ac:dyDescent="0.3">
      <c r="E91" s="4">
        <v>0.86</v>
      </c>
      <c r="F91" s="3">
        <f t="shared" si="10"/>
        <v>1.0803193408149565</v>
      </c>
      <c r="G91" s="3">
        <f t="shared" si="11"/>
        <v>1.0848231279419567</v>
      </c>
      <c r="H91" s="3">
        <f t="shared" si="12"/>
        <v>1.0893490279242772</v>
      </c>
      <c r="I91" s="3">
        <f t="shared" si="13"/>
        <v>1.0938973526034375</v>
      </c>
      <c r="J91" s="3">
        <f t="shared" si="14"/>
        <v>1.0984684203398629</v>
      </c>
      <c r="K91" s="3">
        <f t="shared" si="15"/>
        <v>1.1030625561995977</v>
      </c>
      <c r="L91" s="3">
        <f t="shared" si="16"/>
        <v>1.1076800921478009</v>
      </c>
      <c r="M91" s="3">
        <f t="shared" si="17"/>
        <v>1.1123213672493113</v>
      </c>
      <c r="N91" s="3">
        <f t="shared" si="18"/>
        <v>1.1169867278766101</v>
      </c>
      <c r="O91" s="3">
        <f t="shared" si="19"/>
        <v>1.1216765279254892</v>
      </c>
    </row>
    <row r="92" spans="5:15" x14ac:dyDescent="0.3">
      <c r="E92" s="4">
        <v>0.87</v>
      </c>
      <c r="F92" s="3">
        <f t="shared" si="10"/>
        <v>1.1263911290388013</v>
      </c>
      <c r="G92" s="3">
        <f t="shared" si="11"/>
        <v>1.1311309008386339</v>
      </c>
      <c r="H92" s="3">
        <f t="shared" si="12"/>
        <v>1.135896221167312</v>
      </c>
      <c r="I92" s="3">
        <f t="shared" si="13"/>
        <v>1.140687476337622</v>
      </c>
      <c r="J92" s="3">
        <f t="shared" si="14"/>
        <v>1.1455050613926971</v>
      </c>
      <c r="K92" s="3">
        <f t="shared" si="15"/>
        <v>1.1503493803760083</v>
      </c>
      <c r="L92" s="3">
        <f t="shared" si="16"/>
        <v>1.155220846611952</v>
      </c>
      <c r="M92" s="3">
        <f t="shared" si="17"/>
        <v>1.1601198829975199</v>
      </c>
      <c r="N92" s="3">
        <f t="shared" si="18"/>
        <v>1.1650469223056026</v>
      </c>
      <c r="O92" s="3">
        <f t="shared" si="19"/>
        <v>1.1700024075004791</v>
      </c>
    </row>
    <row r="93" spans="5:15" x14ac:dyDescent="0.3">
      <c r="E93" s="4">
        <v>0.88</v>
      </c>
      <c r="F93" s="3">
        <f t="shared" si="10"/>
        <v>1.1749867920660904</v>
      </c>
      <c r="G93" s="3">
        <f t="shared" si="11"/>
        <v>1.1800005403477298</v>
      </c>
      <c r="H93" s="3">
        <f t="shared" si="12"/>
        <v>1.1850441279078103</v>
      </c>
      <c r="I93" s="3">
        <f t="shared" si="13"/>
        <v>1.1901180418964232</v>
      </c>
      <c r="J93" s="3">
        <f t="shared" si="14"/>
        <v>1.1952227814374274</v>
      </c>
      <c r="K93" s="3">
        <f t="shared" si="15"/>
        <v>1.2003588580308597</v>
      </c>
      <c r="L93" s="3">
        <f t="shared" si="16"/>
        <v>1.205526795972518</v>
      </c>
      <c r="M93" s="3">
        <f t="shared" si="17"/>
        <v>1.210727132791598</v>
      </c>
      <c r="N93" s="3">
        <f t="shared" si="18"/>
        <v>1.2159604197073186</v>
      </c>
      <c r="O93" s="3">
        <f t="shared" si="19"/>
        <v>1.2212272221055696</v>
      </c>
    </row>
    <row r="94" spans="5:15" x14ac:dyDescent="0.3">
      <c r="E94" s="4">
        <v>0.89</v>
      </c>
      <c r="F94" s="3">
        <f t="shared" si="10"/>
        <v>1.2265281200366105</v>
      </c>
      <c r="G94" s="3">
        <f t="shared" si="11"/>
        <v>1.2318637087349826</v>
      </c>
      <c r="H94" s="3">
        <f t="shared" si="12"/>
        <v>1.2372345991628275</v>
      </c>
      <c r="I94" s="3">
        <f t="shared" si="13"/>
        <v>1.2426414185778814</v>
      </c>
      <c r="J94" s="3">
        <f t="shared" si="14"/>
        <v>1.248084811127548</v>
      </c>
      <c r="K94" s="3">
        <f t="shared" si="15"/>
        <v>1.2535654384704511</v>
      </c>
      <c r="L94" s="3">
        <f t="shared" si="16"/>
        <v>1.2590839804270715</v>
      </c>
      <c r="M94" s="3">
        <f t="shared" si="17"/>
        <v>1.2646411356610798</v>
      </c>
      <c r="N94" s="3">
        <f t="shared" si="18"/>
        <v>1.2702376223931489</v>
      </c>
      <c r="O94" s="3">
        <f t="shared" si="19"/>
        <v>1.2758741791491304</v>
      </c>
    </row>
    <row r="95" spans="5:15" x14ac:dyDescent="0.3">
      <c r="E95" s="4">
        <v>0.9</v>
      </c>
      <c r="F95" s="3">
        <f t="shared" si="10"/>
        <v>1.2815515655446006</v>
      </c>
      <c r="G95" s="3">
        <f t="shared" si="11"/>
        <v>1.2872705631079415</v>
      </c>
      <c r="H95" s="3">
        <f t="shared" si="12"/>
        <v>1.293031976144243</v>
      </c>
      <c r="I95" s="3">
        <f t="shared" si="13"/>
        <v>1.2988366326425058</v>
      </c>
      <c r="J95" s="3">
        <f t="shared" si="14"/>
        <v>1.3046853852287905</v>
      </c>
      <c r="K95" s="3">
        <f t="shared" si="15"/>
        <v>1.3105791121681303</v>
      </c>
      <c r="L95" s="3">
        <f t="shared" si="16"/>
        <v>1.316518718418261</v>
      </c>
      <c r="M95" s="3">
        <f t="shared" si="17"/>
        <v>1.3225051367384359</v>
      </c>
      <c r="N95" s="3">
        <f t="shared" si="18"/>
        <v>1.3285393288568097</v>
      </c>
      <c r="O95" s="3">
        <f t="shared" si="19"/>
        <v>1.3346222867001938</v>
      </c>
    </row>
    <row r="96" spans="5:15" x14ac:dyDescent="0.3">
      <c r="E96" s="4">
        <v>0.91</v>
      </c>
      <c r="F96" s="3">
        <f t="shared" si="10"/>
        <v>1.3407550336902161</v>
      </c>
      <c r="G96" s="3">
        <f t="shared" si="11"/>
        <v>1.3469386261102789</v>
      </c>
      <c r="H96" s="3">
        <f t="shared" si="12"/>
        <v>1.3531741545480023</v>
      </c>
      <c r="I96" s="3">
        <f t="shared" si="13"/>
        <v>1.3594627454182593</v>
      </c>
      <c r="J96" s="3">
        <f t="shared" si="14"/>
        <v>1.3658055625722731</v>
      </c>
      <c r="K96" s="3">
        <f t="shared" si="15"/>
        <v>1.3722038089987258</v>
      </c>
      <c r="L96" s="3">
        <f t="shared" si="16"/>
        <v>1.3786587286232788</v>
      </c>
      <c r="M96" s="3">
        <f t="shared" si="17"/>
        <v>1.3851716082134369</v>
      </c>
      <c r="N96" s="3">
        <f t="shared" si="18"/>
        <v>1.3917437793963261</v>
      </c>
      <c r="O96" s="3">
        <f t="shared" si="19"/>
        <v>1.3983766207974977</v>
      </c>
    </row>
    <row r="97" spans="5:15" x14ac:dyDescent="0.3">
      <c r="E97" s="4">
        <v>0.92</v>
      </c>
      <c r="F97" s="3">
        <f t="shared" si="10"/>
        <v>1.4050715603096329</v>
      </c>
      <c r="G97" s="3">
        <f t="shared" si="11"/>
        <v>1.4118300775008099</v>
      </c>
      <c r="H97" s="3">
        <f t="shared" si="12"/>
        <v>1.4186537061727382</v>
      </c>
      <c r="I97" s="3">
        <f t="shared" si="13"/>
        <v>1.4255440370804517</v>
      </c>
      <c r="J97" s="3">
        <f t="shared" si="14"/>
        <v>1.4325027208258103</v>
      </c>
      <c r="K97" s="3">
        <f t="shared" si="15"/>
        <v>1.4395314709384563</v>
      </c>
      <c r="L97" s="3">
        <f t="shared" si="16"/>
        <v>1.4466320671589787</v>
      </c>
      <c r="M97" s="3">
        <f t="shared" si="17"/>
        <v>1.4538063589405752</v>
      </c>
      <c r="N97" s="3">
        <f t="shared" si="18"/>
        <v>1.4610562691869071</v>
      </c>
      <c r="O97" s="3">
        <f t="shared" si="19"/>
        <v>1.4683837982456605</v>
      </c>
    </row>
    <row r="98" spans="5:15" x14ac:dyDescent="0.3">
      <c r="E98" s="4">
        <v>0.93</v>
      </c>
      <c r="F98" s="3">
        <f t="shared" si="10"/>
        <v>1.4757910281791713</v>
      </c>
      <c r="G98" s="3">
        <f t="shared" si="11"/>
        <v>1.4832801273356211</v>
      </c>
      <c r="H98" s="3">
        <f t="shared" si="12"/>
        <v>1.4908533552466612</v>
      </c>
      <c r="I98" s="3">
        <f t="shared" si="13"/>
        <v>1.4985130678799758</v>
      </c>
      <c r="J98" s="3">
        <f t="shared" si="14"/>
        <v>1.5062617232782449</v>
      </c>
      <c r="K98" s="3">
        <f t="shared" si="15"/>
        <v>1.5141018876192844</v>
      </c>
      <c r="L98" s="3">
        <f t="shared" si="16"/>
        <v>1.5220362417358568</v>
      </c>
      <c r="M98" s="3">
        <f t="shared" si="17"/>
        <v>1.5300675881378289</v>
      </c>
      <c r="N98" s="3">
        <f t="shared" si="18"/>
        <v>1.5381988585840647</v>
      </c>
      <c r="O98" s="3">
        <f t="shared" si="19"/>
        <v>1.546433122256748</v>
      </c>
    </row>
    <row r="99" spans="5:15" x14ac:dyDescent="0.3">
      <c r="E99" s="4">
        <v>0.94</v>
      </c>
      <c r="F99" s="3">
        <f t="shared" si="10"/>
        <v>1.5547735945968528</v>
      </c>
      <c r="G99" s="3">
        <f t="shared" si="11"/>
        <v>1.5632236468662757</v>
      </c>
      <c r="H99" s="3">
        <f t="shared" si="12"/>
        <v>1.571786816509859</v>
      </c>
      <c r="I99" s="3">
        <f t="shared" si="13"/>
        <v>1.5804668183993611</v>
      </c>
      <c r="J99" s="3">
        <f t="shared" si="14"/>
        <v>1.5892675570513917</v>
      </c>
      <c r="K99" s="3">
        <f t="shared" si="15"/>
        <v>1.5981931399228169</v>
      </c>
      <c r="L99" s="3">
        <f t="shared" si="16"/>
        <v>1.6072478919002178</v>
      </c>
      <c r="M99" s="3">
        <f t="shared" si="17"/>
        <v>1.6164363711150211</v>
      </c>
      <c r="N99" s="3">
        <f t="shared" si="18"/>
        <v>1.6257633862332341</v>
      </c>
      <c r="O99" s="3">
        <f t="shared" si="19"/>
        <v>1.6352340153886491</v>
      </c>
    </row>
    <row r="100" spans="5:15" x14ac:dyDescent="0.3">
      <c r="E100" s="4">
        <v>0.95</v>
      </c>
      <c r="F100" s="3">
        <f t="shared" si="10"/>
        <v>1.6448536269514715</v>
      </c>
      <c r="G100" s="3">
        <f t="shared" si="11"/>
        <v>1.654627902351077</v>
      </c>
      <c r="H100" s="3">
        <f t="shared" si="12"/>
        <v>1.6645628612027212</v>
      </c>
      <c r="I100" s="3">
        <f t="shared" si="13"/>
        <v>1.6746648890243248</v>
      </c>
      <c r="J100" s="3">
        <f t="shared" si="14"/>
        <v>1.6849407678719139</v>
      </c>
      <c r="K100" s="3">
        <f t="shared" si="15"/>
        <v>1.6953977102721358</v>
      </c>
      <c r="L100" s="3">
        <f t="shared" si="16"/>
        <v>1.7060433968889612</v>
      </c>
      <c r="M100" s="3">
        <f t="shared" si="17"/>
        <v>1.7168860184310404</v>
      </c>
      <c r="N100" s="3">
        <f t="shared" si="18"/>
        <v>1.727934322388418</v>
      </c>
      <c r="O100" s="3">
        <f t="shared" si="19"/>
        <v>1.7391976652852514</v>
      </c>
    </row>
    <row r="101" spans="5:15" x14ac:dyDescent="0.3">
      <c r="E101" s="4">
        <v>0.96</v>
      </c>
      <c r="F101" s="3">
        <f t="shared" si="10"/>
        <v>1.7506860712521695</v>
      </c>
      <c r="G101" s="3">
        <f t="shared" si="11"/>
        <v>1.7624102978623888</v>
      </c>
      <c r="H101" s="3">
        <f t="shared" si="12"/>
        <v>1.7743819103449567</v>
      </c>
      <c r="I101" s="3">
        <f t="shared" si="13"/>
        <v>1.7866133654934697</v>
      </c>
      <c r="J101" s="3">
        <f t="shared" si="14"/>
        <v>1.7991181068379669</v>
      </c>
      <c r="K101" s="3">
        <f t="shared" si="15"/>
        <v>1.8119106729525971</v>
      </c>
      <c r="L101" s="3">
        <f t="shared" si="16"/>
        <v>1.8250068211464028</v>
      </c>
      <c r="M101" s="3">
        <f t="shared" si="17"/>
        <v>1.8384236692477764</v>
      </c>
      <c r="N101" s="3">
        <f t="shared" si="18"/>
        <v>1.8521798587690466</v>
      </c>
      <c r="O101" s="3">
        <f t="shared" si="19"/>
        <v>1.8662957434581071</v>
      </c>
    </row>
    <row r="102" spans="5:15" x14ac:dyDescent="0.3">
      <c r="E102" s="4">
        <v>0.97</v>
      </c>
      <c r="F102" s="3">
        <f t="shared" si="10"/>
        <v>1.8807936081512504</v>
      </c>
      <c r="G102" s="3">
        <f t="shared" si="11"/>
        <v>1.8956979239918379</v>
      </c>
      <c r="H102" s="3">
        <f t="shared" si="12"/>
        <v>1.9110356475491179</v>
      </c>
      <c r="I102" s="3">
        <f t="shared" si="13"/>
        <v>1.9268365732639101</v>
      </c>
      <c r="J102" s="3">
        <f t="shared" si="14"/>
        <v>1.9431337511050664</v>
      </c>
      <c r="K102" s="3">
        <f t="shared" si="15"/>
        <v>1.9599639845400536</v>
      </c>
      <c r="L102" s="3">
        <f t="shared" si="16"/>
        <v>1.9773684281819461</v>
      </c>
      <c r="M102" s="3">
        <f t="shared" si="17"/>
        <v>1.9953933101678243</v>
      </c>
      <c r="N102" s="3">
        <f t="shared" si="18"/>
        <v>2.0140908120181384</v>
      </c>
      <c r="O102" s="3">
        <f t="shared" si="19"/>
        <v>2.0335201492530506</v>
      </c>
    </row>
    <row r="103" spans="5:15" x14ac:dyDescent="0.3">
      <c r="E103" s="4">
        <v>0.98</v>
      </c>
      <c r="F103" s="3">
        <f t="shared" si="10"/>
        <v>2.0537489106318221</v>
      </c>
      <c r="G103" s="3">
        <f t="shared" si="11"/>
        <v>2.0748547343933095</v>
      </c>
      <c r="H103" s="3">
        <f t="shared" si="12"/>
        <v>2.0969274291643414</v>
      </c>
      <c r="I103" s="3">
        <f t="shared" si="13"/>
        <v>2.1200716897421503</v>
      </c>
      <c r="J103" s="3">
        <f t="shared" si="14"/>
        <v>2.1444106209118394</v>
      </c>
      <c r="K103" s="3">
        <f t="shared" si="15"/>
        <v>2.1700903775845601</v>
      </c>
      <c r="L103" s="3">
        <f t="shared" si="16"/>
        <v>2.1972863766410513</v>
      </c>
      <c r="M103" s="3">
        <f t="shared" si="17"/>
        <v>2.2262117693171737</v>
      </c>
      <c r="N103" s="3">
        <f t="shared" si="18"/>
        <v>2.257129244486225</v>
      </c>
      <c r="O103" s="3">
        <f t="shared" si="19"/>
        <v>2.290367877855267</v>
      </c>
    </row>
    <row r="104" spans="5:15" x14ac:dyDescent="0.3">
      <c r="E104" s="4">
        <v>0.99</v>
      </c>
      <c r="F104" s="3">
        <f t="shared" si="10"/>
        <v>2.3263478740408408</v>
      </c>
      <c r="G104" s="3">
        <f t="shared" si="11"/>
        <v>2.365618126864292</v>
      </c>
      <c r="H104" s="3">
        <f t="shared" si="12"/>
        <v>2.4089155458154612</v>
      </c>
      <c r="I104" s="3">
        <f t="shared" si="13"/>
        <v>2.4572633902054362</v>
      </c>
      <c r="J104" s="3">
        <f t="shared" si="14"/>
        <v>2.5121443279304616</v>
      </c>
      <c r="K104" s="3">
        <f t="shared" si="15"/>
        <v>2.5758293035488999</v>
      </c>
      <c r="L104" s="3">
        <f t="shared" si="16"/>
        <v>2.6520698079021954</v>
      </c>
      <c r="M104" s="3">
        <f t="shared" si="17"/>
        <v>2.7477813854449917</v>
      </c>
      <c r="N104" s="3">
        <f t="shared" si="18"/>
        <v>2.8781617390954826</v>
      </c>
      <c r="O104" s="3">
        <f t="shared" si="19"/>
        <v>3.0902323061678132</v>
      </c>
    </row>
    <row r="105" spans="5:15" x14ac:dyDescent="0.3">
      <c r="E105" s="4">
        <v>1</v>
      </c>
      <c r="F105" s="3" t="e">
        <f t="shared" si="10"/>
        <v>#NUM!</v>
      </c>
      <c r="G105" s="3" t="e">
        <f t="shared" si="11"/>
        <v>#NUM!</v>
      </c>
      <c r="H105" s="3" t="e">
        <f t="shared" si="12"/>
        <v>#NUM!</v>
      </c>
      <c r="I105" s="3" t="e">
        <f t="shared" si="13"/>
        <v>#NUM!</v>
      </c>
      <c r="J105" s="3" t="e">
        <f t="shared" si="14"/>
        <v>#NUM!</v>
      </c>
      <c r="K105" s="3" t="e">
        <f t="shared" si="15"/>
        <v>#NUM!</v>
      </c>
      <c r="L105" s="3" t="e">
        <f t="shared" si="16"/>
        <v>#NUM!</v>
      </c>
      <c r="M105" s="3" t="e">
        <f t="shared" si="17"/>
        <v>#NUM!</v>
      </c>
      <c r="N105" s="3" t="e">
        <f t="shared" si="18"/>
        <v>#NUM!</v>
      </c>
      <c r="O105" s="3" t="e">
        <f t="shared" si="19"/>
        <v>#NUM!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N104"/>
  <sheetViews>
    <sheetView workbookViewId="0">
      <selection activeCell="D4" sqref="D4"/>
    </sheetView>
  </sheetViews>
  <sheetFormatPr defaultRowHeight="14.4" x14ac:dyDescent="0.3"/>
  <cols>
    <col min="5" max="5" width="7.33203125" bestFit="1" customWidth="1"/>
    <col min="6" max="6" width="11.77734375" bestFit="1" customWidth="1"/>
  </cols>
  <sheetData>
    <row r="4" spans="4:14" x14ac:dyDescent="0.3">
      <c r="D4" s="4" t="s">
        <v>1</v>
      </c>
      <c r="E4" s="4">
        <v>0</v>
      </c>
      <c r="F4" s="4">
        <v>0.01</v>
      </c>
      <c r="G4" s="4">
        <v>0.02</v>
      </c>
      <c r="H4" s="4">
        <v>0.03</v>
      </c>
      <c r="I4" s="4">
        <v>0.04</v>
      </c>
      <c r="J4" s="4">
        <v>0.05</v>
      </c>
      <c r="K4" s="4">
        <v>0.06</v>
      </c>
      <c r="L4" s="4">
        <v>7.0000000000000007E-2</v>
      </c>
      <c r="M4" s="4">
        <v>0.08</v>
      </c>
      <c r="N4" s="4">
        <v>0.09</v>
      </c>
    </row>
    <row r="5" spans="4:14" x14ac:dyDescent="0.3">
      <c r="D5" s="4">
        <v>-4.9000000000000004</v>
      </c>
      <c r="E5" s="5">
        <f>_xlfn.NORM.S.DIST(D5-0,FALSE)</f>
        <v>2.4389607458933522E-6</v>
      </c>
      <c r="F5" s="5">
        <f>_xlfn.NORM.S.DIST(D5-0.01,FALSE)</f>
        <v>2.322216284597997E-6</v>
      </c>
      <c r="G5" s="5">
        <f>_xlfn.NORM.S.DIST(D5-0.02,FALSE)</f>
        <v>2.2108388745684212E-6</v>
      </c>
      <c r="H5" s="5">
        <f>_xlfn.NORM.S.DIST(D5-0.03,FALSE)</f>
        <v>2.1045928431831185E-6</v>
      </c>
      <c r="I5" s="5">
        <f>_xlfn.NORM.S.DIST(D5-0.04,FALSE)</f>
        <v>2.0032523299484894E-6</v>
      </c>
      <c r="J5" s="5">
        <f>_xlfn.NORM.S.DIST(D5-0.05,FALSE)</f>
        <v>1.9066009031228108E-6</v>
      </c>
      <c r="K5" s="5">
        <f>_xlfn.NORM.S.DIST(D5-0.06,FALSE)</f>
        <v>1.8144311901820303E-6</v>
      </c>
      <c r="L5" s="5">
        <f>_xlfn.NORM.S.DIST(D5-0.07,FALSE)</f>
        <v>1.7265445216770643E-6</v>
      </c>
      <c r="M5" s="5">
        <f>_xlfn.NORM.S.DIST(D5-0.08,FALSE)</f>
        <v>1.6427505880450713E-6</v>
      </c>
      <c r="N5" s="5">
        <f>_xlfn.NORM.S.DIST(D5-0.09,FALSE)</f>
        <v>1.5628671089492902E-6</v>
      </c>
    </row>
    <row r="6" spans="4:14" x14ac:dyDescent="0.3">
      <c r="D6" s="4">
        <v>-4.8</v>
      </c>
      <c r="E6" s="5">
        <f t="shared" ref="E6:E54" si="0">_xlfn.NORM.S.DIST(D6-0,FALSE)</f>
        <v>3.9612990910320753E-6</v>
      </c>
      <c r="F6" s="5">
        <f t="shared" ref="F6:F54" si="1">_xlfn.NORM.S.DIST(D6-0.01,FALSE)</f>
        <v>3.775459226701349E-6</v>
      </c>
      <c r="G6" s="5">
        <f t="shared" ref="G6:G54" si="2">_xlfn.NORM.S.DIST(D6-0.02,FALSE)</f>
        <v>3.5979780135212601E-6</v>
      </c>
      <c r="H6" s="5">
        <f t="shared" ref="H6:H54" si="3">_xlfn.NORM.S.DIST(D6-0.03,FALSE)</f>
        <v>3.4284971784050389E-6</v>
      </c>
      <c r="I6" s="5">
        <f t="shared" ref="I6:I54" si="4">_xlfn.NORM.S.DIST(D6-0.04,FALSE)</f>
        <v>3.2666729639932752E-6</v>
      </c>
      <c r="J6" s="5">
        <f t="shared" ref="J6:J54" si="5">_xlfn.NORM.S.DIST(D6-0.05,FALSE)</f>
        <v>3.1121755791489445E-6</v>
      </c>
      <c r="K6" s="5">
        <f t="shared" ref="K6:K54" si="6">_xlfn.NORM.S.DIST(D6-0.06,FALSE)</f>
        <v>2.9646886685452831E-6</v>
      </c>
      <c r="L6" s="5">
        <f t="shared" ref="L6:L54" si="7">_xlfn.NORM.S.DIST(D6-0.07,FALSE)</f>
        <v>2.823908800755821E-6</v>
      </c>
      <c r="M6" s="5">
        <f t="shared" ref="M6:M54" si="8">_xlfn.NORM.S.DIST(D6-0.08,FALSE)</f>
        <v>2.6895449742715233E-6</v>
      </c>
      <c r="N6" s="5">
        <f t="shared" ref="N6:N54" si="9">_xlfn.NORM.S.DIST(D6-0.09,FALSE)</f>
        <v>2.5613181408845443E-6</v>
      </c>
    </row>
    <row r="7" spans="4:14" x14ac:dyDescent="0.3">
      <c r="D7" s="4">
        <v>-4.7</v>
      </c>
      <c r="E7" s="5">
        <f t="shared" si="0"/>
        <v>6.3698251788670899E-6</v>
      </c>
      <c r="F7" s="5">
        <f t="shared" si="1"/>
        <v>6.0770660671111151E-6</v>
      </c>
      <c r="G7" s="5">
        <f t="shared" si="2"/>
        <v>5.797182506357287E-6</v>
      </c>
      <c r="H7" s="5">
        <f t="shared" si="3"/>
        <v>5.5296361889840515E-6</v>
      </c>
      <c r="I7" s="5">
        <f t="shared" si="4"/>
        <v>5.2739100096013034E-6</v>
      </c>
      <c r="J7" s="5">
        <f t="shared" si="5"/>
        <v>5.0295072885924454E-6</v>
      </c>
      <c r="K7" s="5">
        <f t="shared" si="6"/>
        <v>4.7959510215525217E-6</v>
      </c>
      <c r="L7" s="5">
        <f t="shared" si="7"/>
        <v>4.5727831538641285E-6</v>
      </c>
      <c r="M7" s="5">
        <f t="shared" si="8"/>
        <v>4.3595638796716367E-6</v>
      </c>
      <c r="N7" s="5">
        <f t="shared" si="9"/>
        <v>4.1558709645312011E-6</v>
      </c>
    </row>
    <row r="8" spans="4:14" x14ac:dyDescent="0.3">
      <c r="D8" s="4">
        <v>-4.5999999999999996</v>
      </c>
      <c r="E8" s="5">
        <f t="shared" si="0"/>
        <v>1.0140852065486758E-5</v>
      </c>
      <c r="F8" s="5">
        <f t="shared" si="1"/>
        <v>9.6844550200514709E-6</v>
      </c>
      <c r="G8" s="5">
        <f t="shared" si="2"/>
        <v>9.2476736700056505E-6</v>
      </c>
      <c r="H8" s="5">
        <f t="shared" si="3"/>
        <v>8.8297087043740978E-6</v>
      </c>
      <c r="I8" s="5">
        <f t="shared" si="4"/>
        <v>8.4297913832287717E-6</v>
      </c>
      <c r="J8" s="5">
        <f t="shared" si="5"/>
        <v>8.0471824564923223E-6</v>
      </c>
      <c r="K8" s="5">
        <f t="shared" si="6"/>
        <v>7.681171117250496E-6</v>
      </c>
      <c r="L8" s="5">
        <f t="shared" si="7"/>
        <v>7.3310739886239449E-6</v>
      </c>
      <c r="M8" s="5">
        <f t="shared" si="8"/>
        <v>6.996234143270405E-6</v>
      </c>
      <c r="N8" s="5">
        <f t="shared" si="9"/>
        <v>6.6760201546074854E-6</v>
      </c>
    </row>
    <row r="9" spans="4:14" x14ac:dyDescent="0.3">
      <c r="D9" s="4">
        <v>-4.5</v>
      </c>
      <c r="E9" s="5">
        <f t="shared" si="0"/>
        <v>1.5983741106905475E-5</v>
      </c>
      <c r="F9" s="5">
        <f t="shared" si="1"/>
        <v>1.527965224676162E-5</v>
      </c>
      <c r="G9" s="5">
        <f t="shared" si="2"/>
        <v>1.4605118139152942E-5</v>
      </c>
      <c r="H9" s="5">
        <f t="shared" si="3"/>
        <v>1.3958965985154772E-5</v>
      </c>
      <c r="I9" s="5">
        <f t="shared" si="4"/>
        <v>1.334006649035584E-5</v>
      </c>
      <c r="J9" s="5">
        <f t="shared" si="5"/>
        <v>1.2747332381833466E-5</v>
      </c>
      <c r="K9" s="5">
        <f t="shared" si="6"/>
        <v>1.2179716970268699E-5</v>
      </c>
      <c r="L9" s="5">
        <f t="shared" si="7"/>
        <v>1.1636212756042667E-5</v>
      </c>
      <c r="M9" s="5">
        <f t="shared" si="8"/>
        <v>1.111585007817779E-5</v>
      </c>
      <c r="N9" s="5">
        <f t="shared" si="9"/>
        <v>1.0617695805008393E-5</v>
      </c>
    </row>
    <row r="10" spans="4:14" x14ac:dyDescent="0.3">
      <c r="D10" s="4">
        <v>-4.4000000000000004</v>
      </c>
      <c r="E10" s="5">
        <f t="shared" si="0"/>
        <v>2.4942471290053535E-5</v>
      </c>
      <c r="F10" s="5">
        <f t="shared" si="1"/>
        <v>2.3867603200179601E-5</v>
      </c>
      <c r="G10" s="5">
        <f t="shared" si="2"/>
        <v>2.283677156514692E-5</v>
      </c>
      <c r="H10" s="5">
        <f t="shared" si="3"/>
        <v>2.1848276173316392E-5</v>
      </c>
      <c r="I10" s="5">
        <f t="shared" si="4"/>
        <v>2.0900477900450407E-5</v>
      </c>
      <c r="J10" s="5">
        <f t="shared" si="5"/>
        <v>1.9991796706922791E-5</v>
      </c>
      <c r="K10" s="5">
        <f t="shared" si="6"/>
        <v>1.9120709692817737E-5</v>
      </c>
      <c r="L10" s="5">
        <f t="shared" si="7"/>
        <v>1.8285749209547312E-5</v>
      </c>
      <c r="M10" s="5">
        <f t="shared" si="8"/>
        <v>1.7485501026639135E-5</v>
      </c>
      <c r="N10" s="5">
        <f t="shared" si="9"/>
        <v>1.6718602552365071E-5</v>
      </c>
    </row>
    <row r="11" spans="4:14" x14ac:dyDescent="0.3">
      <c r="D11" s="4">
        <v>-4.3</v>
      </c>
      <c r="E11" s="5">
        <f t="shared" si="0"/>
        <v>3.8535196742087129E-5</v>
      </c>
      <c r="F11" s="5">
        <f t="shared" si="1"/>
        <v>3.6911458258666195E-5</v>
      </c>
      <c r="G11" s="5">
        <f t="shared" si="2"/>
        <v>3.5352603001773219E-5</v>
      </c>
      <c r="H11" s="5">
        <f t="shared" si="3"/>
        <v>3.3856195976827888E-5</v>
      </c>
      <c r="I11" s="5">
        <f t="shared" si="4"/>
        <v>3.2419886804213778E-5</v>
      </c>
      <c r="J11" s="5">
        <f t="shared" si="5"/>
        <v>3.1041407057850266E-5</v>
      </c>
      <c r="K11" s="5">
        <f t="shared" si="6"/>
        <v>2.9718567676442307E-5</v>
      </c>
      <c r="L11" s="5">
        <f t="shared" si="7"/>
        <v>2.8449256445844305E-5</v>
      </c>
      <c r="M11" s="5">
        <f t="shared" si="8"/>
        <v>2.7231435550992609E-5</v>
      </c>
      <c r="N11" s="5">
        <f t="shared" si="9"/>
        <v>2.6063139195878342E-5</v>
      </c>
    </row>
    <row r="12" spans="4:14" x14ac:dyDescent="0.3">
      <c r="D12" s="4">
        <v>-4.2</v>
      </c>
      <c r="E12" s="5">
        <f t="shared" si="0"/>
        <v>5.8943067756539855E-5</v>
      </c>
      <c r="F12" s="5">
        <f t="shared" si="1"/>
        <v>5.6515900580307407E-5</v>
      </c>
      <c r="G12" s="5">
        <f t="shared" si="2"/>
        <v>5.4183261089540144E-5</v>
      </c>
      <c r="H12" s="5">
        <f t="shared" si="3"/>
        <v>5.1941704622159769E-5</v>
      </c>
      <c r="I12" s="5">
        <f t="shared" si="4"/>
        <v>4.978790209801209E-5</v>
      </c>
      <c r="J12" s="5">
        <f t="shared" si="5"/>
        <v>4.7718636541204952E-5</v>
      </c>
      <c r="K12" s="5">
        <f t="shared" si="6"/>
        <v>4.5730799691601314E-5</v>
      </c>
      <c r="L12" s="5">
        <f t="shared" si="7"/>
        <v>4.3821388703757962E-5</v>
      </c>
      <c r="M12" s="5">
        <f t="shared" si="8"/>
        <v>4.1987502931617321E-5</v>
      </c>
      <c r="N12" s="5">
        <f t="shared" si="9"/>
        <v>4.0226340797264972E-5</v>
      </c>
    </row>
    <row r="13" spans="4:14" x14ac:dyDescent="0.3">
      <c r="D13" s="4">
        <v>-4.0999999999999996</v>
      </c>
      <c r="E13" s="5">
        <f t="shared" si="0"/>
        <v>8.9261657177132928E-5</v>
      </c>
      <c r="F13" s="5">
        <f t="shared" si="1"/>
        <v>8.5671655056182163E-5</v>
      </c>
      <c r="G13" s="5">
        <f t="shared" si="2"/>
        <v>8.2217816536286288E-5</v>
      </c>
      <c r="H13" s="5">
        <f t="shared" si="3"/>
        <v>7.8895329014293087E-5</v>
      </c>
      <c r="I13" s="5">
        <f t="shared" si="4"/>
        <v>7.5699535530161213E-5</v>
      </c>
      <c r="J13" s="5">
        <f t="shared" si="5"/>
        <v>7.2625930302252581E-5</v>
      </c>
      <c r="K13" s="5">
        <f t="shared" si="6"/>
        <v>6.967015436921457E-5</v>
      </c>
      <c r="L13" s="5">
        <f t="shared" si="7"/>
        <v>6.6827991336690609E-5</v>
      </c>
      <c r="M13" s="5">
        <f t="shared" si="8"/>
        <v>6.4095363227106096E-5</v>
      </c>
      <c r="N13" s="5">
        <f t="shared" si="9"/>
        <v>6.1468326430769434E-5</v>
      </c>
    </row>
    <row r="14" spans="4:14" x14ac:dyDescent="0.3">
      <c r="D14" s="4">
        <v>-4</v>
      </c>
      <c r="E14" s="5">
        <f t="shared" si="0"/>
        <v>1.3383022576488537E-4</v>
      </c>
      <c r="F14" s="5">
        <f t="shared" si="1"/>
        <v>1.2857623858162108E-4</v>
      </c>
      <c r="G14" s="5">
        <f t="shared" si="2"/>
        <v>1.2351616334102368E-4</v>
      </c>
      <c r="H14" s="5">
        <f t="shared" si="3"/>
        <v>1.1864336075456578E-4</v>
      </c>
      <c r="I14" s="5">
        <f t="shared" si="4"/>
        <v>1.1395139806886461E-4</v>
      </c>
      <c r="J14" s="5">
        <f t="shared" si="5"/>
        <v>1.0943404343980055E-4</v>
      </c>
      <c r="K14" s="5">
        <f t="shared" si="6"/>
        <v>1.0508526043040047E-4</v>
      </c>
      <c r="L14" s="5">
        <f t="shared" si="7"/>
        <v>1.0089920263081441E-4</v>
      </c>
      <c r="M14" s="5">
        <f t="shared" si="8"/>
        <v>9.687020839871926E-5</v>
      </c>
      <c r="N14" s="5">
        <f t="shared" si="9"/>
        <v>9.2992795718445907E-5</v>
      </c>
    </row>
    <row r="15" spans="4:14" x14ac:dyDescent="0.3">
      <c r="D15" s="4">
        <v>-3.9</v>
      </c>
      <c r="E15" s="5">
        <f t="shared" si="0"/>
        <v>1.9865547139277272E-4</v>
      </c>
      <c r="F15" s="5">
        <f t="shared" si="1"/>
        <v>1.9104748787459794E-4</v>
      </c>
      <c r="G15" s="5">
        <f t="shared" si="2"/>
        <v>1.8371249800245711E-4</v>
      </c>
      <c r="H15" s="5">
        <f t="shared" si="3"/>
        <v>1.7664145934757122E-4</v>
      </c>
      <c r="I15" s="5">
        <f t="shared" si="4"/>
        <v>1.6982559942934359E-4</v>
      </c>
      <c r="J15" s="5">
        <f t="shared" si="5"/>
        <v>1.6325640876624229E-4</v>
      </c>
      <c r="K15" s="5">
        <f t="shared" si="6"/>
        <v>1.5692563406553226E-4</v>
      </c>
      <c r="L15" s="5">
        <f t="shared" si="7"/>
        <v>1.5082527155051807E-4</v>
      </c>
      <c r="M15" s="5">
        <f t="shared" si="8"/>
        <v>1.4494756042389106E-4</v>
      </c>
      <c r="N15" s="5">
        <f t="shared" si="9"/>
        <v>1.3928497646576018E-4</v>
      </c>
    </row>
    <row r="16" spans="4:14" x14ac:dyDescent="0.3">
      <c r="D16" s="4">
        <v>-3.8</v>
      </c>
      <c r="E16" s="5">
        <f t="shared" si="0"/>
        <v>2.9194692579146027E-4</v>
      </c>
      <c r="F16" s="5">
        <f t="shared" si="1"/>
        <v>2.8104703080998681E-4</v>
      </c>
      <c r="G16" s="5">
        <f t="shared" si="2"/>
        <v>2.70527031461521E-4</v>
      </c>
      <c r="H16" s="5">
        <f t="shared" si="3"/>
        <v>2.603747722184429E-4</v>
      </c>
      <c r="I16" s="5">
        <f t="shared" si="4"/>
        <v>2.5057844489086075E-4</v>
      </c>
      <c r="J16" s="5">
        <f t="shared" si="5"/>
        <v>2.4112658022599367E-4</v>
      </c>
      <c r="K16" s="5">
        <f t="shared" si="6"/>
        <v>2.3200803965694238E-4</v>
      </c>
      <c r="L16" s="5">
        <f t="shared" si="7"/>
        <v>2.2321200720010247E-4</v>
      </c>
      <c r="M16" s="5">
        <f t="shared" si="8"/>
        <v>2.1472798150036704E-4</v>
      </c>
      <c r="N16" s="5">
        <f t="shared" si="9"/>
        <v>2.0654576802322586E-4</v>
      </c>
    </row>
    <row r="17" spans="4:14" x14ac:dyDescent="0.3">
      <c r="D17" s="4">
        <v>-3.7</v>
      </c>
      <c r="E17" s="5">
        <f t="shared" si="0"/>
        <v>4.2478027055075143E-4</v>
      </c>
      <c r="F17" s="5">
        <f t="shared" si="1"/>
        <v>4.0933014247807883E-4</v>
      </c>
      <c r="G17" s="5">
        <f t="shared" si="2"/>
        <v>3.9440252496915622E-4</v>
      </c>
      <c r="H17" s="5">
        <f t="shared" si="3"/>
        <v>3.7998129383532141E-4</v>
      </c>
      <c r="I17" s="5">
        <f t="shared" si="4"/>
        <v>3.6605076455733496E-4</v>
      </c>
      <c r="J17" s="5">
        <f t="shared" si="5"/>
        <v>3.5259568236744541E-4</v>
      </c>
      <c r="K17" s="5">
        <f t="shared" si="6"/>
        <v>3.3960121248365418E-4</v>
      </c>
      <c r="L17" s="5">
        <f t="shared" si="7"/>
        <v>3.2705293049637498E-4</v>
      </c>
      <c r="M17" s="5">
        <f t="shared" si="8"/>
        <v>3.1493681290752155E-4</v>
      </c>
      <c r="N17" s="5">
        <f t="shared" si="9"/>
        <v>3.0323922782200417E-4</v>
      </c>
    </row>
    <row r="18" spans="4:14" x14ac:dyDescent="0.3">
      <c r="D18" s="4">
        <v>-3.6</v>
      </c>
      <c r="E18" s="5">
        <f t="shared" si="0"/>
        <v>6.119019301137719E-4</v>
      </c>
      <c r="F18" s="5">
        <f t="shared" si="1"/>
        <v>5.9023574492278561E-4</v>
      </c>
      <c r="G18" s="5">
        <f t="shared" si="2"/>
        <v>5.6927978383425261E-4</v>
      </c>
      <c r="H18" s="5">
        <f t="shared" si="3"/>
        <v>5.490129473569587E-4</v>
      </c>
      <c r="I18" s="5">
        <f t="shared" si="4"/>
        <v>5.2941468309493475E-4</v>
      </c>
      <c r="J18" s="5">
        <f t="shared" si="5"/>
        <v>5.104649743441856E-4</v>
      </c>
      <c r="K18" s="5">
        <f t="shared" si="6"/>
        <v>4.9214432883289312E-4</v>
      </c>
      <c r="L18" s="5">
        <f t="shared" si="7"/>
        <v>4.7443376760662064E-4</v>
      </c>
      <c r="M18" s="5">
        <f t="shared" si="8"/>
        <v>4.5731481405985675E-4</v>
      </c>
      <c r="N18" s="5">
        <f t="shared" si="9"/>
        <v>4.4076948311513252E-4</v>
      </c>
    </row>
    <row r="19" spans="4:14" x14ac:dyDescent="0.3">
      <c r="D19" s="4">
        <v>-3.5</v>
      </c>
      <c r="E19" s="5">
        <f t="shared" si="0"/>
        <v>8.7268269504576015E-4</v>
      </c>
      <c r="F19" s="5">
        <f t="shared" si="1"/>
        <v>8.4262500470690268E-4</v>
      </c>
      <c r="G19" s="5">
        <f t="shared" si="2"/>
        <v>8.1352123108180841E-4</v>
      </c>
      <c r="H19" s="5">
        <f t="shared" si="3"/>
        <v>7.8534414639246997E-4</v>
      </c>
      <c r="I19" s="5">
        <f t="shared" si="4"/>
        <v>7.580671914287103E-4</v>
      </c>
      <c r="J19" s="5">
        <f t="shared" si="5"/>
        <v>7.3166446283031089E-4</v>
      </c>
      <c r="K19" s="5">
        <f t="shared" si="6"/>
        <v>7.061107004880362E-4</v>
      </c>
      <c r="L19" s="5">
        <f t="shared" si="7"/>
        <v>6.8138127506689212E-4</v>
      </c>
      <c r="M19" s="5">
        <f t="shared" si="8"/>
        <v>6.5745217565467645E-4</v>
      </c>
      <c r="N19" s="5">
        <f t="shared" si="9"/>
        <v>6.342999975387576E-4</v>
      </c>
    </row>
    <row r="20" spans="4:14" x14ac:dyDescent="0.3">
      <c r="D20" s="4">
        <v>-3.4</v>
      </c>
      <c r="E20" s="5">
        <f t="shared" si="0"/>
        <v>1.2322191684730199E-3</v>
      </c>
      <c r="F20" s="5">
        <f t="shared" si="1"/>
        <v>1.190968385806119E-3</v>
      </c>
      <c r="G20" s="5">
        <f t="shared" si="2"/>
        <v>1.1509834441784845E-3</v>
      </c>
      <c r="H20" s="5">
        <f t="shared" si="3"/>
        <v>1.112229707265567E-3</v>
      </c>
      <c r="I20" s="5">
        <f t="shared" si="4"/>
        <v>1.0746733401537356E-3</v>
      </c>
      <c r="J20" s="5">
        <f t="shared" si="5"/>
        <v>1.0382812956614121E-3</v>
      </c>
      <c r="K20" s="5">
        <f t="shared" si="6"/>
        <v>1.0030213007342376E-3</v>
      </c>
      <c r="L20" s="5">
        <f t="shared" si="7"/>
        <v>9.6886184291984678E-4</v>
      </c>
      <c r="M20" s="5">
        <f t="shared" si="8"/>
        <v>9.3577215692747977E-4</v>
      </c>
      <c r="N20" s="5">
        <f t="shared" si="9"/>
        <v>9.0372221127752621E-4</v>
      </c>
    </row>
    <row r="21" spans="4:14" x14ac:dyDescent="0.3">
      <c r="D21" s="4">
        <v>-3.3</v>
      </c>
      <c r="E21" s="5">
        <f t="shared" si="0"/>
        <v>1.7225689390536812E-3</v>
      </c>
      <c r="F21" s="5">
        <f t="shared" si="1"/>
        <v>1.6665685395745827E-3</v>
      </c>
      <c r="G21" s="5">
        <f t="shared" si="2"/>
        <v>1.6122274719771244E-3</v>
      </c>
      <c r="H21" s="5">
        <f t="shared" si="3"/>
        <v>1.5595023216476943E-3</v>
      </c>
      <c r="I21" s="5">
        <f t="shared" si="4"/>
        <v>1.5083506148503073E-3</v>
      </c>
      <c r="J21" s="5">
        <f t="shared" si="5"/>
        <v>1.4587308046667472E-3</v>
      </c>
      <c r="K21" s="5">
        <f t="shared" si="6"/>
        <v>1.4106022569413848E-3</v>
      </c>
      <c r="L21" s="5">
        <f t="shared" si="7"/>
        <v>1.363925236238906E-3</v>
      </c>
      <c r="M21" s="5">
        <f t="shared" si="8"/>
        <v>1.3186608918227423E-3</v>
      </c>
      <c r="N21" s="5">
        <f t="shared" si="9"/>
        <v>1.2747712436618351E-3</v>
      </c>
    </row>
    <row r="22" spans="4:14" x14ac:dyDescent="0.3">
      <c r="D22" s="4">
        <v>-3.2</v>
      </c>
      <c r="E22" s="5">
        <f t="shared" si="0"/>
        <v>2.3840882014648404E-3</v>
      </c>
      <c r="F22" s="5">
        <f t="shared" si="1"/>
        <v>2.3088896680064958E-3</v>
      </c>
      <c r="G22" s="5">
        <f t="shared" si="2"/>
        <v>2.2358394396885385E-3</v>
      </c>
      <c r="H22" s="5">
        <f t="shared" si="3"/>
        <v>2.164883925171062E-3</v>
      </c>
      <c r="I22" s="5">
        <f t="shared" si="4"/>
        <v>2.0959706128579419E-3</v>
      </c>
      <c r="J22" s="5">
        <f t="shared" si="5"/>
        <v>2.0290480572997681E-3</v>
      </c>
      <c r="K22" s="5">
        <f t="shared" si="6"/>
        <v>1.9640658655043744E-3</v>
      </c>
      <c r="L22" s="5">
        <f t="shared" si="7"/>
        <v>1.9009746831660803E-3</v>
      </c>
      <c r="M22" s="5">
        <f t="shared" si="8"/>
        <v>1.8397261808242775E-3</v>
      </c>
      <c r="N22" s="5">
        <f t="shared" si="9"/>
        <v>1.7802730399618786E-3</v>
      </c>
    </row>
    <row r="23" spans="4:14" x14ac:dyDescent="0.3">
      <c r="D23" s="4">
        <v>-3.1</v>
      </c>
      <c r="E23" s="5">
        <f t="shared" si="0"/>
        <v>3.2668190561999182E-3</v>
      </c>
      <c r="F23" s="5">
        <f t="shared" si="1"/>
        <v>3.1669429255400811E-3</v>
      </c>
      <c r="G23" s="5">
        <f t="shared" si="2"/>
        <v>3.0698133011047403E-3</v>
      </c>
      <c r="H23" s="5">
        <f t="shared" si="3"/>
        <v>2.9753650750682535E-3</v>
      </c>
      <c r="I23" s="5">
        <f t="shared" si="4"/>
        <v>2.8835343476034392E-3</v>
      </c>
      <c r="J23" s="5">
        <f t="shared" si="5"/>
        <v>2.7942584148794472E-3</v>
      </c>
      <c r="K23" s="5">
        <f t="shared" si="6"/>
        <v>2.7074757568406999E-3</v>
      </c>
      <c r="L23" s="5">
        <f t="shared" si="7"/>
        <v>2.6231260247810244E-3</v>
      </c>
      <c r="M23" s="5">
        <f t="shared" si="8"/>
        <v>2.5411500287265214E-3</v>
      </c>
      <c r="N23" s="5">
        <f t="shared" si="9"/>
        <v>2.4614897246407006E-3</v>
      </c>
    </row>
    <row r="24" spans="4:14" x14ac:dyDescent="0.3">
      <c r="D24" s="4">
        <v>-3</v>
      </c>
      <c r="E24" s="5">
        <f t="shared" si="0"/>
        <v>4.4318484119380075E-3</v>
      </c>
      <c r="F24" s="5">
        <f t="shared" si="1"/>
        <v>4.3006524587304498E-3</v>
      </c>
      <c r="G24" s="5">
        <f t="shared" si="2"/>
        <v>4.1729229845239623E-3</v>
      </c>
      <c r="H24" s="5">
        <f t="shared" si="3"/>
        <v>4.04858220009443E-3</v>
      </c>
      <c r="I24" s="5">
        <f t="shared" si="4"/>
        <v>3.9275536289247789E-3</v>
      </c>
      <c r="J24" s="5">
        <f t="shared" si="5"/>
        <v>3.8097620982218104E-3</v>
      </c>
      <c r="K24" s="5">
        <f t="shared" si="6"/>
        <v>3.6951337295590349E-3</v>
      </c>
      <c r="L24" s="5">
        <f t="shared" si="7"/>
        <v>3.5835959291623614E-3</v>
      </c>
      <c r="M24" s="5">
        <f t="shared" si="8"/>
        <v>3.4750773778549375E-3</v>
      </c>
      <c r="N24" s="5">
        <f t="shared" si="9"/>
        <v>3.3695080206774812E-3</v>
      </c>
    </row>
    <row r="25" spans="4:14" x14ac:dyDescent="0.3">
      <c r="D25" s="4">
        <v>-2.9</v>
      </c>
      <c r="E25" s="5">
        <f t="shared" si="0"/>
        <v>5.9525324197758538E-3</v>
      </c>
      <c r="F25" s="5">
        <f t="shared" si="1"/>
        <v>5.7820988856694825E-3</v>
      </c>
      <c r="G25" s="5">
        <f t="shared" si="2"/>
        <v>5.615983595990969E-3</v>
      </c>
      <c r="H25" s="5">
        <f t="shared" si="3"/>
        <v>5.4540952350565549E-3</v>
      </c>
      <c r="I25" s="5">
        <f t="shared" si="4"/>
        <v>5.2963438653110201E-3</v>
      </c>
      <c r="J25" s="5">
        <f t="shared" si="5"/>
        <v>5.1426409230539436E-3</v>
      </c>
      <c r="K25" s="5">
        <f t="shared" si="6"/>
        <v>4.9928992136123763E-3</v>
      </c>
      <c r="L25" s="5">
        <f t="shared" si="7"/>
        <v>4.8470329059789527E-3</v>
      </c>
      <c r="M25" s="5">
        <f t="shared" si="8"/>
        <v>4.7049575269339792E-3</v>
      </c>
      <c r="N25" s="5">
        <f t="shared" si="9"/>
        <v>4.5665899546701487E-3</v>
      </c>
    </row>
    <row r="26" spans="4:14" x14ac:dyDescent="0.3">
      <c r="D26" s="4">
        <v>-2.8</v>
      </c>
      <c r="E26" s="5">
        <f t="shared" si="0"/>
        <v>7.9154515829799686E-3</v>
      </c>
      <c r="F26" s="5">
        <f t="shared" si="1"/>
        <v>7.6965082022373314E-3</v>
      </c>
      <c r="G26" s="5">
        <f t="shared" si="2"/>
        <v>7.4828725257805638E-3</v>
      </c>
      <c r="H26" s="5">
        <f t="shared" si="3"/>
        <v>7.2744393571412304E-3</v>
      </c>
      <c r="I26" s="5">
        <f t="shared" si="4"/>
        <v>7.0711048860194487E-3</v>
      </c>
      <c r="J26" s="5">
        <f t="shared" si="5"/>
        <v>6.8727666906139781E-3</v>
      </c>
      <c r="K26" s="5">
        <f t="shared" si="6"/>
        <v>6.6793237392026202E-3</v>
      </c>
      <c r="L26" s="5">
        <f t="shared" si="7"/>
        <v>6.4906763909933704E-3</v>
      </c>
      <c r="M26" s="5">
        <f t="shared" si="8"/>
        <v>6.3067263962659275E-3</v>
      </c>
      <c r="N26" s="5">
        <f t="shared" si="9"/>
        <v>6.1273768958236934E-3</v>
      </c>
    </row>
    <row r="27" spans="4:14" x14ac:dyDescent="0.3">
      <c r="D27" s="4">
        <v>-2.7</v>
      </c>
      <c r="E27" s="5">
        <f t="shared" si="0"/>
        <v>1.0420934814422592E-2</v>
      </c>
      <c r="F27" s="5">
        <f t="shared" si="1"/>
        <v>1.0142826894787077E-2</v>
      </c>
      <c r="G27" s="5">
        <f t="shared" si="2"/>
        <v>9.8711537947511301E-3</v>
      </c>
      <c r="H27" s="5">
        <f t="shared" si="3"/>
        <v>9.6057967635395872E-3</v>
      </c>
      <c r="I27" s="5">
        <f t="shared" si="4"/>
        <v>9.3466383676122835E-3</v>
      </c>
      <c r="J27" s="5">
        <f t="shared" si="5"/>
        <v>9.0935625015910529E-3</v>
      </c>
      <c r="K27" s="5">
        <f t="shared" si="6"/>
        <v>8.8464543982372194E-3</v>
      </c>
      <c r="L27" s="5">
        <f t="shared" si="7"/>
        <v>8.6052006374996715E-3</v>
      </c>
      <c r="M27" s="5">
        <f t="shared" si="8"/>
        <v>8.3696891546530226E-3</v>
      </c>
      <c r="N27" s="5">
        <f t="shared" si="9"/>
        <v>8.1398092475460215E-3</v>
      </c>
    </row>
    <row r="28" spans="4:14" x14ac:dyDescent="0.3">
      <c r="D28" s="4">
        <v>-2.6</v>
      </c>
      <c r="E28" s="5">
        <f t="shared" si="0"/>
        <v>1.3582969233685613E-2</v>
      </c>
      <c r="F28" s="5">
        <f t="shared" si="1"/>
        <v>1.3233701843821374E-2</v>
      </c>
      <c r="G28" s="5">
        <f t="shared" si="2"/>
        <v>1.2892126107895304E-2</v>
      </c>
      <c r="H28" s="5">
        <f t="shared" si="3"/>
        <v>1.2558110926378211E-2</v>
      </c>
      <c r="I28" s="5">
        <f t="shared" si="4"/>
        <v>1.2231526351277971E-2</v>
      </c>
      <c r="J28" s="5">
        <f t="shared" si="5"/>
        <v>1.1912243607605179E-2</v>
      </c>
      <c r="K28" s="5">
        <f t="shared" si="6"/>
        <v>1.1600135113702561E-2</v>
      </c>
      <c r="L28" s="5">
        <f t="shared" si="7"/>
        <v>1.1295074500456135E-2</v>
      </c>
      <c r="M28" s="5">
        <f t="shared" si="8"/>
        <v>1.0996936629405572E-2</v>
      </c>
      <c r="N28" s="5">
        <f t="shared" si="9"/>
        <v>1.0705597609772187E-2</v>
      </c>
    </row>
    <row r="29" spans="4:14" x14ac:dyDescent="0.3">
      <c r="D29" s="4">
        <v>-2.5</v>
      </c>
      <c r="E29" s="5">
        <f t="shared" si="0"/>
        <v>1.752830049356854E-2</v>
      </c>
      <c r="F29" s="5">
        <f t="shared" si="1"/>
        <v>1.7094670457496956E-2</v>
      </c>
      <c r="G29" s="5">
        <f t="shared" si="2"/>
        <v>1.6670100837381057E-2</v>
      </c>
      <c r="H29" s="5">
        <f t="shared" si="3"/>
        <v>1.6254450460600506E-2</v>
      </c>
      <c r="I29" s="5">
        <f t="shared" si="4"/>
        <v>1.5847579025360818E-2</v>
      </c>
      <c r="J29" s="5">
        <f t="shared" si="5"/>
        <v>1.5449347134395174E-2</v>
      </c>
      <c r="K29" s="5">
        <f t="shared" si="6"/>
        <v>1.5059616327377449E-2</v>
      </c>
      <c r="L29" s="5">
        <f t="shared" si="7"/>
        <v>1.4678249112060044E-2</v>
      </c>
      <c r="M29" s="5">
        <f t="shared" si="8"/>
        <v>1.430510899414969E-2</v>
      </c>
      <c r="N29" s="5">
        <f t="shared" si="9"/>
        <v>1.3940060505935825E-2</v>
      </c>
    </row>
    <row r="30" spans="4:14" x14ac:dyDescent="0.3">
      <c r="D30" s="4">
        <v>-2.4</v>
      </c>
      <c r="E30" s="5">
        <f t="shared" si="0"/>
        <v>2.2394530294842899E-2</v>
      </c>
      <c r="F30" s="5">
        <f t="shared" si="1"/>
        <v>2.1862366757929404E-2</v>
      </c>
      <c r="G30" s="5">
        <f t="shared" si="2"/>
        <v>2.1340714899922782E-2</v>
      </c>
      <c r="H30" s="5">
        <f t="shared" si="3"/>
        <v>2.0829426985092204E-2</v>
      </c>
      <c r="I30" s="5">
        <f t="shared" si="4"/>
        <v>2.0328355738225837E-2</v>
      </c>
      <c r="J30" s="5">
        <f t="shared" si="5"/>
        <v>1.9837354391795337E-2</v>
      </c>
      <c r="K30" s="5">
        <f t="shared" si="6"/>
        <v>1.9356276731736961E-2</v>
      </c>
      <c r="L30" s="5">
        <f t="shared" si="7"/>
        <v>1.8884977141856187E-2</v>
      </c>
      <c r="M30" s="5">
        <f t="shared" si="8"/>
        <v>1.8423310646862048E-2</v>
      </c>
      <c r="N30" s="5">
        <f t="shared" si="9"/>
        <v>1.797113295403965E-2</v>
      </c>
    </row>
    <row r="31" spans="4:14" x14ac:dyDescent="0.3">
      <c r="D31" s="4">
        <v>-2.2999999999999998</v>
      </c>
      <c r="E31" s="5">
        <f t="shared" si="0"/>
        <v>2.8327037741601186E-2</v>
      </c>
      <c r="F31" s="5">
        <f t="shared" si="1"/>
        <v>2.7681567148336594E-2</v>
      </c>
      <c r="G31" s="5">
        <f t="shared" si="2"/>
        <v>2.7048099546881785E-2</v>
      </c>
      <c r="H31" s="5">
        <f t="shared" si="3"/>
        <v>2.6426485497261759E-2</v>
      </c>
      <c r="I31" s="5">
        <f t="shared" si="4"/>
        <v>2.581657547158769E-2</v>
      </c>
      <c r="J31" s="5">
        <f t="shared" si="5"/>
        <v>2.5218219915194417E-2</v>
      </c>
      <c r="K31" s="5">
        <f t="shared" si="6"/>
        <v>2.4631269306382507E-2</v>
      </c>
      <c r="L31" s="5">
        <f t="shared" si="7"/>
        <v>2.4055574214762995E-2</v>
      </c>
      <c r="M31" s="5">
        <f t="shared" si="8"/>
        <v>2.3490985358201363E-2</v>
      </c>
      <c r="N31" s="5">
        <f t="shared" si="9"/>
        <v>2.2937353658360714E-2</v>
      </c>
    </row>
    <row r="32" spans="4:14" x14ac:dyDescent="0.3">
      <c r="D32" s="4">
        <v>-2.2000000000000002</v>
      </c>
      <c r="E32" s="5">
        <f t="shared" si="0"/>
        <v>3.5474592846231424E-2</v>
      </c>
      <c r="F32" s="5">
        <f t="shared" si="1"/>
        <v>3.470093895391882E-2</v>
      </c>
      <c r="G32" s="5">
        <f t="shared" si="2"/>
        <v>3.3940763182449186E-2</v>
      </c>
      <c r="H32" s="5">
        <f t="shared" si="3"/>
        <v>3.3193920635861122E-2</v>
      </c>
      <c r="I32" s="5">
        <f t="shared" si="4"/>
        <v>3.2460265643697445E-2</v>
      </c>
      <c r="J32" s="5">
        <f t="shared" si="5"/>
        <v>3.1739651835667418E-2</v>
      </c>
      <c r="K32" s="5">
        <f t="shared" si="6"/>
        <v>3.1031932215008232E-2</v>
      </c>
      <c r="L32" s="5">
        <f t="shared" si="7"/>
        <v>3.0336959230531636E-2</v>
      </c>
      <c r="M32" s="5">
        <f t="shared" si="8"/>
        <v>2.965458484734125E-2</v>
      </c>
      <c r="N32" s="5">
        <f t="shared" si="9"/>
        <v>2.8984660616209412E-2</v>
      </c>
    </row>
    <row r="33" spans="4:14" x14ac:dyDescent="0.3">
      <c r="D33" s="4">
        <v>-2.1</v>
      </c>
      <c r="E33" s="5">
        <f t="shared" si="0"/>
        <v>4.3983595980427191E-2</v>
      </c>
      <c r="F33" s="5">
        <f t="shared" si="1"/>
        <v>4.3067417889265734E-2</v>
      </c>
      <c r="G33" s="5">
        <f t="shared" si="2"/>
        <v>4.2166106961770311E-2</v>
      </c>
      <c r="H33" s="5">
        <f t="shared" si="3"/>
        <v>4.1279530426330417E-2</v>
      </c>
      <c r="I33" s="5">
        <f t="shared" si="4"/>
        <v>4.0407553922860308E-2</v>
      </c>
      <c r="J33" s="5">
        <f t="shared" si="5"/>
        <v>3.955004158937022E-2</v>
      </c>
      <c r="K33" s="5">
        <f t="shared" si="6"/>
        <v>3.8706856147455608E-2</v>
      </c>
      <c r="L33" s="5">
        <f t="shared" si="7"/>
        <v>3.7877858986677483E-2</v>
      </c>
      <c r="M33" s="5">
        <f t="shared" si="8"/>
        <v>3.7062910247806474E-2</v>
      </c>
      <c r="N33" s="5">
        <f t="shared" si="9"/>
        <v>3.6261868904906222E-2</v>
      </c>
    </row>
    <row r="34" spans="4:14" x14ac:dyDescent="0.3">
      <c r="D34" s="4">
        <v>-2</v>
      </c>
      <c r="E34" s="5">
        <f t="shared" si="0"/>
        <v>5.3990966513188063E-2</v>
      </c>
      <c r="F34" s="5">
        <f t="shared" si="1"/>
        <v>5.2919227719240312E-2</v>
      </c>
      <c r="G34" s="5">
        <f t="shared" si="2"/>
        <v>5.1863576682820565E-2</v>
      </c>
      <c r="H34" s="5">
        <f t="shared" si="3"/>
        <v>5.0823901493691204E-2</v>
      </c>
      <c r="I34" s="5">
        <f t="shared" si="4"/>
        <v>4.9800087735070775E-2</v>
      </c>
      <c r="J34" s="5">
        <f t="shared" si="5"/>
        <v>4.8792018579182764E-2</v>
      </c>
      <c r="K34" s="5">
        <f t="shared" si="6"/>
        <v>4.7799574882077034E-2</v>
      </c>
      <c r="L34" s="5">
        <f t="shared" si="7"/>
        <v>4.6822635277683163E-2</v>
      </c>
      <c r="M34" s="5">
        <f t="shared" si="8"/>
        <v>4.5861076271054887E-2</v>
      </c>
      <c r="N34" s="5">
        <f t="shared" si="9"/>
        <v>4.49147723307671E-2</v>
      </c>
    </row>
    <row r="35" spans="4:14" x14ac:dyDescent="0.3">
      <c r="D35" s="4">
        <v>-1.9</v>
      </c>
      <c r="E35" s="5">
        <f t="shared" si="0"/>
        <v>6.5615814774676595E-2</v>
      </c>
      <c r="F35" s="5">
        <f t="shared" si="1"/>
        <v>6.4377664329969359E-2</v>
      </c>
      <c r="G35" s="5">
        <f t="shared" si="2"/>
        <v>6.3156561435198655E-2</v>
      </c>
      <c r="H35" s="5">
        <f t="shared" si="3"/>
        <v>6.1952424628105164E-2</v>
      </c>
      <c r="I35" s="5">
        <f t="shared" si="4"/>
        <v>6.0765168954564776E-2</v>
      </c>
      <c r="J35" s="5">
        <f t="shared" si="5"/>
        <v>5.9594706068816075E-2</v>
      </c>
      <c r="K35" s="5">
        <f t="shared" si="6"/>
        <v>5.8440944333451469E-2</v>
      </c>
      <c r="L35" s="5">
        <f t="shared" si="7"/>
        <v>5.7303788919117131E-2</v>
      </c>
      <c r="M35" s="5">
        <f t="shared" si="8"/>
        <v>5.6183141903868049E-2</v>
      </c>
      <c r="N35" s="5">
        <f t="shared" si="9"/>
        <v>5.5078902372125767E-2</v>
      </c>
    </row>
    <row r="36" spans="4:14" x14ac:dyDescent="0.3">
      <c r="D36" s="4">
        <v>-1.8</v>
      </c>
      <c r="E36" s="5">
        <f t="shared" si="0"/>
        <v>7.8950158300894149E-2</v>
      </c>
      <c r="F36" s="5">
        <f t="shared" si="1"/>
        <v>7.7537891990133986E-2</v>
      </c>
      <c r="G36" s="5">
        <f t="shared" si="2"/>
        <v>7.6143273696207311E-2</v>
      </c>
      <c r="H36" s="5">
        <f t="shared" si="3"/>
        <v>7.4766262398367603E-2</v>
      </c>
      <c r="I36" s="5">
        <f t="shared" si="4"/>
        <v>7.3406812581656891E-2</v>
      </c>
      <c r="J36" s="5">
        <f t="shared" si="5"/>
        <v>7.2064874336217985E-2</v>
      </c>
      <c r="K36" s="5">
        <f t="shared" si="6"/>
        <v>7.074039345698338E-2</v>
      </c>
      <c r="L36" s="5">
        <f t="shared" si="7"/>
        <v>6.9433311543674187E-2</v>
      </c>
      <c r="M36" s="5">
        <f t="shared" si="8"/>
        <v>6.814356610104455E-2</v>
      </c>
      <c r="N36" s="5">
        <f t="shared" si="9"/>
        <v>6.6871090639307143E-2</v>
      </c>
    </row>
    <row r="37" spans="4:14" x14ac:dyDescent="0.3">
      <c r="D37" s="4">
        <v>-1.7</v>
      </c>
      <c r="E37" s="5">
        <f t="shared" si="0"/>
        <v>9.4049077376886947E-2</v>
      </c>
      <c r="F37" s="5">
        <f t="shared" si="1"/>
        <v>9.2459133396580684E-2</v>
      </c>
      <c r="G37" s="5">
        <f t="shared" si="2"/>
        <v>9.0886979016282871E-2</v>
      </c>
      <c r="H37" s="5">
        <f t="shared" si="3"/>
        <v>8.9332623487655E-2</v>
      </c>
      <c r="I37" s="5">
        <f t="shared" si="4"/>
        <v>8.7796070610905622E-2</v>
      </c>
      <c r="J37" s="5">
        <f t="shared" si="5"/>
        <v>8.6277318826511532E-2</v>
      </c>
      <c r="K37" s="5">
        <f t="shared" si="6"/>
        <v>8.4776361308022227E-2</v>
      </c>
      <c r="L37" s="5">
        <f t="shared" si="7"/>
        <v>8.3293186055874463E-2</v>
      </c>
      <c r="M37" s="5">
        <f t="shared" si="8"/>
        <v>8.1827775992142804E-2</v>
      </c>
      <c r="N37" s="5">
        <f t="shared" si="9"/>
        <v>8.038010905615417E-2</v>
      </c>
    </row>
    <row r="38" spans="4:14" x14ac:dyDescent="0.3">
      <c r="D38" s="4">
        <v>-1.6</v>
      </c>
      <c r="E38" s="5">
        <f t="shared" si="0"/>
        <v>0.11092083467945554</v>
      </c>
      <c r="F38" s="5">
        <f t="shared" si="1"/>
        <v>0.10915476589664735</v>
      </c>
      <c r="G38" s="5">
        <f t="shared" si="2"/>
        <v>0.1074060751134838</v>
      </c>
      <c r="H38" s="5">
        <f t="shared" si="3"/>
        <v>0.1056748308487636</v>
      </c>
      <c r="I38" s="5">
        <f t="shared" si="4"/>
        <v>0.10396109532876419</v>
      </c>
      <c r="J38" s="5">
        <f t="shared" si="5"/>
        <v>0.10226492456397798</v>
      </c>
      <c r="K38" s="5">
        <f t="shared" si="6"/>
        <v>0.10058636842769055</v>
      </c>
      <c r="L38" s="5">
        <f t="shared" si="7"/>
        <v>9.8925470736323698E-2</v>
      </c>
      <c r="M38" s="5">
        <f t="shared" si="8"/>
        <v>9.7282269331467469E-2</v>
      </c>
      <c r="N38" s="5">
        <f t="shared" si="9"/>
        <v>9.5656796163523974E-2</v>
      </c>
    </row>
    <row r="39" spans="4:14" x14ac:dyDescent="0.3">
      <c r="D39" s="4">
        <v>-1.5</v>
      </c>
      <c r="E39" s="5">
        <f t="shared" si="0"/>
        <v>0.12951759566589174</v>
      </c>
      <c r="F39" s="5">
        <f t="shared" si="1"/>
        <v>0.12758295057214186</v>
      </c>
      <c r="G39" s="5">
        <f t="shared" si="2"/>
        <v>0.12566463678908815</v>
      </c>
      <c r="H39" s="5">
        <f t="shared" si="3"/>
        <v>0.12376278952152313</v>
      </c>
      <c r="I39" s="5">
        <f t="shared" si="4"/>
        <v>0.12187753703240178</v>
      </c>
      <c r="J39" s="5">
        <f t="shared" si="5"/>
        <v>0.12000900069698558</v>
      </c>
      <c r="K39" s="5">
        <f t="shared" si="6"/>
        <v>0.11815729505958227</v>
      </c>
      <c r="L39" s="5">
        <f t="shared" si="7"/>
        <v>0.11632252789280709</v>
      </c>
      <c r="M39" s="5">
        <f t="shared" si="8"/>
        <v>0.11450480025929236</v>
      </c>
      <c r="N39" s="5">
        <f t="shared" si="9"/>
        <v>0.11270420657577056</v>
      </c>
    </row>
    <row r="40" spans="4:14" x14ac:dyDescent="0.3">
      <c r="D40" s="4">
        <v>-1.4</v>
      </c>
      <c r="E40" s="5">
        <f t="shared" si="0"/>
        <v>0.14972746563574488</v>
      </c>
      <c r="F40" s="5">
        <f t="shared" si="1"/>
        <v>0.14763850406235574</v>
      </c>
      <c r="G40" s="5">
        <f t="shared" si="2"/>
        <v>0.14556413003734761</v>
      </c>
      <c r="H40" s="5">
        <f t="shared" si="3"/>
        <v>0.14350455054006242</v>
      </c>
      <c r="I40" s="5">
        <f t="shared" si="4"/>
        <v>0.14145996522483878</v>
      </c>
      <c r="J40" s="5">
        <f t="shared" si="5"/>
        <v>0.13943056644536028</v>
      </c>
      <c r="K40" s="5">
        <f t="shared" si="6"/>
        <v>0.13741653928228179</v>
      </c>
      <c r="L40" s="5">
        <f t="shared" si="7"/>
        <v>0.1354180615740713</v>
      </c>
      <c r="M40" s="5">
        <f t="shared" si="8"/>
        <v>0.13343530395100231</v>
      </c>
      <c r="N40" s="5">
        <f t="shared" si="9"/>
        <v>0.13146842987223104</v>
      </c>
    </row>
    <row r="41" spans="4:14" x14ac:dyDescent="0.3">
      <c r="D41" s="4">
        <v>-1.3</v>
      </c>
      <c r="E41" s="5">
        <f t="shared" si="0"/>
        <v>0.17136859204780736</v>
      </c>
      <c r="F41" s="5">
        <f t="shared" si="1"/>
        <v>0.16914676090167238</v>
      </c>
      <c r="G41" s="5">
        <f t="shared" si="2"/>
        <v>0.16693704174171381</v>
      </c>
      <c r="H41" s="5">
        <f t="shared" si="3"/>
        <v>0.1647397153730768</v>
      </c>
      <c r="I41" s="5">
        <f t="shared" si="4"/>
        <v>0.16255505522553412</v>
      </c>
      <c r="J41" s="5">
        <f t="shared" si="5"/>
        <v>0.1603833273419196</v>
      </c>
      <c r="K41" s="5">
        <f t="shared" si="6"/>
        <v>0.15822479037038303</v>
      </c>
      <c r="L41" s="5">
        <f t="shared" si="7"/>
        <v>0.15607969556042084</v>
      </c>
      <c r="M41" s="5">
        <f t="shared" si="8"/>
        <v>0.1539482867626337</v>
      </c>
      <c r="N41" s="5">
        <f t="shared" si="9"/>
        <v>0.15183080043216163</v>
      </c>
    </row>
    <row r="42" spans="4:14" x14ac:dyDescent="0.3">
      <c r="D42" s="4">
        <v>-1.2</v>
      </c>
      <c r="E42" s="5">
        <f t="shared" si="0"/>
        <v>0.19418605498321295</v>
      </c>
      <c r="F42" s="5">
        <f t="shared" si="1"/>
        <v>0.19186015471359938</v>
      </c>
      <c r="G42" s="5">
        <f t="shared" si="2"/>
        <v>0.18954315809164024</v>
      </c>
      <c r="H42" s="5">
        <f t="shared" si="3"/>
        <v>0.18723541817072956</v>
      </c>
      <c r="I42" s="5">
        <f t="shared" si="4"/>
        <v>0.18493728096330531</v>
      </c>
      <c r="J42" s="5">
        <f t="shared" si="5"/>
        <v>0.18264908538902191</v>
      </c>
      <c r="K42" s="5">
        <f t="shared" si="6"/>
        <v>0.18037116322708033</v>
      </c>
      <c r="L42" s="5">
        <f t="shared" si="7"/>
        <v>0.17810383907269359</v>
      </c>
      <c r="M42" s="5">
        <f t="shared" si="8"/>
        <v>0.17584743029766237</v>
      </c>
      <c r="N42" s="5">
        <f t="shared" si="9"/>
        <v>0.17360224701503299</v>
      </c>
    </row>
    <row r="43" spans="4:14" x14ac:dyDescent="0.3">
      <c r="D43" s="4">
        <v>-1.1000000000000001</v>
      </c>
      <c r="E43" s="5">
        <f t="shared" si="0"/>
        <v>0.21785217703255053</v>
      </c>
      <c r="F43" s="5">
        <f t="shared" si="1"/>
        <v>0.21545816177021967</v>
      </c>
      <c r="G43" s="5">
        <f t="shared" si="2"/>
        <v>0.21306914677571784</v>
      </c>
      <c r="H43" s="5">
        <f t="shared" si="3"/>
        <v>0.21068555173601525</v>
      </c>
      <c r="I43" s="5">
        <f t="shared" si="4"/>
        <v>0.20830779004710831</v>
      </c>
      <c r="J43" s="5">
        <f t="shared" si="5"/>
        <v>0.20593626871997472</v>
      </c>
      <c r="K43" s="5">
        <f t="shared" si="6"/>
        <v>0.20357138829075938</v>
      </c>
      <c r="L43" s="5">
        <f t="shared" si="7"/>
        <v>0.20121354273519731</v>
      </c>
      <c r="M43" s="5">
        <f t="shared" si="8"/>
        <v>0.19886311938727586</v>
      </c>
      <c r="N43" s="5">
        <f t="shared" si="9"/>
        <v>0.19652049886213649</v>
      </c>
    </row>
    <row r="44" spans="4:14" x14ac:dyDescent="0.3">
      <c r="D44" s="4">
        <v>-1</v>
      </c>
      <c r="E44" s="5">
        <f t="shared" si="0"/>
        <v>0.24197072451914337</v>
      </c>
      <c r="F44" s="5">
        <f t="shared" si="1"/>
        <v>0.23955109772801336</v>
      </c>
      <c r="G44" s="5">
        <f t="shared" si="2"/>
        <v>0.23713195201937959</v>
      </c>
      <c r="H44" s="5">
        <f t="shared" si="3"/>
        <v>0.23471376389701182</v>
      </c>
      <c r="I44" s="5">
        <f t="shared" si="4"/>
        <v>0.2322970047433662</v>
      </c>
      <c r="J44" s="5">
        <f t="shared" si="5"/>
        <v>0.22988214068423302</v>
      </c>
      <c r="K44" s="5">
        <f t="shared" si="6"/>
        <v>0.22746963245738591</v>
      </c>
      <c r="L44" s="5">
        <f t="shared" si="7"/>
        <v>0.22505993528526966</v>
      </c>
      <c r="M44" s="5">
        <f t="shared" si="8"/>
        <v>0.22265349875176113</v>
      </c>
      <c r="N44" s="5">
        <f t="shared" si="9"/>
        <v>0.22025076668303326</v>
      </c>
    </row>
    <row r="45" spans="4:14" x14ac:dyDescent="0.3">
      <c r="D45" s="4">
        <v>-0.9</v>
      </c>
      <c r="E45" s="5">
        <f t="shared" si="0"/>
        <v>0.26608524989875482</v>
      </c>
      <c r="F45" s="5">
        <f t="shared" si="1"/>
        <v>0.26368804211381813</v>
      </c>
      <c r="G45" s="5">
        <f t="shared" si="2"/>
        <v>0.26128630124955315</v>
      </c>
      <c r="H45" s="5">
        <f t="shared" si="3"/>
        <v>0.2588805467311488</v>
      </c>
      <c r="I45" s="5">
        <f t="shared" si="4"/>
        <v>0.25647129442562033</v>
      </c>
      <c r="J45" s="5">
        <f t="shared" si="5"/>
        <v>0.25405905646918897</v>
      </c>
      <c r="K45" s="5">
        <f t="shared" si="6"/>
        <v>0.25164434109811712</v>
      </c>
      <c r="L45" s="5">
        <f t="shared" si="7"/>
        <v>0.24922765248306594</v>
      </c>
      <c r="M45" s="5">
        <f t="shared" si="8"/>
        <v>0.24680949056704274</v>
      </c>
      <c r="N45" s="5">
        <f t="shared" si="9"/>
        <v>0.24439035090699956</v>
      </c>
    </row>
    <row r="46" spans="4:14" x14ac:dyDescent="0.3">
      <c r="D46" s="4">
        <v>-0.8</v>
      </c>
      <c r="E46" s="5">
        <f t="shared" si="0"/>
        <v>0.28969155276148273</v>
      </c>
      <c r="F46" s="5">
        <f t="shared" si="1"/>
        <v>0.28736889699402829</v>
      </c>
      <c r="G46" s="5">
        <f t="shared" si="2"/>
        <v>0.28503635848900721</v>
      </c>
      <c r="H46" s="5">
        <f t="shared" si="3"/>
        <v>0.28269448205458025</v>
      </c>
      <c r="I46" s="5">
        <f t="shared" si="4"/>
        <v>0.28034381083962057</v>
      </c>
      <c r="J46" s="5">
        <f t="shared" si="5"/>
        <v>0.27798488613099642</v>
      </c>
      <c r="K46" s="5">
        <f t="shared" si="6"/>
        <v>0.27561824715345667</v>
      </c>
      <c r="L46" s="5">
        <f t="shared" si="7"/>
        <v>0.27324443087221623</v>
      </c>
      <c r="M46" s="5">
        <f t="shared" si="8"/>
        <v>0.27086397179833799</v>
      </c>
      <c r="N46" s="5">
        <f t="shared" si="9"/>
        <v>0.26847740179700241</v>
      </c>
    </row>
    <row r="47" spans="4:14" x14ac:dyDescent="0.3">
      <c r="D47" s="4">
        <v>-0.7</v>
      </c>
      <c r="E47" s="5">
        <f t="shared" si="0"/>
        <v>0.31225393336676127</v>
      </c>
      <c r="F47" s="5">
        <f t="shared" si="1"/>
        <v>0.31006028483341613</v>
      </c>
      <c r="G47" s="5">
        <f t="shared" si="2"/>
        <v>0.30785126046985295</v>
      </c>
      <c r="H47" s="5">
        <f t="shared" si="3"/>
        <v>0.30562741003020988</v>
      </c>
      <c r="I47" s="5">
        <f t="shared" si="4"/>
        <v>0.30338928375630014</v>
      </c>
      <c r="J47" s="5">
        <f t="shared" si="5"/>
        <v>0.30113743215480443</v>
      </c>
      <c r="K47" s="5">
        <f t="shared" si="6"/>
        <v>0.29887240577595275</v>
      </c>
      <c r="L47" s="5">
        <f t="shared" si="7"/>
        <v>0.29659475499381571</v>
      </c>
      <c r="M47" s="5">
        <f t="shared" si="8"/>
        <v>0.29430502978832518</v>
      </c>
      <c r="N47" s="5">
        <f t="shared" si="9"/>
        <v>0.29200377952914147</v>
      </c>
    </row>
    <row r="48" spans="4:14" x14ac:dyDescent="0.3">
      <c r="D48" s="4">
        <v>-0.6</v>
      </c>
      <c r="E48" s="5">
        <f t="shared" si="0"/>
        <v>0.33322460289179967</v>
      </c>
      <c r="F48" s="5">
        <f t="shared" si="1"/>
        <v>0.33121468019115297</v>
      </c>
      <c r="G48" s="5">
        <f t="shared" si="2"/>
        <v>0.32918396077076478</v>
      </c>
      <c r="H48" s="5">
        <f t="shared" si="3"/>
        <v>0.32713297701655447</v>
      </c>
      <c r="I48" s="5">
        <f t="shared" si="4"/>
        <v>0.32506226408408218</v>
      </c>
      <c r="J48" s="5">
        <f t="shared" si="5"/>
        <v>0.32297235966791427</v>
      </c>
      <c r="K48" s="5">
        <f t="shared" si="6"/>
        <v>0.32086380377117252</v>
      </c>
      <c r="L48" s="5">
        <f t="shared" si="7"/>
        <v>0.31873713847540158</v>
      </c>
      <c r="M48" s="5">
        <f t="shared" si="8"/>
        <v>0.31659290771089282</v>
      </c>
      <c r="N48" s="5">
        <f t="shared" si="9"/>
        <v>0.31443165702759734</v>
      </c>
    </row>
    <row r="49" spans="4:14" x14ac:dyDescent="0.3">
      <c r="D49" s="4">
        <v>-0.5</v>
      </c>
      <c r="E49" s="5">
        <f t="shared" si="0"/>
        <v>0.35206532676429952</v>
      </c>
      <c r="F49" s="5">
        <f t="shared" si="1"/>
        <v>0.35029187858972582</v>
      </c>
      <c r="G49" s="5">
        <f t="shared" si="2"/>
        <v>0.34849251275897447</v>
      </c>
      <c r="H49" s="5">
        <f t="shared" si="3"/>
        <v>0.34666772133579166</v>
      </c>
      <c r="I49" s="5">
        <f t="shared" si="4"/>
        <v>0.34481800143933333</v>
      </c>
      <c r="J49" s="5">
        <f t="shared" si="5"/>
        <v>0.3429438550193839</v>
      </c>
      <c r="K49" s="5">
        <f t="shared" si="6"/>
        <v>0.34104578863035256</v>
      </c>
      <c r="L49" s="5">
        <f t="shared" si="7"/>
        <v>0.33912431320419217</v>
      </c>
      <c r="M49" s="5">
        <f t="shared" si="8"/>
        <v>0.33717994382238059</v>
      </c>
      <c r="N49" s="5">
        <f t="shared" si="9"/>
        <v>0.33521319948710609</v>
      </c>
    </row>
    <row r="50" spans="4:14" x14ac:dyDescent="0.3">
      <c r="D50" s="4">
        <v>-0.4</v>
      </c>
      <c r="E50" s="5">
        <f t="shared" si="0"/>
        <v>0.36827014030332333</v>
      </c>
      <c r="F50" s="5">
        <f t="shared" si="1"/>
        <v>0.36678166243733612</v>
      </c>
      <c r="G50" s="5">
        <f t="shared" si="2"/>
        <v>0.36526267262215389</v>
      </c>
      <c r="H50" s="5">
        <f t="shared" si="3"/>
        <v>0.36371360037371342</v>
      </c>
      <c r="I50" s="5">
        <f t="shared" si="4"/>
        <v>0.36213488241309222</v>
      </c>
      <c r="J50" s="5">
        <f t="shared" si="5"/>
        <v>0.36052696246164795</v>
      </c>
      <c r="K50" s="5">
        <f t="shared" si="6"/>
        <v>0.35889029103354464</v>
      </c>
      <c r="L50" s="5">
        <f t="shared" si="7"/>
        <v>0.3572253252258008</v>
      </c>
      <c r="M50" s="5">
        <f t="shared" si="8"/>
        <v>0.35553252850599709</v>
      </c>
      <c r="N50" s="5">
        <f t="shared" si="9"/>
        <v>0.35381237049777969</v>
      </c>
    </row>
    <row r="51" spans="4:14" x14ac:dyDescent="0.3">
      <c r="D51" s="4">
        <v>-0.3</v>
      </c>
      <c r="E51" s="5">
        <f t="shared" si="0"/>
        <v>0.38138781546052414</v>
      </c>
      <c r="F51" s="5">
        <f t="shared" si="1"/>
        <v>0.38022635475132494</v>
      </c>
      <c r="G51" s="5">
        <f t="shared" si="2"/>
        <v>0.37903052615270166</v>
      </c>
      <c r="H51" s="5">
        <f t="shared" si="3"/>
        <v>0.37780067653086458</v>
      </c>
      <c r="I51" s="5">
        <f t="shared" si="4"/>
        <v>0.37653716183325392</v>
      </c>
      <c r="J51" s="5">
        <f t="shared" si="5"/>
        <v>0.37524034691693792</v>
      </c>
      <c r="K51" s="5">
        <f t="shared" si="6"/>
        <v>0.37391060537312842</v>
      </c>
      <c r="L51" s="5">
        <f t="shared" si="7"/>
        <v>0.37254831934793342</v>
      </c>
      <c r="M51" s="5">
        <f t="shared" si="8"/>
        <v>0.37115387935946603</v>
      </c>
      <c r="N51" s="5">
        <f t="shared" si="9"/>
        <v>0.36972768411143236</v>
      </c>
    </row>
    <row r="52" spans="4:14" x14ac:dyDescent="0.3">
      <c r="D52" s="4">
        <v>-0.2</v>
      </c>
      <c r="E52" s="5">
        <f t="shared" si="0"/>
        <v>0.39104269397545588</v>
      </c>
      <c r="F52" s="5">
        <f t="shared" si="1"/>
        <v>0.39024187757007428</v>
      </c>
      <c r="G52" s="5">
        <f t="shared" si="2"/>
        <v>0.38940375883379041</v>
      </c>
      <c r="H52" s="5">
        <f t="shared" si="3"/>
        <v>0.38852858531583589</v>
      </c>
      <c r="I52" s="5">
        <f t="shared" si="4"/>
        <v>0.38761661512501416</v>
      </c>
      <c r="J52" s="5">
        <f t="shared" si="5"/>
        <v>0.38666811680284924</v>
      </c>
      <c r="K52" s="5">
        <f t="shared" si="6"/>
        <v>0.38568336919181612</v>
      </c>
      <c r="L52" s="5">
        <f t="shared" si="7"/>
        <v>0.38466266129874283</v>
      </c>
      <c r="M52" s="5">
        <f t="shared" si="8"/>
        <v>0.38360629215347858</v>
      </c>
      <c r="N52" s="5">
        <f t="shared" si="9"/>
        <v>0.38251457066292405</v>
      </c>
    </row>
    <row r="53" spans="4:14" x14ac:dyDescent="0.3">
      <c r="D53" s="4">
        <v>-0.1</v>
      </c>
      <c r="E53" s="5">
        <f t="shared" si="0"/>
        <v>0.39695254747701181</v>
      </c>
      <c r="F53" s="5">
        <f t="shared" si="1"/>
        <v>0.39653596604568575</v>
      </c>
      <c r="G53" s="5">
        <f t="shared" si="2"/>
        <v>0.3960802117936561</v>
      </c>
      <c r="H53" s="5">
        <f t="shared" si="3"/>
        <v>0.39558542083768738</v>
      </c>
      <c r="I53" s="5">
        <f t="shared" si="4"/>
        <v>0.39505174083461125</v>
      </c>
      <c r="J53" s="5">
        <f t="shared" si="5"/>
        <v>0.39447933090788895</v>
      </c>
      <c r="K53" s="5">
        <f t="shared" si="6"/>
        <v>0.39386836156854083</v>
      </c>
      <c r="L53" s="5">
        <f t="shared" si="7"/>
        <v>0.39321901463049719</v>
      </c>
      <c r="M53" s="5">
        <f t="shared" si="8"/>
        <v>0.3925314831204289</v>
      </c>
      <c r="N53" s="5">
        <f t="shared" si="9"/>
        <v>0.39180597118212113</v>
      </c>
    </row>
    <row r="54" spans="4:14" x14ac:dyDescent="0.3">
      <c r="D54" s="4">
        <v>0</v>
      </c>
      <c r="E54" s="5">
        <f t="shared" si="0"/>
        <v>0.3989422804014327</v>
      </c>
      <c r="F54" s="5">
        <f t="shared" si="1"/>
        <v>0.39892233378608216</v>
      </c>
      <c r="G54" s="5">
        <f t="shared" si="2"/>
        <v>0.39886249992366613</v>
      </c>
      <c r="H54" s="5">
        <f t="shared" si="3"/>
        <v>0.39876279676209969</v>
      </c>
      <c r="I54" s="5">
        <f t="shared" si="4"/>
        <v>0.39862325420460504</v>
      </c>
      <c r="J54" s="5">
        <f t="shared" si="5"/>
        <v>0.39844391409476404</v>
      </c>
      <c r="K54" s="5">
        <f t="shared" si="6"/>
        <v>0.39822483019560695</v>
      </c>
      <c r="L54" s="5">
        <f t="shared" si="7"/>
        <v>0.39796606816275104</v>
      </c>
      <c r="M54" s="5">
        <f t="shared" si="8"/>
        <v>0.39766770551160885</v>
      </c>
      <c r="N54" s="5">
        <f t="shared" si="9"/>
        <v>0.39732983157868834</v>
      </c>
    </row>
    <row r="55" spans="4:14" x14ac:dyDescent="0.3">
      <c r="D55" s="4">
        <v>0</v>
      </c>
      <c r="E55" s="5">
        <f>_xlfn.NORM.S.DIST(D55+0,FALSE)</f>
        <v>0.3989422804014327</v>
      </c>
      <c r="F55" s="5">
        <f>_xlfn.NORM.S.DIST(D55+0.01,FALSE)</f>
        <v>0.39892233378608216</v>
      </c>
      <c r="G55" s="5">
        <f>_xlfn.NORM.S.DIST(D55+0.02,FALSE)</f>
        <v>0.39886249992366613</v>
      </c>
      <c r="H55" s="5">
        <f>_xlfn.NORM.S.DIST(D55+0.03,FALSE)</f>
        <v>0.39876279676209969</v>
      </c>
      <c r="I55" s="5">
        <f>_xlfn.NORM.S.DIST(D55+0.04,FALSE)</f>
        <v>0.39862325420460504</v>
      </c>
      <c r="J55" s="5">
        <f>_xlfn.NORM.S.DIST(D55+0.05,FALSE)</f>
        <v>0.39844391409476404</v>
      </c>
      <c r="K55" s="5">
        <f>_xlfn.NORM.S.DIST(D55+0.06,FALSE)</f>
        <v>0.39822483019560695</v>
      </c>
      <c r="L55" s="5">
        <f>_xlfn.NORM.S.DIST(D55+0.07,FALSE)</f>
        <v>0.39796606816275104</v>
      </c>
      <c r="M55" s="5">
        <f>_xlfn.NORM.S.DIST(D55+0.08,FALSE)</f>
        <v>0.39766770551160885</v>
      </c>
      <c r="N55" s="5">
        <f>_xlfn.NORM.S.DIST(D55+0.09,FALSE)</f>
        <v>0.39732983157868834</v>
      </c>
    </row>
    <row r="56" spans="4:14" x14ac:dyDescent="0.3">
      <c r="D56" s="4">
        <v>0.1</v>
      </c>
      <c r="E56" s="5">
        <f t="shared" ref="E56:E104" si="10">_xlfn.NORM.S.DIST(D56+0,FALSE)</f>
        <v>0.39695254747701181</v>
      </c>
      <c r="F56" s="5">
        <f t="shared" ref="F56:F104" si="11">_xlfn.NORM.S.DIST(D56+0.01,FALSE)</f>
        <v>0.39653596604568575</v>
      </c>
      <c r="G56" s="5">
        <f t="shared" ref="G56:G104" si="12">_xlfn.NORM.S.DIST(D56+0.02,FALSE)</f>
        <v>0.3960802117936561</v>
      </c>
      <c r="H56" s="5">
        <f t="shared" ref="H56:H104" si="13">_xlfn.NORM.S.DIST(D56+0.03,FALSE)</f>
        <v>0.39558542083768738</v>
      </c>
      <c r="I56" s="5">
        <f t="shared" ref="I56:I104" si="14">_xlfn.NORM.S.DIST(D56+0.04,FALSE)</f>
        <v>0.39505174083461125</v>
      </c>
      <c r="J56" s="5">
        <f t="shared" ref="J56:J104" si="15">_xlfn.NORM.S.DIST(D56+0.05,FALSE)</f>
        <v>0.39447933090788895</v>
      </c>
      <c r="K56" s="5">
        <f t="shared" ref="K56:K104" si="16">_xlfn.NORM.S.DIST(D56+0.06,FALSE)</f>
        <v>0.39386836156854083</v>
      </c>
      <c r="L56" s="5">
        <f t="shared" ref="L56:L104" si="17">_xlfn.NORM.S.DIST(D56+0.07,FALSE)</f>
        <v>0.39321901463049719</v>
      </c>
      <c r="M56" s="5">
        <f t="shared" ref="M56:M104" si="18">_xlfn.NORM.S.DIST(D56+0.08,FALSE)</f>
        <v>0.3925314831204289</v>
      </c>
      <c r="N56" s="5">
        <f t="shared" ref="N56:N104" si="19">_xlfn.NORM.S.DIST(D56+0.09,FALSE)</f>
        <v>0.39180597118212113</v>
      </c>
    </row>
    <row r="57" spans="4:14" x14ac:dyDescent="0.3">
      <c r="D57" s="4">
        <v>0.2</v>
      </c>
      <c r="E57" s="5">
        <f t="shared" si="10"/>
        <v>0.39104269397545588</v>
      </c>
      <c r="F57" s="5">
        <f t="shared" si="11"/>
        <v>0.39024187757007428</v>
      </c>
      <c r="G57" s="5">
        <f t="shared" si="12"/>
        <v>0.38940375883379041</v>
      </c>
      <c r="H57" s="5">
        <f t="shared" si="13"/>
        <v>0.38852858531583589</v>
      </c>
      <c r="I57" s="5">
        <f t="shared" si="14"/>
        <v>0.38761661512501416</v>
      </c>
      <c r="J57" s="5">
        <f t="shared" si="15"/>
        <v>0.38666811680284924</v>
      </c>
      <c r="K57" s="5">
        <f t="shared" si="16"/>
        <v>0.38568336919181612</v>
      </c>
      <c r="L57" s="5">
        <f t="shared" si="17"/>
        <v>0.38466266129874283</v>
      </c>
      <c r="M57" s="5">
        <f t="shared" si="18"/>
        <v>0.38360629215347858</v>
      </c>
      <c r="N57" s="5">
        <f t="shared" si="19"/>
        <v>0.38251457066292405</v>
      </c>
    </row>
    <row r="58" spans="4:14" x14ac:dyDescent="0.3">
      <c r="D58" s="4">
        <v>0.3</v>
      </c>
      <c r="E58" s="5">
        <f t="shared" si="10"/>
        <v>0.38138781546052414</v>
      </c>
      <c r="F58" s="5">
        <f t="shared" si="11"/>
        <v>0.38022635475132494</v>
      </c>
      <c r="G58" s="5">
        <f t="shared" si="12"/>
        <v>0.37903052615270166</v>
      </c>
      <c r="H58" s="5">
        <f t="shared" si="13"/>
        <v>0.37780067653086458</v>
      </c>
      <c r="I58" s="5">
        <f t="shared" si="14"/>
        <v>0.37653716183325392</v>
      </c>
      <c r="J58" s="5">
        <f t="shared" si="15"/>
        <v>0.37524034691693792</v>
      </c>
      <c r="K58" s="5">
        <f t="shared" si="16"/>
        <v>0.37391060537312842</v>
      </c>
      <c r="L58" s="5">
        <f t="shared" si="17"/>
        <v>0.37254831934793342</v>
      </c>
      <c r="M58" s="5">
        <f t="shared" si="18"/>
        <v>0.37115387935946603</v>
      </c>
      <c r="N58" s="5">
        <f t="shared" si="19"/>
        <v>0.36972768411143236</v>
      </c>
    </row>
    <row r="59" spans="4:14" x14ac:dyDescent="0.3">
      <c r="D59" s="4">
        <v>0.4</v>
      </c>
      <c r="E59" s="5">
        <f t="shared" si="10"/>
        <v>0.36827014030332333</v>
      </c>
      <c r="F59" s="5">
        <f t="shared" si="11"/>
        <v>0.36678166243733612</v>
      </c>
      <c r="G59" s="5">
        <f t="shared" si="12"/>
        <v>0.36526267262215389</v>
      </c>
      <c r="H59" s="5">
        <f t="shared" si="13"/>
        <v>0.36371360037371342</v>
      </c>
      <c r="I59" s="5">
        <f t="shared" si="14"/>
        <v>0.36213488241309222</v>
      </c>
      <c r="J59" s="5">
        <f t="shared" si="15"/>
        <v>0.36052696246164795</v>
      </c>
      <c r="K59" s="5">
        <f t="shared" si="16"/>
        <v>0.35889029103354464</v>
      </c>
      <c r="L59" s="5">
        <f t="shared" si="17"/>
        <v>0.3572253252258008</v>
      </c>
      <c r="M59" s="5">
        <f t="shared" si="18"/>
        <v>0.35553252850599709</v>
      </c>
      <c r="N59" s="5">
        <f t="shared" si="19"/>
        <v>0.35381237049777969</v>
      </c>
    </row>
    <row r="60" spans="4:14" x14ac:dyDescent="0.3">
      <c r="D60" s="4">
        <v>0.5</v>
      </c>
      <c r="E60" s="5">
        <f t="shared" si="10"/>
        <v>0.35206532676429952</v>
      </c>
      <c r="F60" s="5">
        <f t="shared" si="11"/>
        <v>0.35029187858972582</v>
      </c>
      <c r="G60" s="5">
        <f t="shared" si="12"/>
        <v>0.34849251275897447</v>
      </c>
      <c r="H60" s="5">
        <f t="shared" si="13"/>
        <v>0.34666772133579166</v>
      </c>
      <c r="I60" s="5">
        <f t="shared" si="14"/>
        <v>0.34481800143933333</v>
      </c>
      <c r="J60" s="5">
        <f t="shared" si="15"/>
        <v>0.3429438550193839</v>
      </c>
      <c r="K60" s="5">
        <f t="shared" si="16"/>
        <v>0.34104578863035256</v>
      </c>
      <c r="L60" s="5">
        <f t="shared" si="17"/>
        <v>0.33912431320419217</v>
      </c>
      <c r="M60" s="5">
        <f t="shared" si="18"/>
        <v>0.33717994382238059</v>
      </c>
      <c r="N60" s="5">
        <f t="shared" si="19"/>
        <v>0.33521319948710609</v>
      </c>
    </row>
    <row r="61" spans="4:14" x14ac:dyDescent="0.3">
      <c r="D61" s="4">
        <v>0.6</v>
      </c>
      <c r="E61" s="5">
        <f t="shared" si="10"/>
        <v>0.33322460289179967</v>
      </c>
      <c r="F61" s="5">
        <f t="shared" si="11"/>
        <v>0.33121468019115297</v>
      </c>
      <c r="G61" s="5">
        <f t="shared" si="12"/>
        <v>0.32918396077076478</v>
      </c>
      <c r="H61" s="5">
        <f t="shared" si="13"/>
        <v>0.32713297701655447</v>
      </c>
      <c r="I61" s="5">
        <f t="shared" si="14"/>
        <v>0.32506226408408218</v>
      </c>
      <c r="J61" s="5">
        <f t="shared" si="15"/>
        <v>0.32297235966791427</v>
      </c>
      <c r="K61" s="5">
        <f t="shared" si="16"/>
        <v>0.32086380377117252</v>
      </c>
      <c r="L61" s="5">
        <f t="shared" si="17"/>
        <v>0.31873713847540158</v>
      </c>
      <c r="M61" s="5">
        <f t="shared" si="18"/>
        <v>0.31659290771089282</v>
      </c>
      <c r="N61" s="5">
        <f t="shared" si="19"/>
        <v>0.31443165702759734</v>
      </c>
    </row>
    <row r="62" spans="4:14" x14ac:dyDescent="0.3">
      <c r="D62" s="4">
        <v>0.7</v>
      </c>
      <c r="E62" s="5">
        <f t="shared" si="10"/>
        <v>0.31225393336676127</v>
      </c>
      <c r="F62" s="5">
        <f t="shared" si="11"/>
        <v>0.31006028483341613</v>
      </c>
      <c r="G62" s="5">
        <f t="shared" si="12"/>
        <v>0.30785126046985295</v>
      </c>
      <c r="H62" s="5">
        <f t="shared" si="13"/>
        <v>0.30562741003020988</v>
      </c>
      <c r="I62" s="5">
        <f t="shared" si="14"/>
        <v>0.30338928375630014</v>
      </c>
      <c r="J62" s="5">
        <f t="shared" si="15"/>
        <v>0.30113743215480443</v>
      </c>
      <c r="K62" s="5">
        <f t="shared" si="16"/>
        <v>0.29887240577595275</v>
      </c>
      <c r="L62" s="5">
        <f t="shared" si="17"/>
        <v>0.29659475499381571</v>
      </c>
      <c r="M62" s="5">
        <f t="shared" si="18"/>
        <v>0.29430502978832518</v>
      </c>
      <c r="N62" s="5">
        <f t="shared" si="19"/>
        <v>0.29200377952914147</v>
      </c>
    </row>
    <row r="63" spans="4:14" x14ac:dyDescent="0.3">
      <c r="D63" s="4">
        <v>0.8</v>
      </c>
      <c r="E63" s="5">
        <f t="shared" si="10"/>
        <v>0.28969155276148273</v>
      </c>
      <c r="F63" s="5">
        <f t="shared" si="11"/>
        <v>0.28736889699402829</v>
      </c>
      <c r="G63" s="5">
        <f t="shared" si="12"/>
        <v>0.28503635848900721</v>
      </c>
      <c r="H63" s="5">
        <f t="shared" si="13"/>
        <v>0.28269448205458025</v>
      </c>
      <c r="I63" s="5">
        <f t="shared" si="14"/>
        <v>0.28034381083962057</v>
      </c>
      <c r="J63" s="5">
        <f t="shared" si="15"/>
        <v>0.27798488613099642</v>
      </c>
      <c r="K63" s="5">
        <f t="shared" si="16"/>
        <v>0.27561824715345667</v>
      </c>
      <c r="L63" s="5">
        <f t="shared" si="17"/>
        <v>0.27324443087221623</v>
      </c>
      <c r="M63" s="5">
        <f t="shared" si="18"/>
        <v>0.27086397179833799</v>
      </c>
      <c r="N63" s="5">
        <f t="shared" si="19"/>
        <v>0.26847740179700241</v>
      </c>
    </row>
    <row r="64" spans="4:14" x14ac:dyDescent="0.3">
      <c r="D64" s="4">
        <v>0.9</v>
      </c>
      <c r="E64" s="5">
        <f t="shared" si="10"/>
        <v>0.26608524989875482</v>
      </c>
      <c r="F64" s="5">
        <f t="shared" si="11"/>
        <v>0.26368804211381813</v>
      </c>
      <c r="G64" s="5">
        <f t="shared" si="12"/>
        <v>0.26128630124955315</v>
      </c>
      <c r="H64" s="5">
        <f t="shared" si="13"/>
        <v>0.2588805467311488</v>
      </c>
      <c r="I64" s="5">
        <f t="shared" si="14"/>
        <v>0.25647129442562033</v>
      </c>
      <c r="J64" s="5">
        <f t="shared" si="15"/>
        <v>0.25405905646918897</v>
      </c>
      <c r="K64" s="5">
        <f t="shared" si="16"/>
        <v>0.25164434109811712</v>
      </c>
      <c r="L64" s="5">
        <f t="shared" si="17"/>
        <v>0.24922765248306594</v>
      </c>
      <c r="M64" s="5">
        <f t="shared" si="18"/>
        <v>0.24680949056704274</v>
      </c>
      <c r="N64" s="5">
        <f t="shared" si="19"/>
        <v>0.24439035090699956</v>
      </c>
    </row>
    <row r="65" spans="4:14" x14ac:dyDescent="0.3">
      <c r="D65" s="4">
        <v>1</v>
      </c>
      <c r="E65" s="5">
        <f t="shared" si="10"/>
        <v>0.24197072451914337</v>
      </c>
      <c r="F65" s="5">
        <f t="shared" si="11"/>
        <v>0.23955109772801336</v>
      </c>
      <c r="G65" s="5">
        <f t="shared" si="12"/>
        <v>0.23713195201937959</v>
      </c>
      <c r="H65" s="5">
        <f t="shared" si="13"/>
        <v>0.23471376389701182</v>
      </c>
      <c r="I65" s="5">
        <f t="shared" si="14"/>
        <v>0.2322970047433662</v>
      </c>
      <c r="J65" s="5">
        <f t="shared" si="15"/>
        <v>0.22988214068423302</v>
      </c>
      <c r="K65" s="5">
        <f t="shared" si="16"/>
        <v>0.22746963245738591</v>
      </c>
      <c r="L65" s="5">
        <f t="shared" si="17"/>
        <v>0.22505993528526966</v>
      </c>
      <c r="M65" s="5">
        <f t="shared" si="18"/>
        <v>0.22265349875176113</v>
      </c>
      <c r="N65" s="5">
        <f t="shared" si="19"/>
        <v>0.22025076668303326</v>
      </c>
    </row>
    <row r="66" spans="4:14" x14ac:dyDescent="0.3">
      <c r="D66" s="4">
        <v>1.1000000000000001</v>
      </c>
      <c r="E66" s="5">
        <f t="shared" si="10"/>
        <v>0.21785217703255053</v>
      </c>
      <c r="F66" s="5">
        <f t="shared" si="11"/>
        <v>0.21545816177021967</v>
      </c>
      <c r="G66" s="5">
        <f t="shared" si="12"/>
        <v>0.21306914677571784</v>
      </c>
      <c r="H66" s="5">
        <f t="shared" si="13"/>
        <v>0.21068555173601525</v>
      </c>
      <c r="I66" s="5">
        <f t="shared" si="14"/>
        <v>0.20830779004710831</v>
      </c>
      <c r="J66" s="5">
        <f t="shared" si="15"/>
        <v>0.20593626871997472</v>
      </c>
      <c r="K66" s="5">
        <f t="shared" si="16"/>
        <v>0.20357138829075938</v>
      </c>
      <c r="L66" s="5">
        <f t="shared" si="17"/>
        <v>0.20121354273519731</v>
      </c>
      <c r="M66" s="5">
        <f t="shared" si="18"/>
        <v>0.19886311938727586</v>
      </c>
      <c r="N66" s="5">
        <f t="shared" si="19"/>
        <v>0.19652049886213649</v>
      </c>
    </row>
    <row r="67" spans="4:14" x14ac:dyDescent="0.3">
      <c r="D67" s="4">
        <v>1.2</v>
      </c>
      <c r="E67" s="5">
        <f t="shared" si="10"/>
        <v>0.19418605498321295</v>
      </c>
      <c r="F67" s="5">
        <f t="shared" si="11"/>
        <v>0.19186015471359938</v>
      </c>
      <c r="G67" s="5">
        <f t="shared" si="12"/>
        <v>0.18954315809164024</v>
      </c>
      <c r="H67" s="5">
        <f t="shared" si="13"/>
        <v>0.18723541817072956</v>
      </c>
      <c r="I67" s="5">
        <f t="shared" si="14"/>
        <v>0.18493728096330531</v>
      </c>
      <c r="J67" s="5">
        <f t="shared" si="15"/>
        <v>0.18264908538902191</v>
      </c>
      <c r="K67" s="5">
        <f t="shared" si="16"/>
        <v>0.18037116322708033</v>
      </c>
      <c r="L67" s="5">
        <f t="shared" si="17"/>
        <v>0.17810383907269359</v>
      </c>
      <c r="M67" s="5">
        <f t="shared" si="18"/>
        <v>0.17584743029766237</v>
      </c>
      <c r="N67" s="5">
        <f t="shared" si="19"/>
        <v>0.17360224701503299</v>
      </c>
    </row>
    <row r="68" spans="4:14" x14ac:dyDescent="0.3">
      <c r="D68" s="4">
        <v>1.3</v>
      </c>
      <c r="E68" s="5">
        <f t="shared" si="10"/>
        <v>0.17136859204780736</v>
      </c>
      <c r="F68" s="5">
        <f t="shared" si="11"/>
        <v>0.16914676090167238</v>
      </c>
      <c r="G68" s="5">
        <f t="shared" si="12"/>
        <v>0.16693704174171381</v>
      </c>
      <c r="H68" s="5">
        <f t="shared" si="13"/>
        <v>0.1647397153730768</v>
      </c>
      <c r="I68" s="5">
        <f t="shared" si="14"/>
        <v>0.16255505522553412</v>
      </c>
      <c r="J68" s="5">
        <f t="shared" si="15"/>
        <v>0.1603833273419196</v>
      </c>
      <c r="K68" s="5">
        <f t="shared" si="16"/>
        <v>0.15822479037038303</v>
      </c>
      <c r="L68" s="5">
        <f t="shared" si="17"/>
        <v>0.15607969556042084</v>
      </c>
      <c r="M68" s="5">
        <f t="shared" si="18"/>
        <v>0.1539482867626337</v>
      </c>
      <c r="N68" s="5">
        <f t="shared" si="19"/>
        <v>0.15183080043216163</v>
      </c>
    </row>
    <row r="69" spans="4:14" x14ac:dyDescent="0.3">
      <c r="D69" s="4">
        <v>1.4</v>
      </c>
      <c r="E69" s="5">
        <f t="shared" si="10"/>
        <v>0.14972746563574488</v>
      </c>
      <c r="F69" s="5">
        <f t="shared" si="11"/>
        <v>0.14763850406235574</v>
      </c>
      <c r="G69" s="5">
        <f t="shared" si="12"/>
        <v>0.14556413003734761</v>
      </c>
      <c r="H69" s="5">
        <f t="shared" si="13"/>
        <v>0.14350455054006242</v>
      </c>
      <c r="I69" s="5">
        <f t="shared" si="14"/>
        <v>0.14145996522483878</v>
      </c>
      <c r="J69" s="5">
        <f t="shared" si="15"/>
        <v>0.13943056644536028</v>
      </c>
      <c r="K69" s="5">
        <f t="shared" si="16"/>
        <v>0.13741653928228179</v>
      </c>
      <c r="L69" s="5">
        <f t="shared" si="17"/>
        <v>0.1354180615740713</v>
      </c>
      <c r="M69" s="5">
        <f t="shared" si="18"/>
        <v>0.13343530395100231</v>
      </c>
      <c r="N69" s="5">
        <f t="shared" si="19"/>
        <v>0.13146842987223104</v>
      </c>
    </row>
    <row r="70" spans="4:14" x14ac:dyDescent="0.3">
      <c r="D70" s="4">
        <v>1.5</v>
      </c>
      <c r="E70" s="5">
        <f t="shared" si="10"/>
        <v>0.12951759566589174</v>
      </c>
      <c r="F70" s="5">
        <f t="shared" si="11"/>
        <v>0.12758295057214186</v>
      </c>
      <c r="G70" s="5">
        <f t="shared" si="12"/>
        <v>0.12566463678908815</v>
      </c>
      <c r="H70" s="5">
        <f t="shared" si="13"/>
        <v>0.12376278952152313</v>
      </c>
      <c r="I70" s="5">
        <f t="shared" si="14"/>
        <v>0.12187753703240178</v>
      </c>
      <c r="J70" s="5">
        <f t="shared" si="15"/>
        <v>0.12000900069698558</v>
      </c>
      <c r="K70" s="5">
        <f t="shared" si="16"/>
        <v>0.11815729505958227</v>
      </c>
      <c r="L70" s="5">
        <f t="shared" si="17"/>
        <v>0.11632252789280709</v>
      </c>
      <c r="M70" s="5">
        <f t="shared" si="18"/>
        <v>0.11450480025929236</v>
      </c>
      <c r="N70" s="5">
        <f t="shared" si="19"/>
        <v>0.11270420657577056</v>
      </c>
    </row>
    <row r="71" spans="4:14" x14ac:dyDescent="0.3">
      <c r="D71" s="4">
        <v>1.6</v>
      </c>
      <c r="E71" s="5">
        <f t="shared" si="10"/>
        <v>0.11092083467945554</v>
      </c>
      <c r="F71" s="5">
        <f t="shared" si="11"/>
        <v>0.10915476589664735</v>
      </c>
      <c r="G71" s="5">
        <f t="shared" si="12"/>
        <v>0.1074060751134838</v>
      </c>
      <c r="H71" s="5">
        <f t="shared" si="13"/>
        <v>0.1056748308487636</v>
      </c>
      <c r="I71" s="5">
        <f t="shared" si="14"/>
        <v>0.10396109532876419</v>
      </c>
      <c r="J71" s="5">
        <f t="shared" si="15"/>
        <v>0.10226492456397798</v>
      </c>
      <c r="K71" s="5">
        <f t="shared" si="16"/>
        <v>0.10058636842769055</v>
      </c>
      <c r="L71" s="5">
        <f t="shared" si="17"/>
        <v>9.8925470736323698E-2</v>
      </c>
      <c r="M71" s="5">
        <f t="shared" si="18"/>
        <v>9.7282269331467469E-2</v>
      </c>
      <c r="N71" s="5">
        <f t="shared" si="19"/>
        <v>9.5656796163523974E-2</v>
      </c>
    </row>
    <row r="72" spans="4:14" x14ac:dyDescent="0.3">
      <c r="D72" s="4">
        <v>1.7</v>
      </c>
      <c r="E72" s="5">
        <f t="shared" si="10"/>
        <v>9.4049077376886947E-2</v>
      </c>
      <c r="F72" s="5">
        <f t="shared" si="11"/>
        <v>9.2459133396580684E-2</v>
      </c>
      <c r="G72" s="5">
        <f t="shared" si="12"/>
        <v>9.0886979016282871E-2</v>
      </c>
      <c r="H72" s="5">
        <f t="shared" si="13"/>
        <v>8.9332623487655E-2</v>
      </c>
      <c r="I72" s="5">
        <f t="shared" si="14"/>
        <v>8.7796070610905622E-2</v>
      </c>
      <c r="J72" s="5">
        <f t="shared" si="15"/>
        <v>8.6277318826511532E-2</v>
      </c>
      <c r="K72" s="5">
        <f t="shared" si="16"/>
        <v>8.4776361308022227E-2</v>
      </c>
      <c r="L72" s="5">
        <f t="shared" si="17"/>
        <v>8.3293186055874463E-2</v>
      </c>
      <c r="M72" s="5">
        <f t="shared" si="18"/>
        <v>8.1827775992142804E-2</v>
      </c>
      <c r="N72" s="5">
        <f t="shared" si="19"/>
        <v>8.038010905615417E-2</v>
      </c>
    </row>
    <row r="73" spans="4:14" x14ac:dyDescent="0.3">
      <c r="D73" s="4">
        <v>1.8</v>
      </c>
      <c r="E73" s="5">
        <f t="shared" si="10"/>
        <v>7.8950158300894149E-2</v>
      </c>
      <c r="F73" s="5">
        <f t="shared" si="11"/>
        <v>7.7537891990133986E-2</v>
      </c>
      <c r="G73" s="5">
        <f t="shared" si="12"/>
        <v>7.6143273696207311E-2</v>
      </c>
      <c r="H73" s="5">
        <f t="shared" si="13"/>
        <v>7.4766262398367603E-2</v>
      </c>
      <c r="I73" s="5">
        <f t="shared" si="14"/>
        <v>7.3406812581656891E-2</v>
      </c>
      <c r="J73" s="5">
        <f t="shared" si="15"/>
        <v>7.2064874336217985E-2</v>
      </c>
      <c r="K73" s="5">
        <f t="shared" si="16"/>
        <v>7.074039345698338E-2</v>
      </c>
      <c r="L73" s="5">
        <f t="shared" si="17"/>
        <v>6.9433311543674187E-2</v>
      </c>
      <c r="M73" s="5">
        <f t="shared" si="18"/>
        <v>6.814356610104455E-2</v>
      </c>
      <c r="N73" s="5">
        <f t="shared" si="19"/>
        <v>6.6871090639307143E-2</v>
      </c>
    </row>
    <row r="74" spans="4:14" x14ac:dyDescent="0.3">
      <c r="D74" s="4">
        <v>1.9</v>
      </c>
      <c r="E74" s="5">
        <f t="shared" si="10"/>
        <v>6.5615814774676595E-2</v>
      </c>
      <c r="F74" s="5">
        <f t="shared" si="11"/>
        <v>6.4377664329969359E-2</v>
      </c>
      <c r="G74" s="5">
        <f t="shared" si="12"/>
        <v>6.3156561435198655E-2</v>
      </c>
      <c r="H74" s="5">
        <f t="shared" si="13"/>
        <v>6.1952424628105164E-2</v>
      </c>
      <c r="I74" s="5">
        <f t="shared" si="14"/>
        <v>6.0765168954564776E-2</v>
      </c>
      <c r="J74" s="5">
        <f t="shared" si="15"/>
        <v>5.9594706068816075E-2</v>
      </c>
      <c r="K74" s="5">
        <f t="shared" si="16"/>
        <v>5.8440944333451469E-2</v>
      </c>
      <c r="L74" s="5">
        <f t="shared" si="17"/>
        <v>5.7303788919117131E-2</v>
      </c>
      <c r="M74" s="5">
        <f t="shared" si="18"/>
        <v>5.6183141903868049E-2</v>
      </c>
      <c r="N74" s="5">
        <f t="shared" si="19"/>
        <v>5.5078902372125767E-2</v>
      </c>
    </row>
    <row r="75" spans="4:14" x14ac:dyDescent="0.3">
      <c r="D75" s="4">
        <v>2</v>
      </c>
      <c r="E75" s="5">
        <f t="shared" si="10"/>
        <v>5.3990966513188063E-2</v>
      </c>
      <c r="F75" s="5">
        <f t="shared" si="11"/>
        <v>5.2919227719240312E-2</v>
      </c>
      <c r="G75" s="5">
        <f t="shared" si="12"/>
        <v>5.1863576682820565E-2</v>
      </c>
      <c r="H75" s="5">
        <f t="shared" si="13"/>
        <v>5.0823901493691204E-2</v>
      </c>
      <c r="I75" s="5">
        <f t="shared" si="14"/>
        <v>4.9800087735070775E-2</v>
      </c>
      <c r="J75" s="5">
        <f t="shared" si="15"/>
        <v>4.8792018579182764E-2</v>
      </c>
      <c r="K75" s="5">
        <f t="shared" si="16"/>
        <v>4.7799574882077034E-2</v>
      </c>
      <c r="L75" s="5">
        <f t="shared" si="17"/>
        <v>4.6822635277683163E-2</v>
      </c>
      <c r="M75" s="5">
        <f t="shared" si="18"/>
        <v>4.5861076271054887E-2</v>
      </c>
      <c r="N75" s="5">
        <f t="shared" si="19"/>
        <v>4.49147723307671E-2</v>
      </c>
    </row>
    <row r="76" spans="4:14" x14ac:dyDescent="0.3">
      <c r="D76" s="4">
        <v>2.1</v>
      </c>
      <c r="E76" s="5">
        <f t="shared" si="10"/>
        <v>4.3983595980427191E-2</v>
      </c>
      <c r="F76" s="5">
        <f t="shared" si="11"/>
        <v>4.3067417889265734E-2</v>
      </c>
      <c r="G76" s="5">
        <f t="shared" si="12"/>
        <v>4.2166106961770311E-2</v>
      </c>
      <c r="H76" s="5">
        <f t="shared" si="13"/>
        <v>4.1279530426330417E-2</v>
      </c>
      <c r="I76" s="5">
        <f t="shared" si="14"/>
        <v>4.0407553922860308E-2</v>
      </c>
      <c r="J76" s="5">
        <f t="shared" si="15"/>
        <v>3.955004158937022E-2</v>
      </c>
      <c r="K76" s="5">
        <f t="shared" si="16"/>
        <v>3.8706856147455608E-2</v>
      </c>
      <c r="L76" s="5">
        <f t="shared" si="17"/>
        <v>3.7877858986677483E-2</v>
      </c>
      <c r="M76" s="5">
        <f t="shared" si="18"/>
        <v>3.7062910247806474E-2</v>
      </c>
      <c r="N76" s="5">
        <f t="shared" si="19"/>
        <v>3.6261868904906222E-2</v>
      </c>
    </row>
    <row r="77" spans="4:14" x14ac:dyDescent="0.3">
      <c r="D77" s="4">
        <v>2.2000000000000002</v>
      </c>
      <c r="E77" s="5">
        <f t="shared" si="10"/>
        <v>3.5474592846231424E-2</v>
      </c>
      <c r="F77" s="5">
        <f t="shared" si="11"/>
        <v>3.470093895391882E-2</v>
      </c>
      <c r="G77" s="5">
        <f t="shared" si="12"/>
        <v>3.3940763182449186E-2</v>
      </c>
      <c r="H77" s="5">
        <f t="shared" si="13"/>
        <v>3.3193920635861122E-2</v>
      </c>
      <c r="I77" s="5">
        <f t="shared" si="14"/>
        <v>3.2460265643697445E-2</v>
      </c>
      <c r="J77" s="5">
        <f t="shared" si="15"/>
        <v>3.1739651835667418E-2</v>
      </c>
      <c r="K77" s="5">
        <f t="shared" si="16"/>
        <v>3.1031932215008232E-2</v>
      </c>
      <c r="L77" s="5">
        <f t="shared" si="17"/>
        <v>3.0336959230531636E-2</v>
      </c>
      <c r="M77" s="5">
        <f t="shared" si="18"/>
        <v>2.965458484734125E-2</v>
      </c>
      <c r="N77" s="5">
        <f t="shared" si="19"/>
        <v>2.8984660616209412E-2</v>
      </c>
    </row>
    <row r="78" spans="4:14" x14ac:dyDescent="0.3">
      <c r="D78" s="4">
        <v>2.2999999999999998</v>
      </c>
      <c r="E78" s="5">
        <f t="shared" si="10"/>
        <v>2.8327037741601186E-2</v>
      </c>
      <c r="F78" s="5">
        <f t="shared" si="11"/>
        <v>2.7681567148336594E-2</v>
      </c>
      <c r="G78" s="5">
        <f t="shared" si="12"/>
        <v>2.7048099546881785E-2</v>
      </c>
      <c r="H78" s="5">
        <f t="shared" si="13"/>
        <v>2.6426485497261759E-2</v>
      </c>
      <c r="I78" s="5">
        <f t="shared" si="14"/>
        <v>2.581657547158769E-2</v>
      </c>
      <c r="J78" s="5">
        <f t="shared" si="15"/>
        <v>2.5218219915194417E-2</v>
      </c>
      <c r="K78" s="5">
        <f t="shared" si="16"/>
        <v>2.4631269306382507E-2</v>
      </c>
      <c r="L78" s="5">
        <f t="shared" si="17"/>
        <v>2.4055574214762995E-2</v>
      </c>
      <c r="M78" s="5">
        <f t="shared" si="18"/>
        <v>2.3490985358201363E-2</v>
      </c>
      <c r="N78" s="5">
        <f t="shared" si="19"/>
        <v>2.2937353658360714E-2</v>
      </c>
    </row>
    <row r="79" spans="4:14" x14ac:dyDescent="0.3">
      <c r="D79" s="4">
        <v>2.4</v>
      </c>
      <c r="E79" s="5">
        <f t="shared" si="10"/>
        <v>2.2394530294842899E-2</v>
      </c>
      <c r="F79" s="5">
        <f t="shared" si="11"/>
        <v>2.1862366757929404E-2</v>
      </c>
      <c r="G79" s="5">
        <f t="shared" si="12"/>
        <v>2.1340714899922782E-2</v>
      </c>
      <c r="H79" s="5">
        <f t="shared" si="13"/>
        <v>2.0829426985092204E-2</v>
      </c>
      <c r="I79" s="5">
        <f t="shared" si="14"/>
        <v>2.0328355738225837E-2</v>
      </c>
      <c r="J79" s="5">
        <f t="shared" si="15"/>
        <v>1.9837354391795337E-2</v>
      </c>
      <c r="K79" s="5">
        <f t="shared" si="16"/>
        <v>1.9356276731736961E-2</v>
      </c>
      <c r="L79" s="5">
        <f t="shared" si="17"/>
        <v>1.8884977141856187E-2</v>
      </c>
      <c r="M79" s="5">
        <f t="shared" si="18"/>
        <v>1.8423310646862048E-2</v>
      </c>
      <c r="N79" s="5">
        <f t="shared" si="19"/>
        <v>1.797113295403965E-2</v>
      </c>
    </row>
    <row r="80" spans="4:14" x14ac:dyDescent="0.3">
      <c r="D80" s="4">
        <v>2.5</v>
      </c>
      <c r="E80" s="5">
        <f t="shared" si="10"/>
        <v>1.752830049356854E-2</v>
      </c>
      <c r="F80" s="5">
        <f t="shared" si="11"/>
        <v>1.7094670457496956E-2</v>
      </c>
      <c r="G80" s="5">
        <f t="shared" si="12"/>
        <v>1.6670100837381057E-2</v>
      </c>
      <c r="H80" s="5">
        <f t="shared" si="13"/>
        <v>1.6254450460600506E-2</v>
      </c>
      <c r="I80" s="5">
        <f t="shared" si="14"/>
        <v>1.5847579025360818E-2</v>
      </c>
      <c r="J80" s="5">
        <f t="shared" si="15"/>
        <v>1.5449347134395174E-2</v>
      </c>
      <c r="K80" s="5">
        <f t="shared" si="16"/>
        <v>1.5059616327377449E-2</v>
      </c>
      <c r="L80" s="5">
        <f t="shared" si="17"/>
        <v>1.4678249112060044E-2</v>
      </c>
      <c r="M80" s="5">
        <f t="shared" si="18"/>
        <v>1.430510899414969E-2</v>
      </c>
      <c r="N80" s="5">
        <f t="shared" si="19"/>
        <v>1.3940060505935825E-2</v>
      </c>
    </row>
    <row r="81" spans="4:14" x14ac:dyDescent="0.3">
      <c r="D81" s="4">
        <v>2.6</v>
      </c>
      <c r="E81" s="5">
        <f t="shared" si="10"/>
        <v>1.3582969233685613E-2</v>
      </c>
      <c r="F81" s="5">
        <f t="shared" si="11"/>
        <v>1.3233701843821374E-2</v>
      </c>
      <c r="G81" s="5">
        <f t="shared" si="12"/>
        <v>1.2892126107895304E-2</v>
      </c>
      <c r="H81" s="5">
        <f t="shared" si="13"/>
        <v>1.2558110926378211E-2</v>
      </c>
      <c r="I81" s="5">
        <f t="shared" si="14"/>
        <v>1.2231526351277971E-2</v>
      </c>
      <c r="J81" s="5">
        <f t="shared" si="15"/>
        <v>1.1912243607605179E-2</v>
      </c>
      <c r="K81" s="5">
        <f t="shared" si="16"/>
        <v>1.1600135113702561E-2</v>
      </c>
      <c r="L81" s="5">
        <f t="shared" si="17"/>
        <v>1.1295074500456135E-2</v>
      </c>
      <c r="M81" s="5">
        <f t="shared" si="18"/>
        <v>1.0996936629405572E-2</v>
      </c>
      <c r="N81" s="5">
        <f t="shared" si="19"/>
        <v>1.0705597609772187E-2</v>
      </c>
    </row>
    <row r="82" spans="4:14" x14ac:dyDescent="0.3">
      <c r="D82" s="4">
        <v>2.7</v>
      </c>
      <c r="E82" s="5">
        <f t="shared" si="10"/>
        <v>1.0420934814422592E-2</v>
      </c>
      <c r="F82" s="5">
        <f t="shared" si="11"/>
        <v>1.0142826894787077E-2</v>
      </c>
      <c r="G82" s="5">
        <f t="shared" si="12"/>
        <v>9.8711537947511301E-3</v>
      </c>
      <c r="H82" s="5">
        <f t="shared" si="13"/>
        <v>9.6057967635395872E-3</v>
      </c>
      <c r="I82" s="5">
        <f t="shared" si="14"/>
        <v>9.3466383676122835E-3</v>
      </c>
      <c r="J82" s="5">
        <f t="shared" si="15"/>
        <v>9.0935625015910529E-3</v>
      </c>
      <c r="K82" s="5">
        <f t="shared" si="16"/>
        <v>8.8464543982372194E-3</v>
      </c>
      <c r="L82" s="5">
        <f t="shared" si="17"/>
        <v>8.6052006374996715E-3</v>
      </c>
      <c r="M82" s="5">
        <f t="shared" si="18"/>
        <v>8.3696891546530226E-3</v>
      </c>
      <c r="N82" s="5">
        <f t="shared" si="19"/>
        <v>8.1398092475460215E-3</v>
      </c>
    </row>
    <row r="83" spans="4:14" x14ac:dyDescent="0.3">
      <c r="D83" s="4">
        <v>2.8</v>
      </c>
      <c r="E83" s="5">
        <f t="shared" si="10"/>
        <v>7.9154515829799686E-3</v>
      </c>
      <c r="F83" s="5">
        <f t="shared" si="11"/>
        <v>7.6965082022373314E-3</v>
      </c>
      <c r="G83" s="5">
        <f t="shared" si="12"/>
        <v>7.4828725257805638E-3</v>
      </c>
      <c r="H83" s="5">
        <f t="shared" si="13"/>
        <v>7.2744393571412304E-3</v>
      </c>
      <c r="I83" s="5">
        <f t="shared" si="14"/>
        <v>7.0711048860194487E-3</v>
      </c>
      <c r="J83" s="5">
        <f t="shared" si="15"/>
        <v>6.8727666906139781E-3</v>
      </c>
      <c r="K83" s="5">
        <f t="shared" si="16"/>
        <v>6.6793237392026202E-3</v>
      </c>
      <c r="L83" s="5">
        <f t="shared" si="17"/>
        <v>6.4906763909933704E-3</v>
      </c>
      <c r="M83" s="5">
        <f t="shared" si="18"/>
        <v>6.3067263962659275E-3</v>
      </c>
      <c r="N83" s="5">
        <f t="shared" si="19"/>
        <v>6.1273768958236934E-3</v>
      </c>
    </row>
    <row r="84" spans="4:14" x14ac:dyDescent="0.3">
      <c r="D84" s="4">
        <v>2.9</v>
      </c>
      <c r="E84" s="5">
        <f t="shared" si="10"/>
        <v>5.9525324197758538E-3</v>
      </c>
      <c r="F84" s="5">
        <f t="shared" si="11"/>
        <v>5.7820988856694825E-3</v>
      </c>
      <c r="G84" s="5">
        <f t="shared" si="12"/>
        <v>5.615983595990969E-3</v>
      </c>
      <c r="H84" s="5">
        <f t="shared" si="13"/>
        <v>5.4540952350565549E-3</v>
      </c>
      <c r="I84" s="5">
        <f t="shared" si="14"/>
        <v>5.2963438653110201E-3</v>
      </c>
      <c r="J84" s="5">
        <f t="shared" si="15"/>
        <v>5.1426409230539436E-3</v>
      </c>
      <c r="K84" s="5">
        <f t="shared" si="16"/>
        <v>4.9928992136123763E-3</v>
      </c>
      <c r="L84" s="5">
        <f t="shared" si="17"/>
        <v>4.8470329059789527E-3</v>
      </c>
      <c r="M84" s="5">
        <f t="shared" si="18"/>
        <v>4.7049575269339792E-3</v>
      </c>
      <c r="N84" s="5">
        <f t="shared" si="19"/>
        <v>4.5665899546701487E-3</v>
      </c>
    </row>
    <row r="85" spans="4:14" x14ac:dyDescent="0.3">
      <c r="D85" s="4">
        <v>3</v>
      </c>
      <c r="E85" s="5">
        <f t="shared" si="10"/>
        <v>4.4318484119380075E-3</v>
      </c>
      <c r="F85" s="5">
        <f t="shared" si="11"/>
        <v>4.3006524587304498E-3</v>
      </c>
      <c r="G85" s="5">
        <f t="shared" si="12"/>
        <v>4.1729229845239623E-3</v>
      </c>
      <c r="H85" s="5">
        <f t="shared" si="13"/>
        <v>4.04858220009443E-3</v>
      </c>
      <c r="I85" s="5">
        <f t="shared" si="14"/>
        <v>3.9275536289247789E-3</v>
      </c>
      <c r="J85" s="5">
        <f t="shared" si="15"/>
        <v>3.8097620982218104E-3</v>
      </c>
      <c r="K85" s="5">
        <f t="shared" si="16"/>
        <v>3.6951337295590349E-3</v>
      </c>
      <c r="L85" s="5">
        <f t="shared" si="17"/>
        <v>3.5835959291623614E-3</v>
      </c>
      <c r="M85" s="5">
        <f t="shared" si="18"/>
        <v>3.4750773778549375E-3</v>
      </c>
      <c r="N85" s="5">
        <f t="shared" si="19"/>
        <v>3.3695080206774812E-3</v>
      </c>
    </row>
    <row r="86" spans="4:14" x14ac:dyDescent="0.3">
      <c r="D86" s="4">
        <v>3.1</v>
      </c>
      <c r="E86" s="5">
        <f t="shared" si="10"/>
        <v>3.2668190561999182E-3</v>
      </c>
      <c r="F86" s="5">
        <f t="shared" si="11"/>
        <v>3.1669429255400811E-3</v>
      </c>
      <c r="G86" s="5">
        <f t="shared" si="12"/>
        <v>3.0698133011047403E-3</v>
      </c>
      <c r="H86" s="5">
        <f t="shared" si="13"/>
        <v>2.9753650750682535E-3</v>
      </c>
      <c r="I86" s="5">
        <f t="shared" si="14"/>
        <v>2.8835343476034392E-3</v>
      </c>
      <c r="J86" s="5">
        <f t="shared" si="15"/>
        <v>2.7942584148794472E-3</v>
      </c>
      <c r="K86" s="5">
        <f t="shared" si="16"/>
        <v>2.7074757568406999E-3</v>
      </c>
      <c r="L86" s="5">
        <f t="shared" si="17"/>
        <v>2.6231260247810244E-3</v>
      </c>
      <c r="M86" s="5">
        <f t="shared" si="18"/>
        <v>2.5411500287265214E-3</v>
      </c>
      <c r="N86" s="5">
        <f t="shared" si="19"/>
        <v>2.4614897246407006E-3</v>
      </c>
    </row>
    <row r="87" spans="4:14" x14ac:dyDescent="0.3">
      <c r="D87" s="4">
        <v>3.2</v>
      </c>
      <c r="E87" s="5">
        <f t="shared" si="10"/>
        <v>2.3840882014648404E-3</v>
      </c>
      <c r="F87" s="5">
        <f t="shared" si="11"/>
        <v>2.3088896680064958E-3</v>
      </c>
      <c r="G87" s="5">
        <f t="shared" si="12"/>
        <v>2.2358394396885385E-3</v>
      </c>
      <c r="H87" s="5">
        <f t="shared" si="13"/>
        <v>2.164883925171062E-3</v>
      </c>
      <c r="I87" s="5">
        <f t="shared" si="14"/>
        <v>2.0959706128579419E-3</v>
      </c>
      <c r="J87" s="5">
        <f t="shared" si="15"/>
        <v>2.0290480572997681E-3</v>
      </c>
      <c r="K87" s="5">
        <f t="shared" si="16"/>
        <v>1.9640658655043744E-3</v>
      </c>
      <c r="L87" s="5">
        <f t="shared" si="17"/>
        <v>1.9009746831660803E-3</v>
      </c>
      <c r="M87" s="5">
        <f t="shared" si="18"/>
        <v>1.8397261808242775E-3</v>
      </c>
      <c r="N87" s="5">
        <f t="shared" si="19"/>
        <v>1.7802730399618786E-3</v>
      </c>
    </row>
    <row r="88" spans="4:14" x14ac:dyDescent="0.3">
      <c r="D88" s="4">
        <v>3.3</v>
      </c>
      <c r="E88" s="5">
        <f t="shared" si="10"/>
        <v>1.7225689390536812E-3</v>
      </c>
      <c r="F88" s="5">
        <f t="shared" si="11"/>
        <v>1.6665685395745827E-3</v>
      </c>
      <c r="G88" s="5">
        <f t="shared" si="12"/>
        <v>1.6122274719771244E-3</v>
      </c>
      <c r="H88" s="5">
        <f t="shared" si="13"/>
        <v>1.5595023216476943E-3</v>
      </c>
      <c r="I88" s="5">
        <f t="shared" si="14"/>
        <v>1.5083506148503073E-3</v>
      </c>
      <c r="J88" s="5">
        <f t="shared" si="15"/>
        <v>1.4587308046667472E-3</v>
      </c>
      <c r="K88" s="5">
        <f t="shared" si="16"/>
        <v>1.4106022569413848E-3</v>
      </c>
      <c r="L88" s="5">
        <f t="shared" si="17"/>
        <v>1.363925236238906E-3</v>
      </c>
      <c r="M88" s="5">
        <f t="shared" si="18"/>
        <v>1.3186608918227423E-3</v>
      </c>
      <c r="N88" s="5">
        <f t="shared" si="19"/>
        <v>1.2747712436618351E-3</v>
      </c>
    </row>
    <row r="89" spans="4:14" x14ac:dyDescent="0.3">
      <c r="D89" s="4">
        <v>3.4</v>
      </c>
      <c r="E89" s="5">
        <f t="shared" si="10"/>
        <v>1.2322191684730199E-3</v>
      </c>
      <c r="F89" s="5">
        <f t="shared" si="11"/>
        <v>1.190968385806119E-3</v>
      </c>
      <c r="G89" s="5">
        <f t="shared" si="12"/>
        <v>1.1509834441784845E-3</v>
      </c>
      <c r="H89" s="5">
        <f t="shared" si="13"/>
        <v>1.112229707265567E-3</v>
      </c>
      <c r="I89" s="5">
        <f t="shared" si="14"/>
        <v>1.0746733401537356E-3</v>
      </c>
      <c r="J89" s="5">
        <f t="shared" si="15"/>
        <v>1.0382812956614121E-3</v>
      </c>
      <c r="K89" s="5">
        <f t="shared" si="16"/>
        <v>1.0030213007342376E-3</v>
      </c>
      <c r="L89" s="5">
        <f t="shared" si="17"/>
        <v>9.6886184291984678E-4</v>
      </c>
      <c r="M89" s="5">
        <f t="shared" si="18"/>
        <v>9.3577215692747977E-4</v>
      </c>
      <c r="N89" s="5">
        <f t="shared" si="19"/>
        <v>9.0372221127752621E-4</v>
      </c>
    </row>
    <row r="90" spans="4:14" x14ac:dyDescent="0.3">
      <c r="D90" s="4">
        <v>3.5</v>
      </c>
      <c r="E90" s="5">
        <f t="shared" si="10"/>
        <v>8.7268269504576015E-4</v>
      </c>
      <c r="F90" s="5">
        <f t="shared" si="11"/>
        <v>8.4262500470690268E-4</v>
      </c>
      <c r="G90" s="5">
        <f t="shared" si="12"/>
        <v>8.1352123108180841E-4</v>
      </c>
      <c r="H90" s="5">
        <f t="shared" si="13"/>
        <v>7.8534414639246997E-4</v>
      </c>
      <c r="I90" s="5">
        <f t="shared" si="14"/>
        <v>7.580671914287103E-4</v>
      </c>
      <c r="J90" s="5">
        <f t="shared" si="15"/>
        <v>7.3166446283031089E-4</v>
      </c>
      <c r="K90" s="5">
        <f t="shared" si="16"/>
        <v>7.061107004880362E-4</v>
      </c>
      <c r="L90" s="5">
        <f t="shared" si="17"/>
        <v>6.8138127506689212E-4</v>
      </c>
      <c r="M90" s="5">
        <f t="shared" si="18"/>
        <v>6.5745217565467645E-4</v>
      </c>
      <c r="N90" s="5">
        <f t="shared" si="19"/>
        <v>6.342999975387576E-4</v>
      </c>
    </row>
    <row r="91" spans="4:14" x14ac:dyDescent="0.3">
      <c r="D91" s="4">
        <v>3.6</v>
      </c>
      <c r="E91" s="5">
        <f t="shared" si="10"/>
        <v>6.119019301137719E-4</v>
      </c>
      <c r="F91" s="5">
        <f t="shared" si="11"/>
        <v>5.9023574492278561E-4</v>
      </c>
      <c r="G91" s="5">
        <f t="shared" si="12"/>
        <v>5.6927978383425261E-4</v>
      </c>
      <c r="H91" s="5">
        <f t="shared" si="13"/>
        <v>5.490129473569587E-4</v>
      </c>
      <c r="I91" s="5">
        <f t="shared" si="14"/>
        <v>5.2941468309493475E-4</v>
      </c>
      <c r="J91" s="5">
        <f t="shared" si="15"/>
        <v>5.104649743441856E-4</v>
      </c>
      <c r="K91" s="5">
        <f t="shared" si="16"/>
        <v>4.9214432883289312E-4</v>
      </c>
      <c r="L91" s="5">
        <f t="shared" si="17"/>
        <v>4.7443376760662064E-4</v>
      </c>
      <c r="M91" s="5">
        <f t="shared" si="18"/>
        <v>4.5731481405985675E-4</v>
      </c>
      <c r="N91" s="5">
        <f t="shared" si="19"/>
        <v>4.4076948311513252E-4</v>
      </c>
    </row>
    <row r="92" spans="4:14" x14ac:dyDescent="0.3">
      <c r="D92" s="4">
        <v>3.7</v>
      </c>
      <c r="E92" s="5">
        <f t="shared" si="10"/>
        <v>4.2478027055075143E-4</v>
      </c>
      <c r="F92" s="5">
        <f t="shared" si="11"/>
        <v>4.0933014247807883E-4</v>
      </c>
      <c r="G92" s="5">
        <f t="shared" si="12"/>
        <v>3.9440252496915622E-4</v>
      </c>
      <c r="H92" s="5">
        <f t="shared" si="13"/>
        <v>3.7998129383532141E-4</v>
      </c>
      <c r="I92" s="5">
        <f t="shared" si="14"/>
        <v>3.6605076455733496E-4</v>
      </c>
      <c r="J92" s="5">
        <f t="shared" si="15"/>
        <v>3.5259568236744541E-4</v>
      </c>
      <c r="K92" s="5">
        <f t="shared" si="16"/>
        <v>3.3960121248365418E-4</v>
      </c>
      <c r="L92" s="5">
        <f t="shared" si="17"/>
        <v>3.2705293049637498E-4</v>
      </c>
      <c r="M92" s="5">
        <f t="shared" si="18"/>
        <v>3.1493681290752155E-4</v>
      </c>
      <c r="N92" s="5">
        <f t="shared" si="19"/>
        <v>3.0323922782200417E-4</v>
      </c>
    </row>
    <row r="93" spans="4:14" x14ac:dyDescent="0.3">
      <c r="D93" s="4">
        <v>3.8</v>
      </c>
      <c r="E93" s="5">
        <f t="shared" si="10"/>
        <v>2.9194692579146027E-4</v>
      </c>
      <c r="F93" s="5">
        <f t="shared" si="11"/>
        <v>2.8104703080998681E-4</v>
      </c>
      <c r="G93" s="5">
        <f t="shared" si="12"/>
        <v>2.70527031461521E-4</v>
      </c>
      <c r="H93" s="5">
        <f t="shared" si="13"/>
        <v>2.603747722184429E-4</v>
      </c>
      <c r="I93" s="5">
        <f t="shared" si="14"/>
        <v>2.5057844489086075E-4</v>
      </c>
      <c r="J93" s="5">
        <f t="shared" si="15"/>
        <v>2.4112658022599367E-4</v>
      </c>
      <c r="K93" s="5">
        <f t="shared" si="16"/>
        <v>2.3200803965694238E-4</v>
      </c>
      <c r="L93" s="5">
        <f t="shared" si="17"/>
        <v>2.2321200720010247E-4</v>
      </c>
      <c r="M93" s="5">
        <f t="shared" si="18"/>
        <v>2.1472798150036704E-4</v>
      </c>
      <c r="N93" s="5">
        <f t="shared" si="19"/>
        <v>2.0654576802322586E-4</v>
      </c>
    </row>
    <row r="94" spans="4:14" x14ac:dyDescent="0.3">
      <c r="D94" s="4">
        <v>3.9</v>
      </c>
      <c r="E94" s="5">
        <f t="shared" si="10"/>
        <v>1.9865547139277272E-4</v>
      </c>
      <c r="F94" s="5">
        <f t="shared" si="11"/>
        <v>1.9104748787459794E-4</v>
      </c>
      <c r="G94" s="5">
        <f t="shared" si="12"/>
        <v>1.8371249800245711E-4</v>
      </c>
      <c r="H94" s="5">
        <f t="shared" si="13"/>
        <v>1.7664145934757122E-4</v>
      </c>
      <c r="I94" s="5">
        <f t="shared" si="14"/>
        <v>1.6982559942934359E-4</v>
      </c>
      <c r="J94" s="5">
        <f t="shared" si="15"/>
        <v>1.6325640876624229E-4</v>
      </c>
      <c r="K94" s="5">
        <f t="shared" si="16"/>
        <v>1.5692563406553226E-4</v>
      </c>
      <c r="L94" s="5">
        <f t="shared" si="17"/>
        <v>1.5082527155051807E-4</v>
      </c>
      <c r="M94" s="5">
        <f t="shared" si="18"/>
        <v>1.4494756042389106E-4</v>
      </c>
      <c r="N94" s="5">
        <f t="shared" si="19"/>
        <v>1.3928497646576018E-4</v>
      </c>
    </row>
    <row r="95" spans="4:14" x14ac:dyDescent="0.3">
      <c r="D95" s="4">
        <v>4</v>
      </c>
      <c r="E95" s="5">
        <f t="shared" si="10"/>
        <v>1.3383022576488537E-4</v>
      </c>
      <c r="F95" s="5">
        <f t="shared" si="11"/>
        <v>1.2857623858162108E-4</v>
      </c>
      <c r="G95" s="5">
        <f t="shared" si="12"/>
        <v>1.2351616334102368E-4</v>
      </c>
      <c r="H95" s="5">
        <f t="shared" si="13"/>
        <v>1.1864336075456578E-4</v>
      </c>
      <c r="I95" s="5">
        <f t="shared" si="14"/>
        <v>1.1395139806886461E-4</v>
      </c>
      <c r="J95" s="5">
        <f t="shared" si="15"/>
        <v>1.0943404343980055E-4</v>
      </c>
      <c r="K95" s="5">
        <f t="shared" si="16"/>
        <v>1.0508526043040047E-4</v>
      </c>
      <c r="L95" s="5">
        <f t="shared" si="17"/>
        <v>1.0089920263081441E-4</v>
      </c>
      <c r="M95" s="5">
        <f t="shared" si="18"/>
        <v>9.687020839871926E-5</v>
      </c>
      <c r="N95" s="5">
        <f t="shared" si="19"/>
        <v>9.2992795718445907E-5</v>
      </c>
    </row>
    <row r="96" spans="4:14" x14ac:dyDescent="0.3">
      <c r="D96" s="4">
        <v>4.0999999999999996</v>
      </c>
      <c r="E96" s="5">
        <f t="shared" si="10"/>
        <v>8.9261657177132928E-5</v>
      </c>
      <c r="F96" s="5">
        <f t="shared" si="11"/>
        <v>8.5671655056182163E-5</v>
      </c>
      <c r="G96" s="5">
        <f t="shared" si="12"/>
        <v>8.2217816536286288E-5</v>
      </c>
      <c r="H96" s="5">
        <f t="shared" si="13"/>
        <v>7.8895329014293087E-5</v>
      </c>
      <c r="I96" s="5">
        <f t="shared" si="14"/>
        <v>7.5699535530161213E-5</v>
      </c>
      <c r="J96" s="5">
        <f t="shared" si="15"/>
        <v>7.2625930302252581E-5</v>
      </c>
      <c r="K96" s="5">
        <f t="shared" si="16"/>
        <v>6.967015436921457E-5</v>
      </c>
      <c r="L96" s="5">
        <f t="shared" si="17"/>
        <v>6.6827991336690609E-5</v>
      </c>
      <c r="M96" s="5">
        <f t="shared" si="18"/>
        <v>6.4095363227106096E-5</v>
      </c>
      <c r="N96" s="5">
        <f t="shared" si="19"/>
        <v>6.1468326430769434E-5</v>
      </c>
    </row>
    <row r="97" spans="4:14" x14ac:dyDescent="0.3">
      <c r="D97" s="4">
        <v>4.2</v>
      </c>
      <c r="E97" s="5">
        <f t="shared" si="10"/>
        <v>5.8943067756539855E-5</v>
      </c>
      <c r="F97" s="5">
        <f t="shared" si="11"/>
        <v>5.6515900580307407E-5</v>
      </c>
      <c r="G97" s="5">
        <f t="shared" si="12"/>
        <v>5.4183261089540144E-5</v>
      </c>
      <c r="H97" s="5">
        <f t="shared" si="13"/>
        <v>5.1941704622159769E-5</v>
      </c>
      <c r="I97" s="5">
        <f t="shared" si="14"/>
        <v>4.978790209801209E-5</v>
      </c>
      <c r="J97" s="5">
        <f t="shared" si="15"/>
        <v>4.7718636541204952E-5</v>
      </c>
      <c r="K97" s="5">
        <f t="shared" si="16"/>
        <v>4.5730799691601314E-5</v>
      </c>
      <c r="L97" s="5">
        <f t="shared" si="17"/>
        <v>4.3821388703757962E-5</v>
      </c>
      <c r="M97" s="5">
        <f t="shared" si="18"/>
        <v>4.1987502931617321E-5</v>
      </c>
      <c r="N97" s="5">
        <f t="shared" si="19"/>
        <v>4.0226340797264972E-5</v>
      </c>
    </row>
    <row r="98" spans="4:14" x14ac:dyDescent="0.3">
      <c r="D98" s="4">
        <v>4.3</v>
      </c>
      <c r="E98" s="5">
        <f t="shared" si="10"/>
        <v>3.8535196742087129E-5</v>
      </c>
      <c r="F98" s="5">
        <f t="shared" si="11"/>
        <v>3.6911458258666195E-5</v>
      </c>
      <c r="G98" s="5">
        <f t="shared" si="12"/>
        <v>3.5352603001773219E-5</v>
      </c>
      <c r="H98" s="5">
        <f t="shared" si="13"/>
        <v>3.3856195976827888E-5</v>
      </c>
      <c r="I98" s="5">
        <f t="shared" si="14"/>
        <v>3.2419886804213778E-5</v>
      </c>
      <c r="J98" s="5">
        <f t="shared" si="15"/>
        <v>3.1041407057850266E-5</v>
      </c>
      <c r="K98" s="5">
        <f t="shared" si="16"/>
        <v>2.9718567676442307E-5</v>
      </c>
      <c r="L98" s="5">
        <f t="shared" si="17"/>
        <v>2.8449256445844305E-5</v>
      </c>
      <c r="M98" s="5">
        <f t="shared" si="18"/>
        <v>2.7231435550992609E-5</v>
      </c>
      <c r="N98" s="5">
        <f t="shared" si="19"/>
        <v>2.6063139195878342E-5</v>
      </c>
    </row>
    <row r="99" spans="4:14" x14ac:dyDescent="0.3">
      <c r="D99" s="4">
        <v>4.4000000000000004</v>
      </c>
      <c r="E99" s="5">
        <f t="shared" si="10"/>
        <v>2.4942471290053535E-5</v>
      </c>
      <c r="F99" s="5">
        <f t="shared" si="11"/>
        <v>2.3867603200179601E-5</v>
      </c>
      <c r="G99" s="5">
        <f t="shared" si="12"/>
        <v>2.283677156514692E-5</v>
      </c>
      <c r="H99" s="5">
        <f t="shared" si="13"/>
        <v>2.1848276173316392E-5</v>
      </c>
      <c r="I99" s="5">
        <f t="shared" si="14"/>
        <v>2.0900477900450407E-5</v>
      </c>
      <c r="J99" s="5">
        <f t="shared" si="15"/>
        <v>1.9991796706922791E-5</v>
      </c>
      <c r="K99" s="5">
        <f t="shared" si="16"/>
        <v>1.9120709692817737E-5</v>
      </c>
      <c r="L99" s="5">
        <f t="shared" si="17"/>
        <v>1.8285749209547312E-5</v>
      </c>
      <c r="M99" s="5">
        <f t="shared" si="18"/>
        <v>1.7485501026639135E-5</v>
      </c>
      <c r="N99" s="5">
        <f t="shared" si="19"/>
        <v>1.6718602552365071E-5</v>
      </c>
    </row>
    <row r="100" spans="4:14" x14ac:dyDescent="0.3">
      <c r="D100" s="4">
        <v>4.5</v>
      </c>
      <c r="E100" s="5">
        <f t="shared" si="10"/>
        <v>1.5983741106905475E-5</v>
      </c>
      <c r="F100" s="5">
        <f t="shared" si="11"/>
        <v>1.527965224676162E-5</v>
      </c>
      <c r="G100" s="5">
        <f t="shared" si="12"/>
        <v>1.4605118139152942E-5</v>
      </c>
      <c r="H100" s="5">
        <f t="shared" si="13"/>
        <v>1.3958965985154772E-5</v>
      </c>
      <c r="I100" s="5">
        <f t="shared" si="14"/>
        <v>1.334006649035584E-5</v>
      </c>
      <c r="J100" s="5">
        <f t="shared" si="15"/>
        <v>1.2747332381833466E-5</v>
      </c>
      <c r="K100" s="5">
        <f t="shared" si="16"/>
        <v>1.2179716970268699E-5</v>
      </c>
      <c r="L100" s="5">
        <f t="shared" si="17"/>
        <v>1.1636212756042667E-5</v>
      </c>
      <c r="M100" s="5">
        <f t="shared" si="18"/>
        <v>1.111585007817779E-5</v>
      </c>
      <c r="N100" s="5">
        <f t="shared" si="19"/>
        <v>1.0617695805008393E-5</v>
      </c>
    </row>
    <row r="101" spans="4:14" x14ac:dyDescent="0.3">
      <c r="D101" s="4">
        <v>4.5999999999999996</v>
      </c>
      <c r="E101" s="5">
        <f t="shared" si="10"/>
        <v>1.0140852065486758E-5</v>
      </c>
      <c r="F101" s="5">
        <f t="shared" si="11"/>
        <v>9.6844550200514709E-6</v>
      </c>
      <c r="G101" s="5">
        <f t="shared" si="12"/>
        <v>9.2476736700056505E-6</v>
      </c>
      <c r="H101" s="5">
        <f t="shared" si="13"/>
        <v>8.8297087043740978E-6</v>
      </c>
      <c r="I101" s="5">
        <f t="shared" si="14"/>
        <v>8.4297913832287717E-6</v>
      </c>
      <c r="J101" s="5">
        <f t="shared" si="15"/>
        <v>8.0471824564923223E-6</v>
      </c>
      <c r="K101" s="5">
        <f t="shared" si="16"/>
        <v>7.681171117250496E-6</v>
      </c>
      <c r="L101" s="5">
        <f t="shared" si="17"/>
        <v>7.3310739886239449E-6</v>
      </c>
      <c r="M101" s="5">
        <f t="shared" si="18"/>
        <v>6.996234143270405E-6</v>
      </c>
      <c r="N101" s="5">
        <f t="shared" si="19"/>
        <v>6.6760201546074854E-6</v>
      </c>
    </row>
    <row r="102" spans="4:14" x14ac:dyDescent="0.3">
      <c r="D102" s="4">
        <v>4.7</v>
      </c>
      <c r="E102" s="5">
        <f t="shared" si="10"/>
        <v>6.3698251788670899E-6</v>
      </c>
      <c r="F102" s="5">
        <f t="shared" si="11"/>
        <v>6.0770660671111151E-6</v>
      </c>
      <c r="G102" s="5">
        <f t="shared" si="12"/>
        <v>5.797182506357287E-6</v>
      </c>
      <c r="H102" s="5">
        <f t="shared" si="13"/>
        <v>5.5296361889840515E-6</v>
      </c>
      <c r="I102" s="5">
        <f t="shared" si="14"/>
        <v>5.2739100096013034E-6</v>
      </c>
      <c r="J102" s="5">
        <f t="shared" si="15"/>
        <v>5.0295072885924454E-6</v>
      </c>
      <c r="K102" s="5">
        <f t="shared" si="16"/>
        <v>4.7959510215525217E-6</v>
      </c>
      <c r="L102" s="5">
        <f t="shared" si="17"/>
        <v>4.5727831538641285E-6</v>
      </c>
      <c r="M102" s="5">
        <f t="shared" si="18"/>
        <v>4.3595638796716367E-6</v>
      </c>
      <c r="N102" s="5">
        <f t="shared" si="19"/>
        <v>4.1558709645312011E-6</v>
      </c>
    </row>
    <row r="103" spans="4:14" x14ac:dyDescent="0.3">
      <c r="D103" s="4">
        <v>4.8</v>
      </c>
      <c r="E103" s="5">
        <f t="shared" si="10"/>
        <v>3.9612990910320753E-6</v>
      </c>
      <c r="F103" s="5">
        <f t="shared" si="11"/>
        <v>3.775459226701349E-6</v>
      </c>
      <c r="G103" s="5">
        <f t="shared" si="12"/>
        <v>3.5979780135212601E-6</v>
      </c>
      <c r="H103" s="5">
        <f t="shared" si="13"/>
        <v>3.4284971784050389E-6</v>
      </c>
      <c r="I103" s="5">
        <f t="shared" si="14"/>
        <v>3.2666729639932752E-6</v>
      </c>
      <c r="J103" s="5">
        <f t="shared" si="15"/>
        <v>3.1121755791489445E-6</v>
      </c>
      <c r="K103" s="5">
        <f t="shared" si="16"/>
        <v>2.9646886685452831E-6</v>
      </c>
      <c r="L103" s="5">
        <f t="shared" si="17"/>
        <v>2.823908800755821E-6</v>
      </c>
      <c r="M103" s="5">
        <f t="shared" si="18"/>
        <v>2.6895449742715233E-6</v>
      </c>
      <c r="N103" s="5">
        <f t="shared" si="19"/>
        <v>2.5613181408845443E-6</v>
      </c>
    </row>
    <row r="104" spans="4:14" x14ac:dyDescent="0.3">
      <c r="D104" s="4">
        <v>4.9000000000000004</v>
      </c>
      <c r="E104" s="5">
        <f t="shared" si="10"/>
        <v>2.4389607458933522E-6</v>
      </c>
      <c r="F104" s="5">
        <f t="shared" si="11"/>
        <v>2.322216284597997E-6</v>
      </c>
      <c r="G104" s="5">
        <f t="shared" si="12"/>
        <v>2.2108388745684212E-6</v>
      </c>
      <c r="H104" s="5">
        <f t="shared" si="13"/>
        <v>2.1045928431831185E-6</v>
      </c>
      <c r="I104" s="5">
        <f t="shared" si="14"/>
        <v>2.0032523299484894E-6</v>
      </c>
      <c r="J104" s="5">
        <f t="shared" si="15"/>
        <v>1.9066009031228108E-6</v>
      </c>
      <c r="K104" s="5">
        <f t="shared" si="16"/>
        <v>1.8144311901820303E-6</v>
      </c>
      <c r="L104" s="5">
        <f t="shared" si="17"/>
        <v>1.7265445216770643E-6</v>
      </c>
      <c r="M104" s="5">
        <f t="shared" si="18"/>
        <v>1.6427505880450713E-6</v>
      </c>
      <c r="N104" s="5">
        <f t="shared" si="19"/>
        <v>1.5628671089492902E-6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6CFE-D163-436D-8A4C-34EEE7BEFCFB}">
  <dimension ref="F5:G25"/>
  <sheetViews>
    <sheetView topLeftCell="A2" workbookViewId="0">
      <selection activeCell="H10" sqref="H10"/>
    </sheetView>
  </sheetViews>
  <sheetFormatPr defaultRowHeight="14.4" x14ac:dyDescent="0.3"/>
  <sheetData>
    <row r="5" spans="6:7" x14ac:dyDescent="0.3">
      <c r="F5" s="11" t="s">
        <v>5</v>
      </c>
      <c r="G5" s="11" t="s">
        <v>1</v>
      </c>
    </row>
    <row r="6" spans="6:7" x14ac:dyDescent="0.3">
      <c r="F6" s="3">
        <v>5.0000000000000001E-4</v>
      </c>
      <c r="G6" s="6">
        <f>_xlfn.NORM.S.INV(F6)</f>
        <v>-3.2905267314918945</v>
      </c>
    </row>
    <row r="7" spans="6:7" x14ac:dyDescent="0.3">
      <c r="F7" s="3">
        <v>1E-3</v>
      </c>
      <c r="G7" s="6">
        <f t="shared" ref="G7:G25" si="0">_xlfn.NORM.S.INV(F7)</f>
        <v>-3.0902323061678132</v>
      </c>
    </row>
    <row r="8" spans="6:7" x14ac:dyDescent="0.3">
      <c r="F8" s="3">
        <v>5.0000000000000001E-3</v>
      </c>
      <c r="G8" s="6">
        <f t="shared" si="0"/>
        <v>-2.5758293035488999</v>
      </c>
    </row>
    <row r="9" spans="6:7" x14ac:dyDescent="0.3">
      <c r="F9" s="3">
        <v>0.01</v>
      </c>
      <c r="G9" s="6">
        <f t="shared" si="0"/>
        <v>-2.3263478740408408</v>
      </c>
    </row>
    <row r="10" spans="6:7" x14ac:dyDescent="0.3">
      <c r="F10" s="3">
        <v>2.5000000000000001E-2</v>
      </c>
      <c r="G10" s="6">
        <f t="shared" si="0"/>
        <v>-1.9599639845400538</v>
      </c>
    </row>
    <row r="11" spans="6:7" x14ac:dyDescent="0.3">
      <c r="F11" s="3">
        <v>0.05</v>
      </c>
      <c r="G11" s="6">
        <f t="shared" si="0"/>
        <v>-1.6448536269514726</v>
      </c>
    </row>
    <row r="12" spans="6:7" x14ac:dyDescent="0.3">
      <c r="F12" s="3">
        <v>0.1</v>
      </c>
      <c r="G12" s="6">
        <f t="shared" si="0"/>
        <v>-1.2815515655446006</v>
      </c>
    </row>
    <row r="13" spans="6:7" x14ac:dyDescent="0.3">
      <c r="F13" s="3">
        <v>0.2</v>
      </c>
      <c r="G13" s="6">
        <f t="shared" si="0"/>
        <v>-0.84162123357291452</v>
      </c>
    </row>
    <row r="14" spans="6:7" x14ac:dyDescent="0.3">
      <c r="F14" s="3">
        <v>0.3</v>
      </c>
      <c r="G14" s="6">
        <f t="shared" si="0"/>
        <v>-0.52440051270804089</v>
      </c>
    </row>
    <row r="15" spans="6:7" x14ac:dyDescent="0.3">
      <c r="F15" s="3">
        <v>0.4</v>
      </c>
      <c r="G15" s="6">
        <f t="shared" si="0"/>
        <v>-0.25334710313579978</v>
      </c>
    </row>
    <row r="16" spans="6:7" x14ac:dyDescent="0.3">
      <c r="F16" s="3">
        <v>0.6</v>
      </c>
      <c r="G16" s="6">
        <f t="shared" si="0"/>
        <v>0.25334710313579978</v>
      </c>
    </row>
    <row r="17" spans="6:7" x14ac:dyDescent="0.3">
      <c r="F17" s="3">
        <v>0.7</v>
      </c>
      <c r="G17" s="6">
        <f t="shared" si="0"/>
        <v>0.52440051270804078</v>
      </c>
    </row>
    <row r="18" spans="6:7" x14ac:dyDescent="0.3">
      <c r="F18" s="3">
        <v>0.8</v>
      </c>
      <c r="G18" s="6">
        <f t="shared" si="0"/>
        <v>0.84162123357291474</v>
      </c>
    </row>
    <row r="19" spans="6:7" x14ac:dyDescent="0.3">
      <c r="F19" s="3">
        <v>0.9</v>
      </c>
      <c r="G19" s="6">
        <f t="shared" si="0"/>
        <v>1.2815515655446006</v>
      </c>
    </row>
    <row r="20" spans="6:7" x14ac:dyDescent="0.3">
      <c r="F20" s="3">
        <v>0.95</v>
      </c>
      <c r="G20" s="6">
        <f t="shared" si="0"/>
        <v>1.6448536269514715</v>
      </c>
    </row>
    <row r="21" spans="6:7" x14ac:dyDescent="0.3">
      <c r="F21" s="3">
        <v>0.97499999999999998</v>
      </c>
      <c r="G21" s="6">
        <f t="shared" si="0"/>
        <v>1.9599639845400536</v>
      </c>
    </row>
    <row r="22" spans="6:7" x14ac:dyDescent="0.3">
      <c r="F22" s="3">
        <v>0.99</v>
      </c>
      <c r="G22" s="6">
        <f t="shared" si="0"/>
        <v>2.3263478740408408</v>
      </c>
    </row>
    <row r="23" spans="6:7" x14ac:dyDescent="0.3">
      <c r="F23" s="3">
        <v>0.995</v>
      </c>
      <c r="G23" s="6">
        <f t="shared" si="0"/>
        <v>2.5758293035488999</v>
      </c>
    </row>
    <row r="24" spans="6:7" x14ac:dyDescent="0.3">
      <c r="F24" s="3">
        <v>0.999</v>
      </c>
      <c r="G24" s="6">
        <f t="shared" si="0"/>
        <v>3.0902323061678132</v>
      </c>
    </row>
    <row r="25" spans="6:7" x14ac:dyDescent="0.3">
      <c r="F25" s="3">
        <v>0.99950000000000006</v>
      </c>
      <c r="G25" s="6">
        <f t="shared" si="0"/>
        <v>3.2905267314919255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Cumulative</vt:lpstr>
      <vt:lpstr>Inverse Cumulative T-Dist</vt:lpstr>
      <vt:lpstr>Invrse Chi Square</vt:lpstr>
      <vt:lpstr>Inverse Cumulative</vt:lpstr>
      <vt:lpstr>Ordinates</vt:lpstr>
      <vt:lpstr>Specific Quantiles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Mahmood, Sajid (Student)</cp:lastModifiedBy>
  <cp:lastPrinted>2024-01-15T23:37:55Z</cp:lastPrinted>
  <dcterms:created xsi:type="dcterms:W3CDTF">2015-06-05T18:17:20Z</dcterms:created>
  <dcterms:modified xsi:type="dcterms:W3CDTF">2024-10-01T10:09:42Z</dcterms:modified>
</cp:coreProperties>
</file>