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ksha\Desktop\simulation videos\New Scenarios\scenario_2\"/>
    </mc:Choice>
  </mc:AlternateContent>
  <xr:revisionPtr revIDLastSave="0" documentId="13_ncr:1_{0BF35994-3469-41AD-99F6-FA74B6D0AD3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akespan" sheetId="1" r:id="rId1"/>
    <sheet name="Utilization" sheetId="2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D52" i="2"/>
  <c r="E52" i="2"/>
  <c r="N49" i="1" l="1"/>
  <c r="N37" i="1"/>
  <c r="N38" i="1"/>
  <c r="N39" i="1"/>
  <c r="N40" i="1"/>
  <c r="N41" i="1"/>
  <c r="N42" i="1"/>
  <c r="N43" i="1"/>
  <c r="N44" i="1"/>
  <c r="N45" i="1"/>
  <c r="N46" i="1"/>
  <c r="N47" i="1"/>
  <c r="N48" i="1"/>
  <c r="N36" i="1"/>
  <c r="N33" i="1"/>
  <c r="N21" i="1"/>
  <c r="N22" i="1"/>
  <c r="N23" i="1"/>
  <c r="N24" i="1"/>
  <c r="N25" i="1"/>
  <c r="N26" i="1"/>
  <c r="N27" i="1"/>
  <c r="N28" i="1"/>
  <c r="N29" i="1"/>
  <c r="N30" i="1"/>
  <c r="N31" i="1"/>
  <c r="N32" i="1"/>
  <c r="N20" i="1"/>
  <c r="N17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H55" i="1"/>
  <c r="H52" i="1"/>
  <c r="I55" i="1"/>
  <c r="G55" i="1"/>
  <c r="I52" i="1"/>
  <c r="G52" i="1"/>
  <c r="E26" i="2"/>
  <c r="E39" i="2" s="1"/>
  <c r="E51" i="2" s="1"/>
  <c r="E25" i="2"/>
  <c r="D57" i="2"/>
  <c r="D66" i="2" s="1"/>
  <c r="D78" i="2" s="1"/>
  <c r="C57" i="2"/>
  <c r="C62" i="2" s="1"/>
  <c r="C74" i="2" s="1"/>
  <c r="D56" i="2"/>
  <c r="C56" i="2"/>
  <c r="D26" i="2"/>
  <c r="D38" i="2" s="1"/>
  <c r="D50" i="2" s="1"/>
  <c r="C26" i="2"/>
  <c r="C33" i="2" s="1"/>
  <c r="C45" i="2" s="1"/>
  <c r="D25" i="2"/>
  <c r="C25" i="2"/>
  <c r="E32" i="2" l="1"/>
  <c r="E44" i="2" s="1"/>
  <c r="E33" i="2"/>
  <c r="E45" i="2" s="1"/>
  <c r="E35" i="2"/>
  <c r="E47" i="2" s="1"/>
  <c r="E30" i="2"/>
  <c r="E42" i="2" s="1"/>
  <c r="E36" i="2"/>
  <c r="E48" i="2" s="1"/>
  <c r="E31" i="2"/>
  <c r="E43" i="2" s="1"/>
  <c r="E37" i="2"/>
  <c r="E49" i="2" s="1"/>
  <c r="E34" i="2"/>
  <c r="E46" i="2" s="1"/>
  <c r="D39" i="2"/>
  <c r="D51" i="2" s="1"/>
  <c r="E38" i="2"/>
  <c r="E50" i="2" s="1"/>
  <c r="C34" i="2"/>
  <c r="C46" i="2" s="1"/>
  <c r="C36" i="2"/>
  <c r="C48" i="2" s="1"/>
  <c r="C37" i="2"/>
  <c r="C49" i="2" s="1"/>
  <c r="C35" i="2"/>
  <c r="C47" i="2" s="1"/>
  <c r="C39" i="2"/>
  <c r="C51" i="2" s="1"/>
  <c r="D58" i="2"/>
  <c r="D70" i="2" s="1"/>
  <c r="D59" i="2"/>
  <c r="D71" i="2" s="1"/>
  <c r="D61" i="2"/>
  <c r="D73" i="2" s="1"/>
  <c r="D62" i="2"/>
  <c r="D74" i="2" s="1"/>
  <c r="D63" i="2"/>
  <c r="D75" i="2" s="1"/>
  <c r="D67" i="2"/>
  <c r="D79" i="2" s="1"/>
  <c r="C64" i="2"/>
  <c r="C76" i="2" s="1"/>
  <c r="C67" i="2"/>
  <c r="C79" i="2" s="1"/>
  <c r="C63" i="2"/>
  <c r="C75" i="2" s="1"/>
  <c r="C65" i="2"/>
  <c r="C77" i="2" s="1"/>
  <c r="C66" i="2"/>
  <c r="C78" i="2" s="1"/>
  <c r="C38" i="2"/>
  <c r="C50" i="2" s="1"/>
  <c r="C58" i="2"/>
  <c r="C70" i="2" s="1"/>
  <c r="D35" i="2"/>
  <c r="D47" i="2" s="1"/>
  <c r="C31" i="2"/>
  <c r="C43" i="2" s="1"/>
  <c r="D36" i="2"/>
  <c r="D48" i="2" s="1"/>
  <c r="C60" i="2"/>
  <c r="C72" i="2" s="1"/>
  <c r="D64" i="2"/>
  <c r="D76" i="2" s="1"/>
  <c r="C32" i="2"/>
  <c r="C44" i="2" s="1"/>
  <c r="D37" i="2"/>
  <c r="D49" i="2" s="1"/>
  <c r="C61" i="2"/>
  <c r="C73" i="2" s="1"/>
  <c r="D65" i="2"/>
  <c r="D77" i="2" s="1"/>
  <c r="D30" i="2"/>
  <c r="D42" i="2" s="1"/>
  <c r="D31" i="2"/>
  <c r="D43" i="2" s="1"/>
  <c r="D32" i="2"/>
  <c r="D44" i="2" s="1"/>
  <c r="D60" i="2"/>
  <c r="D72" i="2" s="1"/>
  <c r="D33" i="2"/>
  <c r="D45" i="2" s="1"/>
  <c r="D34" i="2"/>
  <c r="D46" i="2" s="1"/>
  <c r="C30" i="2"/>
  <c r="C42" i="2" s="1"/>
  <c r="C59" i="2"/>
  <c r="C71" i="2" s="1"/>
</calcChain>
</file>

<file path=xl/sharedStrings.xml><?xml version="1.0" encoding="utf-8"?>
<sst xmlns="http://schemas.openxmlformats.org/spreadsheetml/2006/main" count="157" uniqueCount="84">
  <si>
    <t>Transfer-time</t>
  </si>
  <si>
    <t>Process-time</t>
  </si>
  <si>
    <t>Blockage-time</t>
  </si>
  <si>
    <t>Idle-time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</si>
  <si>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</si>
  <si>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</si>
  <si>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</si>
  <si>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</si>
  <si>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</si>
  <si>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</si>
  <si>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</si>
  <si>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</si>
  <si>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</si>
  <si>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</si>
  <si>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</si>
  <si>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</si>
  <si>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</si>
  <si>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pv2 pv 1</t>
  </si>
  <si>
    <t>pv2 pv 2</t>
  </si>
  <si>
    <t>pv3 pv 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</si>
  <si>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</si>
  <si>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</si>
  <si>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</si>
  <si>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</si>
  <si>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</si>
  <si>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</si>
  <si>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</si>
  <si>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</si>
  <si>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</si>
  <si>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</si>
  <si>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</si>
  <si>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</si>
  <si>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</si>
  <si>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pv4 pv1</t>
  </si>
  <si>
    <t>pv4 pv2</t>
  </si>
  <si>
    <t>pv5 pv1</t>
  </si>
  <si>
    <t>Parallel lines</t>
  </si>
  <si>
    <t>Spanning Tree</t>
  </si>
  <si>
    <t>Spring</t>
  </si>
  <si>
    <t>pv5 pv2</t>
  </si>
  <si>
    <t>pv6 pv1</t>
  </si>
  <si>
    <t>pv7 pv1</t>
  </si>
  <si>
    <t>pv8 pv1</t>
  </si>
  <si>
    <t>pv9 pv1</t>
  </si>
  <si>
    <t>pv10 pv1</t>
  </si>
  <si>
    <t>pv1  Pv1</t>
  </si>
  <si>
    <t>Production Makespan</t>
  </si>
  <si>
    <t xml:space="preserve">Workstation </t>
  </si>
  <si>
    <t>Transfer Robot</t>
  </si>
  <si>
    <t>WR-1</t>
  </si>
  <si>
    <t>WR-2</t>
  </si>
  <si>
    <t>WR-3</t>
  </si>
  <si>
    <t>WR-4</t>
  </si>
  <si>
    <t>WR-5</t>
  </si>
  <si>
    <t>WR-6</t>
  </si>
  <si>
    <t>WR-7</t>
  </si>
  <si>
    <t>WR-8</t>
  </si>
  <si>
    <t>WR-9</t>
  </si>
  <si>
    <t>WR-10</t>
  </si>
  <si>
    <t>Percentage values</t>
  </si>
  <si>
    <t>Mean</t>
  </si>
  <si>
    <t>Median</t>
  </si>
  <si>
    <t>standard deviation- TR Absolute</t>
  </si>
  <si>
    <t>standard deviation- WR Absolute</t>
  </si>
  <si>
    <t>standard deviation- WR Percentage</t>
  </si>
  <si>
    <t>TR-1</t>
  </si>
  <si>
    <t>TR-2</t>
  </si>
  <si>
    <t>TR-3</t>
  </si>
  <si>
    <t>TR-4</t>
  </si>
  <si>
    <t>TR-5</t>
  </si>
  <si>
    <t>TR-6</t>
  </si>
  <si>
    <t>TR-7</t>
  </si>
  <si>
    <t>TR-8</t>
  </si>
  <si>
    <t>TR-9</t>
  </si>
  <si>
    <t>TR-10</t>
  </si>
  <si>
    <t>% Standard deviation- TR Utilization</t>
  </si>
  <si>
    <t>Transfer</t>
  </si>
  <si>
    <t>Blockage</t>
  </si>
  <si>
    <t>Makespan</t>
  </si>
  <si>
    <t>Tree</t>
  </si>
  <si>
    <t>product makespan</t>
  </si>
  <si>
    <t>cumulative product makespan</t>
  </si>
  <si>
    <t>tree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</si>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</sst>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27374035840869E-2"/>
          <c:y val="3.5120717094722628E-2"/>
          <c:w val="0.8894486276749074"/>
          <c:h val="0.78737744045033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makespan!$H$2</c:f>
              <c:strCache>
                <c:ptCount val="1"/>
                <c:pt idx="0">
                  <c:v>Transfer-time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makespan!$H$3:$H$48</c:f>
              <c:numCache>
                <c:formatCode>General</c:formatCode>
                <c:ptCount val="46"/>
                <c:pt idx="1">
                  <c:v>196</c:v>
                </c:pt>
                <c:pt idx="2">
                  <c:v>132</c:v>
                </c:pt>
                <c:pt idx="3">
                  <c:v>148</c:v>
                </c:pt>
                <c:pt idx="4">
                  <c:v>103</c:v>
                </c:pt>
                <c:pt idx="5">
                  <c:v>127</c:v>
                </c:pt>
                <c:pt idx="6">
                  <c:v>142</c:v>
                </c:pt>
                <c:pt idx="7">
                  <c:v>153</c:v>
                </c:pt>
                <c:pt idx="8">
                  <c:v>160</c:v>
                </c:pt>
                <c:pt idx="9">
                  <c:v>102</c:v>
                </c:pt>
                <c:pt idx="10">
                  <c:v>113</c:v>
                </c:pt>
                <c:pt idx="11">
                  <c:v>135</c:v>
                </c:pt>
                <c:pt idx="12">
                  <c:v>150</c:v>
                </c:pt>
                <c:pt idx="13">
                  <c:v>160</c:v>
                </c:pt>
                <c:pt idx="17">
                  <c:v>211</c:v>
                </c:pt>
                <c:pt idx="18">
                  <c:v>144</c:v>
                </c:pt>
                <c:pt idx="19">
                  <c:v>154</c:v>
                </c:pt>
                <c:pt idx="20">
                  <c:v>120</c:v>
                </c:pt>
                <c:pt idx="21">
                  <c:v>140</c:v>
                </c:pt>
                <c:pt idx="22">
                  <c:v>154</c:v>
                </c:pt>
                <c:pt idx="23">
                  <c:v>110</c:v>
                </c:pt>
                <c:pt idx="24">
                  <c:v>124</c:v>
                </c:pt>
                <c:pt idx="25">
                  <c:v>108</c:v>
                </c:pt>
                <c:pt idx="26">
                  <c:v>126</c:v>
                </c:pt>
                <c:pt idx="27">
                  <c:v>126</c:v>
                </c:pt>
                <c:pt idx="28">
                  <c:v>116</c:v>
                </c:pt>
                <c:pt idx="29">
                  <c:v>118</c:v>
                </c:pt>
                <c:pt idx="33">
                  <c:v>245</c:v>
                </c:pt>
                <c:pt idx="34">
                  <c:v>130</c:v>
                </c:pt>
                <c:pt idx="35">
                  <c:v>120</c:v>
                </c:pt>
                <c:pt idx="36">
                  <c:v>106</c:v>
                </c:pt>
                <c:pt idx="37">
                  <c:v>130</c:v>
                </c:pt>
                <c:pt idx="38">
                  <c:v>112</c:v>
                </c:pt>
                <c:pt idx="39">
                  <c:v>114</c:v>
                </c:pt>
                <c:pt idx="40">
                  <c:v>138</c:v>
                </c:pt>
                <c:pt idx="41">
                  <c:v>108</c:v>
                </c:pt>
                <c:pt idx="42">
                  <c:v>116</c:v>
                </c:pt>
                <c:pt idx="43">
                  <c:v>126</c:v>
                </c:pt>
                <c:pt idx="44">
                  <c:v>130</c:v>
                </c:pt>
                <c:pt idx="4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5-42DF-84AD-9DCAF1FF73B6}"/>
            </c:ext>
          </c:extLst>
        </c:ser>
        <c:ser>
          <c:idx val="1"/>
          <c:order val="1"/>
          <c:tx>
            <c:strRef>
              <c:f>makespan!$I$2</c:f>
              <c:strCache>
                <c:ptCount val="1"/>
                <c:pt idx="0">
                  <c:v>Blockage-time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makespan!$I$3:$I$48</c:f>
              <c:numCache>
                <c:formatCode>General</c:formatCode>
                <c:ptCount val="46"/>
                <c:pt idx="1">
                  <c:v>355</c:v>
                </c:pt>
                <c:pt idx="2">
                  <c:v>225</c:v>
                </c:pt>
                <c:pt idx="3">
                  <c:v>275</c:v>
                </c:pt>
                <c:pt idx="4">
                  <c:v>260</c:v>
                </c:pt>
                <c:pt idx="5">
                  <c:v>95</c:v>
                </c:pt>
                <c:pt idx="6">
                  <c:v>225</c:v>
                </c:pt>
                <c:pt idx="7">
                  <c:v>0</c:v>
                </c:pt>
                <c:pt idx="8">
                  <c:v>55</c:v>
                </c:pt>
                <c:pt idx="9">
                  <c:v>325</c:v>
                </c:pt>
                <c:pt idx="10">
                  <c:v>240</c:v>
                </c:pt>
                <c:pt idx="11">
                  <c:v>25</c:v>
                </c:pt>
                <c:pt idx="12">
                  <c:v>5</c:v>
                </c:pt>
                <c:pt idx="13">
                  <c:v>0</c:v>
                </c:pt>
                <c:pt idx="17">
                  <c:v>290</c:v>
                </c:pt>
                <c:pt idx="18">
                  <c:v>115</c:v>
                </c:pt>
                <c:pt idx="19">
                  <c:v>175</c:v>
                </c:pt>
                <c:pt idx="20">
                  <c:v>80</c:v>
                </c:pt>
                <c:pt idx="21">
                  <c:v>125</c:v>
                </c:pt>
                <c:pt idx="22">
                  <c:v>240</c:v>
                </c:pt>
                <c:pt idx="23">
                  <c:v>35</c:v>
                </c:pt>
                <c:pt idx="24">
                  <c:v>60</c:v>
                </c:pt>
                <c:pt idx="25">
                  <c:v>230</c:v>
                </c:pt>
                <c:pt idx="26">
                  <c:v>165</c:v>
                </c:pt>
                <c:pt idx="27">
                  <c:v>35</c:v>
                </c:pt>
                <c:pt idx="28">
                  <c:v>60</c:v>
                </c:pt>
                <c:pt idx="29">
                  <c:v>0</c:v>
                </c:pt>
                <c:pt idx="33">
                  <c:v>260</c:v>
                </c:pt>
                <c:pt idx="34">
                  <c:v>165</c:v>
                </c:pt>
                <c:pt idx="35">
                  <c:v>215</c:v>
                </c:pt>
                <c:pt idx="36">
                  <c:v>75</c:v>
                </c:pt>
                <c:pt idx="37">
                  <c:v>85</c:v>
                </c:pt>
                <c:pt idx="38">
                  <c:v>290</c:v>
                </c:pt>
                <c:pt idx="39">
                  <c:v>10</c:v>
                </c:pt>
                <c:pt idx="40">
                  <c:v>95</c:v>
                </c:pt>
                <c:pt idx="41">
                  <c:v>235</c:v>
                </c:pt>
                <c:pt idx="42">
                  <c:v>165</c:v>
                </c:pt>
                <c:pt idx="43">
                  <c:v>65</c:v>
                </c:pt>
                <c:pt idx="44">
                  <c:v>15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5-42DF-84AD-9DCAF1FF73B6}"/>
            </c:ext>
          </c:extLst>
        </c:ser>
        <c:ser>
          <c:idx val="2"/>
          <c:order val="2"/>
          <c:tx>
            <c:strRef>
              <c:f>makespan!$J$2</c:f>
              <c:strCache>
                <c:ptCount val="1"/>
                <c:pt idx="0">
                  <c:v>Process-time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makespan!$J$3:$J$48</c:f>
              <c:numCache>
                <c:formatCode>General</c:formatCode>
                <c:ptCount val="46"/>
                <c:pt idx="1">
                  <c:v>79</c:v>
                </c:pt>
                <c:pt idx="2">
                  <c:v>95</c:v>
                </c:pt>
                <c:pt idx="3">
                  <c:v>95</c:v>
                </c:pt>
                <c:pt idx="4">
                  <c:v>30</c:v>
                </c:pt>
                <c:pt idx="5">
                  <c:v>70</c:v>
                </c:pt>
                <c:pt idx="6">
                  <c:v>70</c:v>
                </c:pt>
                <c:pt idx="7">
                  <c:v>39</c:v>
                </c:pt>
                <c:pt idx="8">
                  <c:v>40</c:v>
                </c:pt>
                <c:pt idx="9">
                  <c:v>110</c:v>
                </c:pt>
                <c:pt idx="10">
                  <c:v>78</c:v>
                </c:pt>
                <c:pt idx="11">
                  <c:v>100</c:v>
                </c:pt>
                <c:pt idx="12">
                  <c:v>40</c:v>
                </c:pt>
                <c:pt idx="13">
                  <c:v>30</c:v>
                </c:pt>
                <c:pt idx="17">
                  <c:v>79</c:v>
                </c:pt>
                <c:pt idx="18">
                  <c:v>95</c:v>
                </c:pt>
                <c:pt idx="19">
                  <c:v>95</c:v>
                </c:pt>
                <c:pt idx="20">
                  <c:v>29</c:v>
                </c:pt>
                <c:pt idx="21">
                  <c:v>70</c:v>
                </c:pt>
                <c:pt idx="22">
                  <c:v>70</c:v>
                </c:pt>
                <c:pt idx="23">
                  <c:v>40</c:v>
                </c:pt>
                <c:pt idx="24">
                  <c:v>39</c:v>
                </c:pt>
                <c:pt idx="25">
                  <c:v>110</c:v>
                </c:pt>
                <c:pt idx="26">
                  <c:v>78</c:v>
                </c:pt>
                <c:pt idx="27">
                  <c:v>100</c:v>
                </c:pt>
                <c:pt idx="28">
                  <c:v>39</c:v>
                </c:pt>
                <c:pt idx="29">
                  <c:v>30</c:v>
                </c:pt>
                <c:pt idx="33">
                  <c:v>79</c:v>
                </c:pt>
                <c:pt idx="34">
                  <c:v>95</c:v>
                </c:pt>
                <c:pt idx="35">
                  <c:v>95</c:v>
                </c:pt>
                <c:pt idx="36">
                  <c:v>30</c:v>
                </c:pt>
                <c:pt idx="37">
                  <c:v>70</c:v>
                </c:pt>
                <c:pt idx="38">
                  <c:v>70</c:v>
                </c:pt>
                <c:pt idx="39">
                  <c:v>40</c:v>
                </c:pt>
                <c:pt idx="40">
                  <c:v>39</c:v>
                </c:pt>
                <c:pt idx="41">
                  <c:v>110</c:v>
                </c:pt>
                <c:pt idx="42">
                  <c:v>78</c:v>
                </c:pt>
                <c:pt idx="43">
                  <c:v>100</c:v>
                </c:pt>
                <c:pt idx="44">
                  <c:v>40</c:v>
                </c:pt>
                <c:pt idx="4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5-42DF-84AD-9DCAF1FF73B6}"/>
            </c:ext>
          </c:extLst>
        </c:ser>
        <c:ser>
          <c:idx val="3"/>
          <c:order val="3"/>
          <c:tx>
            <c:strRef>
              <c:f>makespan!$K$2</c:f>
              <c:strCache>
                <c:ptCount val="1"/>
                <c:pt idx="0">
                  <c:v>Idle-time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makespan!$K$3:$K$48</c:f>
              <c:numCache>
                <c:formatCode>General</c:formatCode>
                <c:ptCount val="46"/>
                <c:pt idx="1">
                  <c:v>37</c:v>
                </c:pt>
                <c:pt idx="2">
                  <c:v>44</c:v>
                </c:pt>
                <c:pt idx="3">
                  <c:v>41</c:v>
                </c:pt>
                <c:pt idx="4">
                  <c:v>42</c:v>
                </c:pt>
                <c:pt idx="5">
                  <c:v>62</c:v>
                </c:pt>
                <c:pt idx="6">
                  <c:v>47</c:v>
                </c:pt>
                <c:pt idx="7">
                  <c:v>90</c:v>
                </c:pt>
                <c:pt idx="8">
                  <c:v>59</c:v>
                </c:pt>
                <c:pt idx="9">
                  <c:v>24</c:v>
                </c:pt>
                <c:pt idx="10">
                  <c:v>24</c:v>
                </c:pt>
                <c:pt idx="11">
                  <c:v>137</c:v>
                </c:pt>
                <c:pt idx="12">
                  <c:v>115</c:v>
                </c:pt>
                <c:pt idx="13">
                  <c:v>38</c:v>
                </c:pt>
                <c:pt idx="17">
                  <c:v>47</c:v>
                </c:pt>
                <c:pt idx="18">
                  <c:v>85</c:v>
                </c:pt>
                <c:pt idx="19">
                  <c:v>47</c:v>
                </c:pt>
                <c:pt idx="20">
                  <c:v>55</c:v>
                </c:pt>
                <c:pt idx="21">
                  <c:v>34</c:v>
                </c:pt>
                <c:pt idx="22">
                  <c:v>31</c:v>
                </c:pt>
                <c:pt idx="23">
                  <c:v>32</c:v>
                </c:pt>
                <c:pt idx="24">
                  <c:v>48</c:v>
                </c:pt>
                <c:pt idx="25">
                  <c:v>35</c:v>
                </c:pt>
                <c:pt idx="26">
                  <c:v>24</c:v>
                </c:pt>
                <c:pt idx="27">
                  <c:v>48</c:v>
                </c:pt>
                <c:pt idx="28">
                  <c:v>36</c:v>
                </c:pt>
                <c:pt idx="29">
                  <c:v>38</c:v>
                </c:pt>
                <c:pt idx="33">
                  <c:v>42</c:v>
                </c:pt>
                <c:pt idx="34">
                  <c:v>29</c:v>
                </c:pt>
                <c:pt idx="35">
                  <c:v>34</c:v>
                </c:pt>
                <c:pt idx="36">
                  <c:v>75</c:v>
                </c:pt>
                <c:pt idx="37">
                  <c:v>29</c:v>
                </c:pt>
                <c:pt idx="38">
                  <c:v>25</c:v>
                </c:pt>
                <c:pt idx="39">
                  <c:v>50</c:v>
                </c:pt>
                <c:pt idx="40">
                  <c:v>30</c:v>
                </c:pt>
                <c:pt idx="41">
                  <c:v>32</c:v>
                </c:pt>
                <c:pt idx="42">
                  <c:v>33</c:v>
                </c:pt>
                <c:pt idx="43">
                  <c:v>51</c:v>
                </c:pt>
                <c:pt idx="44">
                  <c:v>64</c:v>
                </c:pt>
                <c:pt idx="4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5-42DF-84AD-9DCAF1FF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0653231"/>
        <c:axId val="1260670031"/>
      </c:barChart>
      <c:lineChart>
        <c:grouping val="standard"/>
        <c:varyColors val="0"/>
        <c:ser>
          <c:idx val="4"/>
          <c:order val="4"/>
          <c:tx>
            <c:strRef>
              <c:f>makespan!$L$2</c:f>
              <c:strCache>
                <c:ptCount val="1"/>
                <c:pt idx="0">
                  <c:v>Production Makespan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makespan!$L$3:$L$48</c:f>
              <c:numCache>
                <c:formatCode>General</c:formatCode>
                <c:ptCount val="46"/>
                <c:pt idx="1">
                  <c:v>669</c:v>
                </c:pt>
                <c:pt idx="2">
                  <c:v>669</c:v>
                </c:pt>
                <c:pt idx="3">
                  <c:v>669</c:v>
                </c:pt>
                <c:pt idx="4">
                  <c:v>669</c:v>
                </c:pt>
                <c:pt idx="5">
                  <c:v>669</c:v>
                </c:pt>
                <c:pt idx="6">
                  <c:v>669</c:v>
                </c:pt>
                <c:pt idx="7">
                  <c:v>669</c:v>
                </c:pt>
                <c:pt idx="8">
                  <c:v>669</c:v>
                </c:pt>
                <c:pt idx="9">
                  <c:v>669</c:v>
                </c:pt>
                <c:pt idx="10">
                  <c:v>669</c:v>
                </c:pt>
                <c:pt idx="11">
                  <c:v>669</c:v>
                </c:pt>
                <c:pt idx="12">
                  <c:v>669</c:v>
                </c:pt>
                <c:pt idx="13">
                  <c:v>669</c:v>
                </c:pt>
                <c:pt idx="17">
                  <c:v>628</c:v>
                </c:pt>
                <c:pt idx="18">
                  <c:v>628</c:v>
                </c:pt>
                <c:pt idx="19">
                  <c:v>628</c:v>
                </c:pt>
                <c:pt idx="20">
                  <c:v>628</c:v>
                </c:pt>
                <c:pt idx="21">
                  <c:v>628</c:v>
                </c:pt>
                <c:pt idx="22">
                  <c:v>628</c:v>
                </c:pt>
                <c:pt idx="23">
                  <c:v>628</c:v>
                </c:pt>
                <c:pt idx="24">
                  <c:v>628</c:v>
                </c:pt>
                <c:pt idx="25">
                  <c:v>628</c:v>
                </c:pt>
                <c:pt idx="26">
                  <c:v>628</c:v>
                </c:pt>
                <c:pt idx="27">
                  <c:v>628</c:v>
                </c:pt>
                <c:pt idx="28">
                  <c:v>628</c:v>
                </c:pt>
                <c:pt idx="29">
                  <c:v>628</c:v>
                </c:pt>
                <c:pt idx="33">
                  <c:v>627</c:v>
                </c:pt>
                <c:pt idx="34">
                  <c:v>627</c:v>
                </c:pt>
                <c:pt idx="35">
                  <c:v>627</c:v>
                </c:pt>
                <c:pt idx="36">
                  <c:v>627</c:v>
                </c:pt>
                <c:pt idx="37">
                  <c:v>627</c:v>
                </c:pt>
                <c:pt idx="38">
                  <c:v>627</c:v>
                </c:pt>
                <c:pt idx="39">
                  <c:v>627</c:v>
                </c:pt>
                <c:pt idx="40">
                  <c:v>627</c:v>
                </c:pt>
                <c:pt idx="41">
                  <c:v>627</c:v>
                </c:pt>
                <c:pt idx="42">
                  <c:v>627</c:v>
                </c:pt>
                <c:pt idx="43">
                  <c:v>627</c:v>
                </c:pt>
                <c:pt idx="44">
                  <c:v>627</c:v>
                </c:pt>
                <c:pt idx="45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5-42DF-84AD-9DCAF1FF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53231"/>
        <c:axId val="1260670031"/>
      </c:lineChart>
      <c:catAx>
        <c:axId val="12606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0670031"/>
        <c:crosses val="autoZero"/>
        <c:auto val="1"/>
        <c:lblAlgn val="ctr"/>
        <c:lblOffset val="100"/>
        <c:noMultiLvlLbl val="0"/>
      </c:catAx>
      <c:valAx>
        <c:axId val="12606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Makespan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0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08279393898306E-2"/>
          <c:y val="0.94449127106345165"/>
          <c:w val="0.89999991929261591"/>
          <c:h val="5.5508728936548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62875960432637E-2"/>
          <c:y val="1.265367170263368E-2"/>
          <c:w val="0.8894486276749074"/>
          <c:h val="0.78948881295698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Utilization!$C$2:$C$2</c:f>
              <c:strCache>
                <c:ptCount val="1"/>
                <c:pt idx="0">
                  <c:v>Parallel lines</c:v>
                </c:pt>
              </c:strCache>
            </c:strRef>
          </c:tx>
          <c:spPr>
            <a:solidFill>
              <a:schemeClr val="accent5">
                <a:tint val="58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Utilization!$A$3:$B$23</c:f>
              <c:multiLvlStrCache>
                <c:ptCount val="21"/>
                <c:lvl>
                  <c:pt idx="0">
                    <c:v>WR-1</c:v>
                  </c:pt>
                  <c:pt idx="1">
                    <c:v>WR-2</c:v>
                  </c:pt>
                  <c:pt idx="2">
                    <c:v>WR-3</c:v>
                  </c:pt>
                  <c:pt idx="3">
                    <c:v>WR-4</c:v>
                  </c:pt>
                  <c:pt idx="4">
                    <c:v>WR-5</c:v>
                  </c:pt>
                  <c:pt idx="5">
                    <c:v>WR-6</c:v>
                  </c:pt>
                  <c:pt idx="6">
                    <c:v>WR-7</c:v>
                  </c:pt>
                  <c:pt idx="7">
                    <c:v>WR-8</c:v>
                  </c:pt>
                  <c:pt idx="8">
                    <c:v>WR-9</c:v>
                  </c:pt>
                  <c:pt idx="9">
                    <c:v>WR-10</c:v>
                  </c:pt>
                  <c:pt idx="11">
                    <c:v>TR-1</c:v>
                  </c:pt>
                  <c:pt idx="12">
                    <c:v>TR-2</c:v>
                  </c:pt>
                  <c:pt idx="13">
                    <c:v>TR-3</c:v>
                  </c:pt>
                  <c:pt idx="14">
                    <c:v>TR-4</c:v>
                  </c:pt>
                  <c:pt idx="15">
                    <c:v>TR-5</c:v>
                  </c:pt>
                  <c:pt idx="16">
                    <c:v>TR-6</c:v>
                  </c:pt>
                  <c:pt idx="17">
                    <c:v>TR-7</c:v>
                  </c:pt>
                  <c:pt idx="18">
                    <c:v>TR-8</c:v>
                  </c:pt>
                  <c:pt idx="19">
                    <c:v>TR-9</c:v>
                  </c:pt>
                  <c:pt idx="20">
                    <c:v>TR-10</c:v>
                  </c:pt>
                </c:lvl>
                <c:lvl>
                  <c:pt idx="0">
                    <c:v>Workstation </c:v>
                  </c:pt>
                  <c:pt idx="11">
                    <c:v>Transfer Robot</c:v>
                  </c:pt>
                </c:lvl>
              </c:multiLvlStrCache>
            </c:multiLvlStrRef>
          </c:cat>
          <c:val>
            <c:numRef>
              <c:f>Utilization!$C$3:$C$23</c:f>
              <c:numCache>
                <c:formatCode>General</c:formatCode>
                <c:ptCount val="21"/>
                <c:pt idx="0">
                  <c:v>3.33</c:v>
                </c:pt>
                <c:pt idx="1">
                  <c:v>5</c:v>
                </c:pt>
                <c:pt idx="2">
                  <c:v>6.67</c:v>
                </c:pt>
                <c:pt idx="3">
                  <c:v>6.67</c:v>
                </c:pt>
                <c:pt idx="4">
                  <c:v>11.67</c:v>
                </c:pt>
                <c:pt idx="5">
                  <c:v>2.73</c:v>
                </c:pt>
                <c:pt idx="6">
                  <c:v>5</c:v>
                </c:pt>
                <c:pt idx="7">
                  <c:v>5</c:v>
                </c:pt>
                <c:pt idx="8">
                  <c:v>3.33</c:v>
                </c:pt>
                <c:pt idx="9">
                  <c:v>3.33</c:v>
                </c:pt>
                <c:pt idx="11">
                  <c:v>41.21</c:v>
                </c:pt>
                <c:pt idx="12">
                  <c:v>38.700000000000003</c:v>
                </c:pt>
                <c:pt idx="13">
                  <c:v>15.93</c:v>
                </c:pt>
                <c:pt idx="14">
                  <c:v>21.38</c:v>
                </c:pt>
                <c:pt idx="15">
                  <c:v>34.08</c:v>
                </c:pt>
                <c:pt idx="16">
                  <c:v>18.73</c:v>
                </c:pt>
                <c:pt idx="17">
                  <c:v>19.28</c:v>
                </c:pt>
                <c:pt idx="18">
                  <c:v>21.78</c:v>
                </c:pt>
                <c:pt idx="19">
                  <c:v>35.270000000000003</c:v>
                </c:pt>
                <c:pt idx="2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A-4332-88F2-9776E71EE2A4}"/>
            </c:ext>
          </c:extLst>
        </c:ser>
        <c:ser>
          <c:idx val="2"/>
          <c:order val="1"/>
          <c:tx>
            <c:strRef>
              <c:f>Utilization!$D$2:$D$2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Utilization!$A$3:$B$23</c:f>
              <c:multiLvlStrCache>
                <c:ptCount val="21"/>
                <c:lvl>
                  <c:pt idx="0">
                    <c:v>WR-1</c:v>
                  </c:pt>
                  <c:pt idx="1">
                    <c:v>WR-2</c:v>
                  </c:pt>
                  <c:pt idx="2">
                    <c:v>WR-3</c:v>
                  </c:pt>
                  <c:pt idx="3">
                    <c:v>WR-4</c:v>
                  </c:pt>
                  <c:pt idx="4">
                    <c:v>WR-5</c:v>
                  </c:pt>
                  <c:pt idx="5">
                    <c:v>WR-6</c:v>
                  </c:pt>
                  <c:pt idx="6">
                    <c:v>WR-7</c:v>
                  </c:pt>
                  <c:pt idx="7">
                    <c:v>WR-8</c:v>
                  </c:pt>
                  <c:pt idx="8">
                    <c:v>WR-9</c:v>
                  </c:pt>
                  <c:pt idx="9">
                    <c:v>WR-10</c:v>
                  </c:pt>
                  <c:pt idx="11">
                    <c:v>TR-1</c:v>
                  </c:pt>
                  <c:pt idx="12">
                    <c:v>TR-2</c:v>
                  </c:pt>
                  <c:pt idx="13">
                    <c:v>TR-3</c:v>
                  </c:pt>
                  <c:pt idx="14">
                    <c:v>TR-4</c:v>
                  </c:pt>
                  <c:pt idx="15">
                    <c:v>TR-5</c:v>
                  </c:pt>
                  <c:pt idx="16">
                    <c:v>TR-6</c:v>
                  </c:pt>
                  <c:pt idx="17">
                    <c:v>TR-7</c:v>
                  </c:pt>
                  <c:pt idx="18">
                    <c:v>TR-8</c:v>
                  </c:pt>
                  <c:pt idx="19">
                    <c:v>TR-9</c:v>
                  </c:pt>
                  <c:pt idx="20">
                    <c:v>TR-10</c:v>
                  </c:pt>
                </c:lvl>
                <c:lvl>
                  <c:pt idx="0">
                    <c:v>Workstation </c:v>
                  </c:pt>
                  <c:pt idx="11">
                    <c:v>Transfer Robot</c:v>
                  </c:pt>
                </c:lvl>
              </c:multiLvlStrCache>
            </c:multiLvlStrRef>
          </c:cat>
          <c:val>
            <c:numRef>
              <c:f>Utilization!$D$3:$D$23</c:f>
              <c:numCache>
                <c:formatCode>General</c:formatCode>
                <c:ptCount val="21"/>
                <c:pt idx="0">
                  <c:v>3.33</c:v>
                </c:pt>
                <c:pt idx="1">
                  <c:v>5</c:v>
                </c:pt>
                <c:pt idx="2">
                  <c:v>6.67</c:v>
                </c:pt>
                <c:pt idx="3">
                  <c:v>6.67</c:v>
                </c:pt>
                <c:pt idx="4">
                  <c:v>11.67</c:v>
                </c:pt>
                <c:pt idx="5">
                  <c:v>3.33</c:v>
                </c:pt>
                <c:pt idx="6">
                  <c:v>5</c:v>
                </c:pt>
                <c:pt idx="7">
                  <c:v>5</c:v>
                </c:pt>
                <c:pt idx="8">
                  <c:v>3.33</c:v>
                </c:pt>
                <c:pt idx="9">
                  <c:v>3.33</c:v>
                </c:pt>
                <c:pt idx="11">
                  <c:v>21.61</c:v>
                </c:pt>
                <c:pt idx="12">
                  <c:v>20.399999999999999</c:v>
                </c:pt>
                <c:pt idx="13">
                  <c:v>39.5</c:v>
                </c:pt>
                <c:pt idx="14">
                  <c:v>33.909999999999997</c:v>
                </c:pt>
                <c:pt idx="15">
                  <c:v>27.03</c:v>
                </c:pt>
                <c:pt idx="16">
                  <c:v>19.809999999999999</c:v>
                </c:pt>
                <c:pt idx="17">
                  <c:v>29.65</c:v>
                </c:pt>
                <c:pt idx="18">
                  <c:v>17.32</c:v>
                </c:pt>
                <c:pt idx="19">
                  <c:v>19.03</c:v>
                </c:pt>
                <c:pt idx="20">
                  <c:v>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A-4332-88F2-9776E71EE2A4}"/>
            </c:ext>
          </c:extLst>
        </c:ser>
        <c:ser>
          <c:idx val="3"/>
          <c:order val="2"/>
          <c:tx>
            <c:strRef>
              <c:f>Utilization!$E$2</c:f>
              <c:strCache>
                <c:ptCount val="1"/>
                <c:pt idx="0">
                  <c:v>Spanning 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Utilization!$A$3:$B$23</c:f>
              <c:multiLvlStrCache>
                <c:ptCount val="21"/>
                <c:lvl>
                  <c:pt idx="0">
                    <c:v>WR-1</c:v>
                  </c:pt>
                  <c:pt idx="1">
                    <c:v>WR-2</c:v>
                  </c:pt>
                  <c:pt idx="2">
                    <c:v>WR-3</c:v>
                  </c:pt>
                  <c:pt idx="3">
                    <c:v>WR-4</c:v>
                  </c:pt>
                  <c:pt idx="4">
                    <c:v>WR-5</c:v>
                  </c:pt>
                  <c:pt idx="5">
                    <c:v>WR-6</c:v>
                  </c:pt>
                  <c:pt idx="6">
                    <c:v>WR-7</c:v>
                  </c:pt>
                  <c:pt idx="7">
                    <c:v>WR-8</c:v>
                  </c:pt>
                  <c:pt idx="8">
                    <c:v>WR-9</c:v>
                  </c:pt>
                  <c:pt idx="9">
                    <c:v>WR-10</c:v>
                  </c:pt>
                  <c:pt idx="11">
                    <c:v>TR-1</c:v>
                  </c:pt>
                  <c:pt idx="12">
                    <c:v>TR-2</c:v>
                  </c:pt>
                  <c:pt idx="13">
                    <c:v>TR-3</c:v>
                  </c:pt>
                  <c:pt idx="14">
                    <c:v>TR-4</c:v>
                  </c:pt>
                  <c:pt idx="15">
                    <c:v>TR-5</c:v>
                  </c:pt>
                  <c:pt idx="16">
                    <c:v>TR-6</c:v>
                  </c:pt>
                  <c:pt idx="17">
                    <c:v>TR-7</c:v>
                  </c:pt>
                  <c:pt idx="18">
                    <c:v>TR-8</c:v>
                  </c:pt>
                  <c:pt idx="19">
                    <c:v>TR-9</c:v>
                  </c:pt>
                  <c:pt idx="20">
                    <c:v>TR-10</c:v>
                  </c:pt>
                </c:lvl>
                <c:lvl>
                  <c:pt idx="0">
                    <c:v>Workstation </c:v>
                  </c:pt>
                  <c:pt idx="11">
                    <c:v>Transfer Robot</c:v>
                  </c:pt>
                </c:lvl>
              </c:multiLvlStrCache>
            </c:multiLvlStrRef>
          </c:cat>
          <c:val>
            <c:numRef>
              <c:f>Utilization!$E$3:$E$23</c:f>
              <c:numCache>
                <c:formatCode>General</c:formatCode>
                <c:ptCount val="21"/>
                <c:pt idx="0">
                  <c:v>3.33</c:v>
                </c:pt>
                <c:pt idx="1">
                  <c:v>5</c:v>
                </c:pt>
                <c:pt idx="2">
                  <c:v>6.67</c:v>
                </c:pt>
                <c:pt idx="3">
                  <c:v>6.67</c:v>
                </c:pt>
                <c:pt idx="4">
                  <c:v>11.67</c:v>
                </c:pt>
                <c:pt idx="5">
                  <c:v>3.33</c:v>
                </c:pt>
                <c:pt idx="6">
                  <c:v>5</c:v>
                </c:pt>
                <c:pt idx="7">
                  <c:v>5</c:v>
                </c:pt>
                <c:pt idx="8">
                  <c:v>3.33</c:v>
                </c:pt>
                <c:pt idx="9">
                  <c:v>3.33</c:v>
                </c:pt>
                <c:pt idx="11">
                  <c:v>20.03</c:v>
                </c:pt>
                <c:pt idx="12">
                  <c:v>31.77</c:v>
                </c:pt>
                <c:pt idx="13">
                  <c:v>26.72</c:v>
                </c:pt>
                <c:pt idx="14">
                  <c:v>30.86</c:v>
                </c:pt>
                <c:pt idx="15">
                  <c:v>20.86</c:v>
                </c:pt>
                <c:pt idx="16">
                  <c:v>21.96</c:v>
                </c:pt>
                <c:pt idx="17">
                  <c:v>17.61</c:v>
                </c:pt>
                <c:pt idx="18">
                  <c:v>24.85</c:v>
                </c:pt>
                <c:pt idx="19">
                  <c:v>25.58</c:v>
                </c:pt>
                <c:pt idx="20">
                  <c:v>19.940000000000001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A-4332-88F2-9776E71EE2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0653231"/>
        <c:axId val="1260670031"/>
      </c:barChart>
      <c:catAx>
        <c:axId val="12606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0670031"/>
        <c:crosses val="autoZero"/>
        <c:auto val="1"/>
        <c:lblAlgn val="ctr"/>
        <c:lblOffset val="100"/>
        <c:noMultiLvlLbl val="0"/>
      </c:catAx>
      <c:valAx>
        <c:axId val="1260670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0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2.7777777777777776E-2"/>
          <c:w val="0.90286351706036749"/>
          <c:h val="0.6584645669291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Utilization!$C$41</c:f>
              <c:strCache>
                <c:ptCount val="1"/>
                <c:pt idx="0">
                  <c:v>Parallel lines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Utilization!$A$42:$B$51</c:f>
              <c:multiLvlStrCache>
                <c:ptCount val="10"/>
                <c:lvl>
                  <c:pt idx="0">
                    <c:v>TR-1</c:v>
                  </c:pt>
                  <c:pt idx="1">
                    <c:v>TR-2</c:v>
                  </c:pt>
                  <c:pt idx="2">
                    <c:v>TR-3</c:v>
                  </c:pt>
                  <c:pt idx="3">
                    <c:v>TR-4</c:v>
                  </c:pt>
                  <c:pt idx="4">
                    <c:v>TR-5</c:v>
                  </c:pt>
                  <c:pt idx="5">
                    <c:v>TR-6</c:v>
                  </c:pt>
                  <c:pt idx="6">
                    <c:v>TR-7</c:v>
                  </c:pt>
                  <c:pt idx="7">
                    <c:v>TR-8</c:v>
                  </c:pt>
                  <c:pt idx="8">
                    <c:v>TR-9</c:v>
                  </c:pt>
                  <c:pt idx="9">
                    <c:v>TR-10</c:v>
                  </c:pt>
                </c:lvl>
                <c:lvl>
                  <c:pt idx="0">
                    <c:v>% Standard deviation- TR Utilization</c:v>
                  </c:pt>
                </c:lvl>
              </c:multiLvlStrCache>
            </c:multiLvlStrRef>
          </c:cat>
          <c:val>
            <c:numRef>
              <c:f>Utilization!$C$42:$C$51</c:f>
              <c:numCache>
                <c:formatCode>General</c:formatCode>
                <c:ptCount val="10"/>
                <c:pt idx="0">
                  <c:v>41.124870133945848</c:v>
                </c:pt>
                <c:pt idx="1">
                  <c:v>34.313241254692592</c:v>
                </c:pt>
                <c:pt idx="2">
                  <c:v>27.479902004509427</c:v>
                </c:pt>
                <c:pt idx="3">
                  <c:v>12.689711808521251</c:v>
                </c:pt>
                <c:pt idx="4">
                  <c:v>21.775502042680664</c:v>
                </c:pt>
                <c:pt idx="5">
                  <c:v>19.881272179047585</c:v>
                </c:pt>
                <c:pt idx="6">
                  <c:v>18.388684177617662</c:v>
                </c:pt>
                <c:pt idx="7">
                  <c:v>11.604193262026699</c:v>
                </c:pt>
                <c:pt idx="8">
                  <c:v>25.004919718501835</c:v>
                </c:pt>
                <c:pt idx="9">
                  <c:v>32.174769718098354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9F-4579-AFF9-5AD9FA7F4500}"/>
            </c:ext>
          </c:extLst>
        </c:ser>
        <c:ser>
          <c:idx val="2"/>
          <c:order val="1"/>
          <c:tx>
            <c:strRef>
              <c:f>Utilization!$D$41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Utilization!$A$42:$B$51</c:f>
              <c:multiLvlStrCache>
                <c:ptCount val="10"/>
                <c:lvl>
                  <c:pt idx="0">
                    <c:v>TR-1</c:v>
                  </c:pt>
                  <c:pt idx="1">
                    <c:v>TR-2</c:v>
                  </c:pt>
                  <c:pt idx="2">
                    <c:v>TR-3</c:v>
                  </c:pt>
                  <c:pt idx="3">
                    <c:v>TR-4</c:v>
                  </c:pt>
                  <c:pt idx="4">
                    <c:v>TR-5</c:v>
                  </c:pt>
                  <c:pt idx="5">
                    <c:v>TR-6</c:v>
                  </c:pt>
                  <c:pt idx="6">
                    <c:v>TR-7</c:v>
                  </c:pt>
                  <c:pt idx="7">
                    <c:v>TR-8</c:v>
                  </c:pt>
                  <c:pt idx="8">
                    <c:v>TR-9</c:v>
                  </c:pt>
                  <c:pt idx="9">
                    <c:v>TR-10</c:v>
                  </c:pt>
                </c:lvl>
                <c:lvl>
                  <c:pt idx="0">
                    <c:v>% Standard deviation- TR Utilization</c:v>
                  </c:pt>
                </c:lvl>
              </c:multiLvlStrCache>
            </c:multiLvlStrRef>
          </c:cat>
          <c:val>
            <c:numRef>
              <c:f>Utilization!$D$42:$D$51</c:f>
              <c:numCache>
                <c:formatCode>General</c:formatCode>
                <c:ptCount val="10"/>
                <c:pt idx="0">
                  <c:v>11.830524213594284</c:v>
                </c:pt>
                <c:pt idx="1">
                  <c:v>15.127376884817043</c:v>
                </c:pt>
                <c:pt idx="2">
                  <c:v>36.913851231178121</c:v>
                </c:pt>
                <c:pt idx="3">
                  <c:v>21.682936824454952</c:v>
                </c:pt>
                <c:pt idx="4">
                  <c:v>2.9371960161802573</c:v>
                </c:pt>
                <c:pt idx="5">
                  <c:v>16.734933145991679</c:v>
                </c:pt>
                <c:pt idx="6">
                  <c:v>10.075835684447645</c:v>
                </c:pt>
                <c:pt idx="7">
                  <c:v>23.519365502474841</c:v>
                </c:pt>
                <c:pt idx="8">
                  <c:v>18.860177016697254</c:v>
                </c:pt>
                <c:pt idx="9">
                  <c:v>14.462557007314258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9F-4579-AFF9-5AD9FA7F4500}"/>
            </c:ext>
          </c:extLst>
        </c:ser>
        <c:ser>
          <c:idx val="3"/>
          <c:order val="2"/>
          <c:tx>
            <c:strRef>
              <c:f>Utilization!$E$41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Utilization!$A$42:$B$51</c:f>
              <c:multiLvlStrCache>
                <c:ptCount val="10"/>
                <c:lvl>
                  <c:pt idx="0">
                    <c:v>TR-1</c:v>
                  </c:pt>
                  <c:pt idx="1">
                    <c:v>TR-2</c:v>
                  </c:pt>
                  <c:pt idx="2">
                    <c:v>TR-3</c:v>
                  </c:pt>
                  <c:pt idx="3">
                    <c:v>TR-4</c:v>
                  </c:pt>
                  <c:pt idx="4">
                    <c:v>TR-5</c:v>
                  </c:pt>
                  <c:pt idx="5">
                    <c:v>TR-6</c:v>
                  </c:pt>
                  <c:pt idx="6">
                    <c:v>TR-7</c:v>
                  </c:pt>
                  <c:pt idx="7">
                    <c:v>TR-8</c:v>
                  </c:pt>
                  <c:pt idx="8">
                    <c:v>TR-9</c:v>
                  </c:pt>
                  <c:pt idx="9">
                    <c:v>TR-10</c:v>
                  </c:pt>
                </c:lvl>
                <c:lvl>
                  <c:pt idx="0">
                    <c:v>% Standard deviation- TR Utilization</c:v>
                  </c:pt>
                </c:lvl>
              </c:multiLvlStrCache>
            </c:multiLvlStrRef>
          </c:cat>
          <c:val>
            <c:numRef>
              <c:f>Utilization!$E$42:$E$51</c:f>
              <c:numCache>
                <c:formatCode>General</c:formatCode>
                <c:ptCount val="10"/>
                <c:pt idx="0">
                  <c:v>11.740951966741408</c:v>
                </c:pt>
                <c:pt idx="1">
                  <c:v>22.822432208169431</c:v>
                </c:pt>
                <c:pt idx="2">
                  <c:v>7.954877686593596</c:v>
                </c:pt>
                <c:pt idx="3">
                  <c:v>20.143328324083374</c:v>
                </c:pt>
                <c:pt idx="4">
                  <c:v>9.2973736988388609</c:v>
                </c:pt>
                <c:pt idx="5">
                  <c:v>6.0588964763174067</c:v>
                </c:pt>
                <c:pt idx="6">
                  <c:v>18.865601856288571</c:v>
                </c:pt>
                <c:pt idx="7">
                  <c:v>2.4494664083071367</c:v>
                </c:pt>
                <c:pt idx="8">
                  <c:v>4.5986376559804549</c:v>
                </c:pt>
                <c:pt idx="9">
                  <c:v>12.005918284947708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BDC-9ECC-1E3ADBE4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628080"/>
        <c:axId val="935054416"/>
      </c:barChart>
      <c:catAx>
        <c:axId val="4806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LID4096"/>
          </a:p>
        </c:txPr>
        <c:crossAx val="935054416"/>
        <c:crosses val="autoZero"/>
        <c:auto val="1"/>
        <c:lblAlgn val="ctr"/>
        <c:lblOffset val="100"/>
        <c:noMultiLvlLbl val="0"/>
      </c:catAx>
      <c:valAx>
        <c:axId val="93505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06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Throughput!$A$1:$A$188</c:f>
              <c:numCache>
                <c:formatCode>General</c:formatCode>
                <c:ptCount val="18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</c:numCache>
            </c:numRef>
          </c:cat>
          <c:val>
            <c:numRef>
              <c:f>Throughput!$B$1:$B$188</c:f>
              <c:numCache>
                <c:formatCode>General</c:formatCode>
                <c:ptCount val="188"/>
                <c:pt idx="0">
                  <c:v>0.13705867393417209</c:v>
                </c:pt>
                <c:pt idx="1">
                  <c:v>0.13705867393417209</c:v>
                </c:pt>
                <c:pt idx="2">
                  <c:v>0.13705867393417209</c:v>
                </c:pt>
                <c:pt idx="3">
                  <c:v>0.13705867393417209</c:v>
                </c:pt>
                <c:pt idx="4">
                  <c:v>0.13705867393417209</c:v>
                </c:pt>
                <c:pt idx="5">
                  <c:v>0.15603400600248329</c:v>
                </c:pt>
                <c:pt idx="6">
                  <c:v>0.15603400600248329</c:v>
                </c:pt>
                <c:pt idx="7">
                  <c:v>0.25002601100172439</c:v>
                </c:pt>
                <c:pt idx="8">
                  <c:v>0.25002601100172439</c:v>
                </c:pt>
                <c:pt idx="9">
                  <c:v>0.25002601100172439</c:v>
                </c:pt>
                <c:pt idx="10">
                  <c:v>0.25002601100172439</c:v>
                </c:pt>
                <c:pt idx="11">
                  <c:v>0.25002601100172439</c:v>
                </c:pt>
                <c:pt idx="12">
                  <c:v>0.25002601100172439</c:v>
                </c:pt>
                <c:pt idx="13">
                  <c:v>0.25002601100172439</c:v>
                </c:pt>
                <c:pt idx="14">
                  <c:v>0.25002601100172439</c:v>
                </c:pt>
                <c:pt idx="15">
                  <c:v>0.25002601100172439</c:v>
                </c:pt>
                <c:pt idx="16">
                  <c:v>0.25002601100172439</c:v>
                </c:pt>
                <c:pt idx="17">
                  <c:v>0.25002601100172439</c:v>
                </c:pt>
                <c:pt idx="18">
                  <c:v>0.25002601100172439</c:v>
                </c:pt>
                <c:pt idx="19">
                  <c:v>0.25002601100172439</c:v>
                </c:pt>
                <c:pt idx="20">
                  <c:v>0.25002601100172439</c:v>
                </c:pt>
                <c:pt idx="21">
                  <c:v>0.25002601100172439</c:v>
                </c:pt>
                <c:pt idx="22">
                  <c:v>0.25002601100172439</c:v>
                </c:pt>
                <c:pt idx="23">
                  <c:v>0.25002601100172439</c:v>
                </c:pt>
                <c:pt idx="24">
                  <c:v>0.25002601100172439</c:v>
                </c:pt>
                <c:pt idx="25">
                  <c:v>0.25002601100172439</c:v>
                </c:pt>
                <c:pt idx="26">
                  <c:v>0.25002601100172439</c:v>
                </c:pt>
                <c:pt idx="27">
                  <c:v>0.25002601100172439</c:v>
                </c:pt>
                <c:pt idx="28">
                  <c:v>0.25002601100172439</c:v>
                </c:pt>
                <c:pt idx="29">
                  <c:v>0.25002601100172439</c:v>
                </c:pt>
                <c:pt idx="30">
                  <c:v>0.21601240555954751</c:v>
                </c:pt>
                <c:pt idx="31">
                  <c:v>0.21601240555954751</c:v>
                </c:pt>
                <c:pt idx="32">
                  <c:v>0.1846644431771024</c:v>
                </c:pt>
                <c:pt idx="33">
                  <c:v>0.1846644431771024</c:v>
                </c:pt>
                <c:pt idx="34">
                  <c:v>0.1846644431771024</c:v>
                </c:pt>
                <c:pt idx="35">
                  <c:v>0.1846644431771024</c:v>
                </c:pt>
                <c:pt idx="36">
                  <c:v>0.1846644431771024</c:v>
                </c:pt>
                <c:pt idx="37">
                  <c:v>0.1846644431771024</c:v>
                </c:pt>
                <c:pt idx="38">
                  <c:v>0.15785479170257161</c:v>
                </c:pt>
                <c:pt idx="39">
                  <c:v>0.15785479170257161</c:v>
                </c:pt>
                <c:pt idx="40">
                  <c:v>0.12745965492445599</c:v>
                </c:pt>
                <c:pt idx="41">
                  <c:v>0.12745965492445599</c:v>
                </c:pt>
                <c:pt idx="42">
                  <c:v>0.12745965492445599</c:v>
                </c:pt>
                <c:pt idx="43">
                  <c:v>0.1039854765207002</c:v>
                </c:pt>
                <c:pt idx="44">
                  <c:v>0.1039854765207002</c:v>
                </c:pt>
                <c:pt idx="45">
                  <c:v>0.1039854765207002</c:v>
                </c:pt>
                <c:pt idx="46">
                  <c:v>0.1039854765207002</c:v>
                </c:pt>
                <c:pt idx="47">
                  <c:v>8.2572200289436792E-2</c:v>
                </c:pt>
                <c:pt idx="48">
                  <c:v>8.2572200289436792E-2</c:v>
                </c:pt>
                <c:pt idx="49">
                  <c:v>8.2572200289436792E-2</c:v>
                </c:pt>
                <c:pt idx="50">
                  <c:v>5.9207714308128379E-2</c:v>
                </c:pt>
                <c:pt idx="51">
                  <c:v>5.9207714308128379E-2</c:v>
                </c:pt>
                <c:pt idx="52">
                  <c:v>5.9207714308128379E-2</c:v>
                </c:pt>
                <c:pt idx="53">
                  <c:v>3.7562692663106731E-2</c:v>
                </c:pt>
                <c:pt idx="54">
                  <c:v>3.7562692663106731E-2</c:v>
                </c:pt>
                <c:pt idx="55">
                  <c:v>3.7562692663106731E-2</c:v>
                </c:pt>
                <c:pt idx="56">
                  <c:v>3.7562692663106731E-2</c:v>
                </c:pt>
                <c:pt idx="57">
                  <c:v>1.858736059479554E-2</c:v>
                </c:pt>
                <c:pt idx="58">
                  <c:v>1.858736059479554E-2</c:v>
                </c:pt>
                <c:pt idx="59">
                  <c:v>1.858736059479554E-2</c:v>
                </c:pt>
                <c:pt idx="60">
                  <c:v>0</c:v>
                </c:pt>
                <c:pt idx="61">
                  <c:v>0.15204100365257761</c:v>
                </c:pt>
                <c:pt idx="62">
                  <c:v>0.15204100365257761</c:v>
                </c:pt>
                <c:pt idx="63">
                  <c:v>0.15204100365257761</c:v>
                </c:pt>
                <c:pt idx="64">
                  <c:v>0.15204100365257761</c:v>
                </c:pt>
                <c:pt idx="65">
                  <c:v>0.15204100365257761</c:v>
                </c:pt>
                <c:pt idx="66">
                  <c:v>0.1703225393015721</c:v>
                </c:pt>
                <c:pt idx="67">
                  <c:v>0.1703225393015721</c:v>
                </c:pt>
                <c:pt idx="68">
                  <c:v>0.27008534171202547</c:v>
                </c:pt>
                <c:pt idx="69">
                  <c:v>0.27008534171202547</c:v>
                </c:pt>
                <c:pt idx="70">
                  <c:v>0.27008534171202547</c:v>
                </c:pt>
                <c:pt idx="71">
                  <c:v>0.27008534171202547</c:v>
                </c:pt>
                <c:pt idx="72">
                  <c:v>0.27008534171202547</c:v>
                </c:pt>
                <c:pt idx="73">
                  <c:v>0.27008534171202547</c:v>
                </c:pt>
                <c:pt idx="74">
                  <c:v>0.27008534171202547</c:v>
                </c:pt>
                <c:pt idx="75">
                  <c:v>0.27008534171202547</c:v>
                </c:pt>
                <c:pt idx="76">
                  <c:v>0.27008534171202547</c:v>
                </c:pt>
                <c:pt idx="77">
                  <c:v>0.27008534171202547</c:v>
                </c:pt>
                <c:pt idx="78">
                  <c:v>0.27008534171202547</c:v>
                </c:pt>
                <c:pt idx="79">
                  <c:v>0.27008534171202547</c:v>
                </c:pt>
                <c:pt idx="80">
                  <c:v>0.27008534171202547</c:v>
                </c:pt>
                <c:pt idx="81">
                  <c:v>0.27008534171202547</c:v>
                </c:pt>
                <c:pt idx="82">
                  <c:v>0.27008534171202547</c:v>
                </c:pt>
                <c:pt idx="83">
                  <c:v>0.27008534171202547</c:v>
                </c:pt>
                <c:pt idx="84">
                  <c:v>0.27008534171202547</c:v>
                </c:pt>
                <c:pt idx="85">
                  <c:v>0.22789124888502121</c:v>
                </c:pt>
                <c:pt idx="86">
                  <c:v>0.22789124888502121</c:v>
                </c:pt>
                <c:pt idx="87">
                  <c:v>0.22789124888502121</c:v>
                </c:pt>
                <c:pt idx="88">
                  <c:v>0.1895770726398105</c:v>
                </c:pt>
                <c:pt idx="89">
                  <c:v>0.1895770726398105</c:v>
                </c:pt>
                <c:pt idx="90">
                  <c:v>0.1895770726398105</c:v>
                </c:pt>
                <c:pt idx="91">
                  <c:v>0.1895770726398105</c:v>
                </c:pt>
                <c:pt idx="92">
                  <c:v>0.1895770726398105</c:v>
                </c:pt>
                <c:pt idx="93">
                  <c:v>0.1895770726398105</c:v>
                </c:pt>
                <c:pt idx="94">
                  <c:v>0.1895770726398105</c:v>
                </c:pt>
                <c:pt idx="95">
                  <c:v>0.1895770726398105</c:v>
                </c:pt>
                <c:pt idx="96">
                  <c:v>0.1542413835938741</c:v>
                </c:pt>
                <c:pt idx="97">
                  <c:v>0.1542413835938741</c:v>
                </c:pt>
                <c:pt idx="98">
                  <c:v>0.1542413835938741</c:v>
                </c:pt>
                <c:pt idx="99">
                  <c:v>0.1542413835938741</c:v>
                </c:pt>
                <c:pt idx="100">
                  <c:v>0.12806337312266991</c:v>
                </c:pt>
                <c:pt idx="101">
                  <c:v>0.12806337312266991</c:v>
                </c:pt>
                <c:pt idx="102">
                  <c:v>0.12806337312266991</c:v>
                </c:pt>
                <c:pt idx="103">
                  <c:v>0.10385029806213721</c:v>
                </c:pt>
                <c:pt idx="104">
                  <c:v>0.10385029806213721</c:v>
                </c:pt>
                <c:pt idx="105">
                  <c:v>0.10385029806213721</c:v>
                </c:pt>
                <c:pt idx="106">
                  <c:v>7.7603578902032261E-2</c:v>
                </c:pt>
                <c:pt idx="107">
                  <c:v>7.7603578902032261E-2</c:v>
                </c:pt>
                <c:pt idx="108">
                  <c:v>7.7603578902032261E-2</c:v>
                </c:pt>
                <c:pt idx="109">
                  <c:v>5.6461929853406478E-2</c:v>
                </c:pt>
                <c:pt idx="110">
                  <c:v>5.6461929853406478E-2</c:v>
                </c:pt>
                <c:pt idx="111">
                  <c:v>5.6461929853406478E-2</c:v>
                </c:pt>
                <c:pt idx="112">
                  <c:v>5.6461929853406478E-2</c:v>
                </c:pt>
                <c:pt idx="113">
                  <c:v>5.6461929853406478E-2</c:v>
                </c:pt>
                <c:pt idx="114">
                  <c:v>5.6461929853406478E-2</c:v>
                </c:pt>
                <c:pt idx="115">
                  <c:v>5.6461929853406478E-2</c:v>
                </c:pt>
                <c:pt idx="116">
                  <c:v>5.6461929853406478E-2</c:v>
                </c:pt>
                <c:pt idx="117">
                  <c:v>3.6012032102895233E-2</c:v>
                </c:pt>
                <c:pt idx="118">
                  <c:v>3.6012032102895233E-2</c:v>
                </c:pt>
                <c:pt idx="119">
                  <c:v>3.6012032102895233E-2</c:v>
                </c:pt>
                <c:pt idx="120">
                  <c:v>1.7730496453900711E-2</c:v>
                </c:pt>
                <c:pt idx="121">
                  <c:v>1.7730496453900711E-2</c:v>
                </c:pt>
                <c:pt idx="122">
                  <c:v>1.7730496453900711E-2</c:v>
                </c:pt>
                <c:pt idx="123">
                  <c:v>1.7730496453900711E-2</c:v>
                </c:pt>
                <c:pt idx="124">
                  <c:v>0</c:v>
                </c:pt>
                <c:pt idx="125">
                  <c:v>0.20853884195656941</c:v>
                </c:pt>
                <c:pt idx="126">
                  <c:v>0.20853884195656941</c:v>
                </c:pt>
                <c:pt idx="127">
                  <c:v>0.20853884195656941</c:v>
                </c:pt>
                <c:pt idx="128">
                  <c:v>0.20853884195656941</c:v>
                </c:pt>
                <c:pt idx="129">
                  <c:v>0.20853884195656941</c:v>
                </c:pt>
                <c:pt idx="130">
                  <c:v>0.20853884195656941</c:v>
                </c:pt>
                <c:pt idx="131">
                  <c:v>0.20853884195656941</c:v>
                </c:pt>
                <c:pt idx="132">
                  <c:v>0.20853884195656941</c:v>
                </c:pt>
                <c:pt idx="133">
                  <c:v>0.20853884195656941</c:v>
                </c:pt>
                <c:pt idx="134">
                  <c:v>0.20853884195656941</c:v>
                </c:pt>
                <c:pt idx="135">
                  <c:v>0.20853884195656941</c:v>
                </c:pt>
                <c:pt idx="136">
                  <c:v>0.20853884195656941</c:v>
                </c:pt>
                <c:pt idx="137">
                  <c:v>0.20853884195656941</c:v>
                </c:pt>
                <c:pt idx="138">
                  <c:v>0.20853884195656941</c:v>
                </c:pt>
                <c:pt idx="139">
                  <c:v>0.20853884195656941</c:v>
                </c:pt>
                <c:pt idx="140">
                  <c:v>0.20853884195656941</c:v>
                </c:pt>
                <c:pt idx="141">
                  <c:v>0.20853884195656941</c:v>
                </c:pt>
                <c:pt idx="142">
                  <c:v>0.20853884195656941</c:v>
                </c:pt>
                <c:pt idx="143">
                  <c:v>0.20853884195656941</c:v>
                </c:pt>
                <c:pt idx="144">
                  <c:v>0.20853884195656941</c:v>
                </c:pt>
                <c:pt idx="145">
                  <c:v>0.20853884195656941</c:v>
                </c:pt>
                <c:pt idx="146">
                  <c:v>0.20853884195656941</c:v>
                </c:pt>
                <c:pt idx="147">
                  <c:v>0.20853884195656941</c:v>
                </c:pt>
                <c:pt idx="148">
                  <c:v>0.20853884195656941</c:v>
                </c:pt>
                <c:pt idx="149">
                  <c:v>0.20853884195656941</c:v>
                </c:pt>
                <c:pt idx="150">
                  <c:v>0.20853884195656941</c:v>
                </c:pt>
                <c:pt idx="151">
                  <c:v>0.20853884195656941</c:v>
                </c:pt>
                <c:pt idx="152">
                  <c:v>0.20853884195656941</c:v>
                </c:pt>
                <c:pt idx="153">
                  <c:v>0.20853884195656941</c:v>
                </c:pt>
                <c:pt idx="154">
                  <c:v>0.20853884195656941</c:v>
                </c:pt>
                <c:pt idx="155">
                  <c:v>0.17405608333587971</c:v>
                </c:pt>
                <c:pt idx="156">
                  <c:v>0.17405608333587971</c:v>
                </c:pt>
                <c:pt idx="157">
                  <c:v>0.17405608333587971</c:v>
                </c:pt>
                <c:pt idx="158">
                  <c:v>0.1430001827147617</c:v>
                </c:pt>
                <c:pt idx="159">
                  <c:v>0.1430001827147617</c:v>
                </c:pt>
                <c:pt idx="160">
                  <c:v>0.1430001827147617</c:v>
                </c:pt>
                <c:pt idx="161">
                  <c:v>0.1430001827147617</c:v>
                </c:pt>
                <c:pt idx="162">
                  <c:v>0.1430001827147617</c:v>
                </c:pt>
                <c:pt idx="163">
                  <c:v>0.1430001827147617</c:v>
                </c:pt>
                <c:pt idx="164">
                  <c:v>0.11709344696346639</c:v>
                </c:pt>
                <c:pt idx="165">
                  <c:v>0.11709344696346639</c:v>
                </c:pt>
                <c:pt idx="166">
                  <c:v>0.11709344696346639</c:v>
                </c:pt>
                <c:pt idx="167">
                  <c:v>9.3227098514779061E-2</c:v>
                </c:pt>
                <c:pt idx="168">
                  <c:v>9.3227098514779061E-2</c:v>
                </c:pt>
                <c:pt idx="169">
                  <c:v>9.3227098514779061E-2</c:v>
                </c:pt>
                <c:pt idx="170">
                  <c:v>9.3227098514779061E-2</c:v>
                </c:pt>
                <c:pt idx="171">
                  <c:v>7.1200666796717368E-2</c:v>
                </c:pt>
                <c:pt idx="172">
                  <c:v>7.1200666796717368E-2</c:v>
                </c:pt>
                <c:pt idx="173">
                  <c:v>7.1200666796717368E-2</c:v>
                </c:pt>
                <c:pt idx="174">
                  <c:v>7.1200666796717368E-2</c:v>
                </c:pt>
                <c:pt idx="175">
                  <c:v>7.1200666796717368E-2</c:v>
                </c:pt>
                <c:pt idx="176">
                  <c:v>7.1200666796717368E-2</c:v>
                </c:pt>
                <c:pt idx="177">
                  <c:v>5.1969897565948137E-2</c:v>
                </c:pt>
                <c:pt idx="178">
                  <c:v>5.1969897565948137E-2</c:v>
                </c:pt>
                <c:pt idx="179">
                  <c:v>5.1969897565948137E-2</c:v>
                </c:pt>
                <c:pt idx="180">
                  <c:v>3.3621273712737133E-2</c:v>
                </c:pt>
                <c:pt idx="181">
                  <c:v>3.3621273712737133E-2</c:v>
                </c:pt>
                <c:pt idx="182">
                  <c:v>3.3621273712737133E-2</c:v>
                </c:pt>
                <c:pt idx="183">
                  <c:v>1.6260162601626021E-2</c:v>
                </c:pt>
                <c:pt idx="184">
                  <c:v>1.6260162601626021E-2</c:v>
                </c:pt>
                <c:pt idx="185">
                  <c:v>1.6260162601626021E-2</c:v>
                </c:pt>
                <c:pt idx="186">
                  <c:v>1.6260162601626021E-2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3-4A68-A5D0-B4A190AA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07712"/>
        <c:axId val="821522416"/>
      </c:lineChart>
      <c:catAx>
        <c:axId val="88270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Simulation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1522416"/>
        <c:crosses val="autoZero"/>
        <c:auto val="1"/>
        <c:lblAlgn val="ctr"/>
        <c:lblOffset val="100"/>
        <c:noMultiLvlLbl val="0"/>
      </c:catAx>
      <c:valAx>
        <c:axId val="821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827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109536</xdr:colOff>
      <xdr:row>0</xdr:row>
      <xdr:rowOff>166686</xdr:rowOff>
    </xdr:from>
    <xdr:to>
      <xdr:col>28</xdr:col>
      <xdr:colOff>228600</xdr:colOff>
      <xdr:row>25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7FF955-BE0D-86E8-3DCD-7FDA749A1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0</xdr:rowOff>
    </xdr:from>
    <xdr:to>
      <xdr:col>21</xdr:col>
      <xdr:colOff>557214</xdr:colOff>
      <xdr:row>30</xdr:row>
      <xdr:rowOff>109539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D94A4-CA7B-44EF-8D6F-EBB75AD48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33</xdr:row>
      <xdr:rowOff>52387</xdr:rowOff>
    </xdr:from>
    <xdr:to>
      <xdr:col>19</xdr:col>
      <xdr:colOff>219075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B3B6D-8967-33DF-ECA6-9FE49AED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589419</xdr:colOff>
      <xdr:row>2</xdr:row>
      <xdr:rowOff>187110</xdr:rowOff>
    </xdr:from>
    <xdr:to>
      <xdr:col>33</xdr:col>
      <xdr:colOff>558907</xdr:colOff>
      <xdr:row>46</xdr:row>
      <xdr:rowOff>164831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1ECC2-89E7-88BC-E64D-3CBA3AC28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V62"/>
  <sheetViews>
    <sheetView topLeftCell="B10" workbookViewId="0">
      <selection activeCell="J17" sqref="J17"/>
    </sheetView>
  </sheetViews>
  <sheetFormatPr defaultRowHeight="15" x14ac:dyDescent="0.25"/>
  <cols>
    <col min="6" max="6" width="29.7109375" customWidth="1"/>
    <col min="7" max="7" width="12.7109375" customWidth="1"/>
    <col min="8" max="8" width="14.140625" customWidth="1"/>
    <col min="9" max="9" width="13.85546875" customWidth="1"/>
    <col min="10" max="10" width="14.5703125" customWidth="1"/>
    <col min="11" max="11" width="12.140625" customWidth="1"/>
    <col min="12" max="12" width="20.5703125" customWidth="1"/>
    <col min="14" max="14" width="19.5703125" customWidth="1"/>
    <col min="31" max="31" width="14.5703125" customWidth="1"/>
  </cols>
  <sheetData>
    <row r="2" spans="6:14" x14ac:dyDescent="0.25">
      <c r="H2" t="s">
        <v>0</v>
      </c>
      <c r="I2" t="s">
        <v>2</v>
      </c>
      <c r="J2" t="s">
        <v>1</v>
      </c>
      <c r="K2" t="s">
        <v>3</v>
      </c>
      <c r="L2" t="s">
        <v>46</v>
      </c>
      <c r="N2" t="s">
        <v>80</v>
      </c>
    </row>
    <row r="3" spans="6:14" x14ac:dyDescent="0.25">
      <c r="F3" s="1" t="s">
        <v>36</v>
      </c>
    </row>
    <row r="4" spans="6:14" x14ac:dyDescent="0.25">
      <c r="G4" t="s">
        <v>4</v>
      </c>
      <c r="H4">
        <v>196</v>
      </c>
      <c r="I4">
        <v>355</v>
      </c>
      <c r="J4">
        <v>79</v>
      </c>
      <c r="K4">
        <v>37</v>
      </c>
      <c r="L4">
        <v>669</v>
      </c>
      <c r="N4">
        <f>SUM(H4:K4)</f>
        <v>667</v>
      </c>
    </row>
    <row r="5" spans="6:14" x14ac:dyDescent="0.25">
      <c r="G5" t="s">
        <v>5</v>
      </c>
      <c r="H5">
        <v>132</v>
      </c>
      <c r="I5">
        <v>225</v>
      </c>
      <c r="J5">
        <v>95</v>
      </c>
      <c r="K5">
        <v>44</v>
      </c>
      <c r="L5">
        <v>669</v>
      </c>
      <c r="N5">
        <f t="shared" ref="N5:N16" si="0">SUM(H5:K5)</f>
        <v>496</v>
      </c>
    </row>
    <row r="6" spans="6:14" x14ac:dyDescent="0.25">
      <c r="G6" t="s">
        <v>6</v>
      </c>
      <c r="H6">
        <v>148</v>
      </c>
      <c r="I6">
        <v>275</v>
      </c>
      <c r="J6">
        <v>95</v>
      </c>
      <c r="K6">
        <v>41</v>
      </c>
      <c r="L6">
        <v>669</v>
      </c>
      <c r="N6">
        <f t="shared" si="0"/>
        <v>559</v>
      </c>
    </row>
    <row r="7" spans="6:14" x14ac:dyDescent="0.25">
      <c r="G7" t="s">
        <v>7</v>
      </c>
      <c r="H7">
        <v>103</v>
      </c>
      <c r="I7">
        <v>260</v>
      </c>
      <c r="J7">
        <v>30</v>
      </c>
      <c r="K7">
        <v>42</v>
      </c>
      <c r="L7">
        <v>669</v>
      </c>
      <c r="N7">
        <f t="shared" si="0"/>
        <v>435</v>
      </c>
    </row>
    <row r="8" spans="6:14" x14ac:dyDescent="0.25">
      <c r="G8" t="s">
        <v>8</v>
      </c>
      <c r="H8">
        <v>127</v>
      </c>
      <c r="I8">
        <v>95</v>
      </c>
      <c r="J8">
        <v>70</v>
      </c>
      <c r="K8">
        <v>62</v>
      </c>
      <c r="L8">
        <v>669</v>
      </c>
      <c r="N8">
        <f t="shared" si="0"/>
        <v>354</v>
      </c>
    </row>
    <row r="9" spans="6:14" x14ac:dyDescent="0.25">
      <c r="G9" t="s">
        <v>9</v>
      </c>
      <c r="H9">
        <v>142</v>
      </c>
      <c r="I9">
        <v>225</v>
      </c>
      <c r="J9">
        <v>70</v>
      </c>
      <c r="K9">
        <v>47</v>
      </c>
      <c r="L9">
        <v>669</v>
      </c>
      <c r="N9">
        <f t="shared" si="0"/>
        <v>484</v>
      </c>
    </row>
    <row r="10" spans="6:14" x14ac:dyDescent="0.25">
      <c r="G10" t="s">
        <v>10</v>
      </c>
      <c r="H10">
        <v>153</v>
      </c>
      <c r="I10">
        <v>0</v>
      </c>
      <c r="J10">
        <v>39</v>
      </c>
      <c r="K10">
        <v>90</v>
      </c>
      <c r="L10">
        <v>669</v>
      </c>
      <c r="N10">
        <f t="shared" si="0"/>
        <v>282</v>
      </c>
    </row>
    <row r="11" spans="6:14" x14ac:dyDescent="0.25">
      <c r="G11" t="s">
        <v>11</v>
      </c>
      <c r="H11">
        <v>160</v>
      </c>
      <c r="I11">
        <v>55</v>
      </c>
      <c r="J11">
        <v>40</v>
      </c>
      <c r="K11">
        <v>59</v>
      </c>
      <c r="L11">
        <v>669</v>
      </c>
      <c r="N11">
        <f t="shared" si="0"/>
        <v>314</v>
      </c>
    </row>
    <row r="12" spans="6:14" x14ac:dyDescent="0.25">
      <c r="G12" t="s">
        <v>12</v>
      </c>
      <c r="H12">
        <v>102</v>
      </c>
      <c r="I12">
        <v>325</v>
      </c>
      <c r="J12">
        <v>110</v>
      </c>
      <c r="K12">
        <v>24</v>
      </c>
      <c r="L12">
        <v>669</v>
      </c>
      <c r="N12">
        <f t="shared" si="0"/>
        <v>561</v>
      </c>
    </row>
    <row r="13" spans="6:14" x14ac:dyDescent="0.25">
      <c r="G13" t="s">
        <v>13</v>
      </c>
      <c r="H13">
        <v>113</v>
      </c>
      <c r="I13">
        <v>240</v>
      </c>
      <c r="J13">
        <v>78</v>
      </c>
      <c r="K13">
        <v>24</v>
      </c>
      <c r="L13">
        <v>669</v>
      </c>
      <c r="N13">
        <f t="shared" si="0"/>
        <v>455</v>
      </c>
    </row>
    <row r="14" spans="6:14" x14ac:dyDescent="0.25">
      <c r="G14" t="s">
        <v>14</v>
      </c>
      <c r="H14">
        <v>135</v>
      </c>
      <c r="I14">
        <v>25</v>
      </c>
      <c r="J14">
        <v>100</v>
      </c>
      <c r="K14">
        <v>137</v>
      </c>
      <c r="L14">
        <v>669</v>
      </c>
      <c r="N14">
        <f t="shared" si="0"/>
        <v>397</v>
      </c>
    </row>
    <row r="15" spans="6:14" x14ac:dyDescent="0.25">
      <c r="G15" t="s">
        <v>15</v>
      </c>
      <c r="H15">
        <v>150</v>
      </c>
      <c r="I15">
        <v>5</v>
      </c>
      <c r="J15">
        <v>40</v>
      </c>
      <c r="K15">
        <v>115</v>
      </c>
      <c r="L15">
        <v>669</v>
      </c>
      <c r="N15">
        <f t="shared" si="0"/>
        <v>310</v>
      </c>
    </row>
    <row r="16" spans="6:14" x14ac:dyDescent="0.25">
      <c r="G16" t="s">
        <v>16</v>
      </c>
      <c r="H16">
        <v>160</v>
      </c>
      <c r="I16">
        <v>0</v>
      </c>
      <c r="J16">
        <v>30</v>
      </c>
      <c r="K16">
        <v>38</v>
      </c>
      <c r="L16">
        <v>669</v>
      </c>
      <c r="N16">
        <f t="shared" si="0"/>
        <v>228</v>
      </c>
    </row>
    <row r="17" spans="6:22" ht="15.75" customHeight="1" x14ac:dyDescent="0.25">
      <c r="N17">
        <f>SUM(N4:N16)</f>
        <v>5542</v>
      </c>
    </row>
    <row r="19" spans="6:22" x14ac:dyDescent="0.25">
      <c r="F19" s="1" t="s">
        <v>38</v>
      </c>
    </row>
    <row r="20" spans="6:22" x14ac:dyDescent="0.25">
      <c r="G20" t="s">
        <v>4</v>
      </c>
      <c r="H20">
        <v>211</v>
      </c>
      <c r="I20">
        <v>290</v>
      </c>
      <c r="J20">
        <v>79</v>
      </c>
      <c r="K20">
        <v>47</v>
      </c>
      <c r="L20">
        <v>628</v>
      </c>
      <c r="N20">
        <f>SUM(H20:K20)</f>
        <v>627</v>
      </c>
    </row>
    <row r="21" spans="6:22" x14ac:dyDescent="0.25">
      <c r="G21" t="s">
        <v>5</v>
      </c>
      <c r="H21">
        <v>144</v>
      </c>
      <c r="I21">
        <v>115</v>
      </c>
      <c r="J21">
        <v>95</v>
      </c>
      <c r="K21">
        <v>85</v>
      </c>
      <c r="L21">
        <v>628</v>
      </c>
      <c r="N21">
        <f t="shared" ref="N21:N32" si="1">SUM(H21:K21)</f>
        <v>439</v>
      </c>
    </row>
    <row r="22" spans="6:22" x14ac:dyDescent="0.25">
      <c r="G22" t="s">
        <v>6</v>
      </c>
      <c r="H22">
        <v>154</v>
      </c>
      <c r="I22">
        <v>175</v>
      </c>
      <c r="J22">
        <v>95</v>
      </c>
      <c r="K22">
        <v>47</v>
      </c>
      <c r="L22">
        <v>628</v>
      </c>
      <c r="N22">
        <f t="shared" si="1"/>
        <v>471</v>
      </c>
    </row>
    <row r="23" spans="6:22" x14ac:dyDescent="0.25">
      <c r="G23" t="s">
        <v>7</v>
      </c>
      <c r="H23">
        <v>120</v>
      </c>
      <c r="I23">
        <v>80</v>
      </c>
      <c r="J23">
        <v>29</v>
      </c>
      <c r="K23">
        <v>55</v>
      </c>
      <c r="L23">
        <v>628</v>
      </c>
      <c r="N23">
        <f t="shared" si="1"/>
        <v>284</v>
      </c>
    </row>
    <row r="24" spans="6:22" x14ac:dyDescent="0.25">
      <c r="G24" t="s">
        <v>8</v>
      </c>
      <c r="H24">
        <v>140</v>
      </c>
      <c r="I24">
        <v>125</v>
      </c>
      <c r="J24">
        <v>70</v>
      </c>
      <c r="K24">
        <v>34</v>
      </c>
      <c r="L24">
        <v>628</v>
      </c>
      <c r="N24">
        <f t="shared" si="1"/>
        <v>369</v>
      </c>
    </row>
    <row r="25" spans="6:22" x14ac:dyDescent="0.25">
      <c r="G25" t="s">
        <v>9</v>
      </c>
      <c r="H25">
        <v>154</v>
      </c>
      <c r="I25">
        <v>240</v>
      </c>
      <c r="J25">
        <v>70</v>
      </c>
      <c r="K25">
        <v>31</v>
      </c>
      <c r="L25">
        <v>628</v>
      </c>
      <c r="N25">
        <f t="shared" si="1"/>
        <v>495</v>
      </c>
    </row>
    <row r="26" spans="6:22" x14ac:dyDescent="0.25">
      <c r="G26" t="s">
        <v>10</v>
      </c>
      <c r="H26">
        <v>110</v>
      </c>
      <c r="I26">
        <v>35</v>
      </c>
      <c r="J26">
        <v>40</v>
      </c>
      <c r="K26">
        <v>32</v>
      </c>
      <c r="L26">
        <v>628</v>
      </c>
      <c r="N26">
        <f t="shared" si="1"/>
        <v>217</v>
      </c>
    </row>
    <row r="27" spans="6:22" x14ac:dyDescent="0.25">
      <c r="G27" t="s">
        <v>11</v>
      </c>
      <c r="H27">
        <v>124</v>
      </c>
      <c r="I27">
        <v>60</v>
      </c>
      <c r="J27">
        <v>39</v>
      </c>
      <c r="K27">
        <v>48</v>
      </c>
      <c r="L27">
        <v>628</v>
      </c>
      <c r="N27">
        <f t="shared" si="1"/>
        <v>271</v>
      </c>
    </row>
    <row r="28" spans="6:22" x14ac:dyDescent="0.25">
      <c r="G28" t="s">
        <v>12</v>
      </c>
      <c r="H28">
        <v>108</v>
      </c>
      <c r="I28">
        <v>230</v>
      </c>
      <c r="J28">
        <v>110</v>
      </c>
      <c r="K28">
        <v>35</v>
      </c>
      <c r="L28">
        <v>628</v>
      </c>
      <c r="N28">
        <f t="shared" si="1"/>
        <v>483</v>
      </c>
    </row>
    <row r="29" spans="6:22" x14ac:dyDescent="0.25">
      <c r="G29" t="s">
        <v>13</v>
      </c>
      <c r="H29">
        <v>126</v>
      </c>
      <c r="I29">
        <v>165</v>
      </c>
      <c r="J29">
        <v>78</v>
      </c>
      <c r="K29">
        <v>24</v>
      </c>
      <c r="L29">
        <v>628</v>
      </c>
      <c r="N29">
        <f t="shared" si="1"/>
        <v>393</v>
      </c>
      <c r="U29" t="s">
        <v>20</v>
      </c>
      <c r="V29" t="s">
        <v>45</v>
      </c>
    </row>
    <row r="30" spans="6:22" x14ac:dyDescent="0.25">
      <c r="G30" t="s">
        <v>14</v>
      </c>
      <c r="H30">
        <v>126</v>
      </c>
      <c r="I30">
        <v>35</v>
      </c>
      <c r="J30">
        <v>100</v>
      </c>
      <c r="K30">
        <v>48</v>
      </c>
      <c r="L30">
        <v>628</v>
      </c>
      <c r="N30">
        <f t="shared" si="1"/>
        <v>309</v>
      </c>
      <c r="U30" t="s">
        <v>21</v>
      </c>
      <c r="V30" t="s">
        <v>17</v>
      </c>
    </row>
    <row r="31" spans="6:22" x14ac:dyDescent="0.25">
      <c r="G31" t="s">
        <v>15</v>
      </c>
      <c r="H31">
        <v>116</v>
      </c>
      <c r="I31">
        <v>60</v>
      </c>
      <c r="J31">
        <v>39</v>
      </c>
      <c r="K31">
        <v>36</v>
      </c>
      <c r="L31">
        <v>628</v>
      </c>
      <c r="N31">
        <f t="shared" si="1"/>
        <v>251</v>
      </c>
      <c r="U31" t="s">
        <v>22</v>
      </c>
      <c r="V31" t="s">
        <v>18</v>
      </c>
    </row>
    <row r="32" spans="6:22" x14ac:dyDescent="0.25">
      <c r="G32" t="s">
        <v>16</v>
      </c>
      <c r="H32">
        <v>118</v>
      </c>
      <c r="I32">
        <v>0</v>
      </c>
      <c r="J32">
        <v>30</v>
      </c>
      <c r="K32">
        <v>38</v>
      </c>
      <c r="L32">
        <v>628</v>
      </c>
      <c r="N32">
        <f t="shared" si="1"/>
        <v>186</v>
      </c>
      <c r="U32" t="s">
        <v>23</v>
      </c>
      <c r="V32" t="s">
        <v>19</v>
      </c>
    </row>
    <row r="33" spans="6:22" x14ac:dyDescent="0.25">
      <c r="N33">
        <f>SUM(N20:N32)</f>
        <v>4795</v>
      </c>
      <c r="U33" t="s">
        <v>24</v>
      </c>
      <c r="V33" t="s">
        <v>33</v>
      </c>
    </row>
    <row r="34" spans="6:22" x14ac:dyDescent="0.25">
      <c r="U34" t="s">
        <v>25</v>
      </c>
      <c r="V34" t="s">
        <v>34</v>
      </c>
    </row>
    <row r="35" spans="6:22" x14ac:dyDescent="0.25">
      <c r="F35" s="1" t="s">
        <v>37</v>
      </c>
      <c r="U35" t="s">
        <v>26</v>
      </c>
      <c r="V35" t="s">
        <v>35</v>
      </c>
    </row>
    <row r="36" spans="6:22" x14ac:dyDescent="0.25">
      <c r="G36" t="s">
        <v>4</v>
      </c>
      <c r="H36">
        <v>245</v>
      </c>
      <c r="I36">
        <v>260</v>
      </c>
      <c r="J36">
        <v>79</v>
      </c>
      <c r="K36">
        <v>42</v>
      </c>
      <c r="L36">
        <v>627</v>
      </c>
      <c r="N36">
        <f>SUM(H36:K36)</f>
        <v>626</v>
      </c>
      <c r="U36" t="s">
        <v>27</v>
      </c>
      <c r="V36" t="s">
        <v>39</v>
      </c>
    </row>
    <row r="37" spans="6:22" x14ac:dyDescent="0.25">
      <c r="G37" t="s">
        <v>5</v>
      </c>
      <c r="H37">
        <v>130</v>
      </c>
      <c r="I37">
        <v>165</v>
      </c>
      <c r="J37">
        <v>95</v>
      </c>
      <c r="K37">
        <v>29</v>
      </c>
      <c r="L37">
        <v>627</v>
      </c>
      <c r="N37">
        <f t="shared" ref="N37:N48" si="2">SUM(H37:K37)</f>
        <v>419</v>
      </c>
      <c r="U37" t="s">
        <v>28</v>
      </c>
      <c r="V37" t="s">
        <v>40</v>
      </c>
    </row>
    <row r="38" spans="6:22" x14ac:dyDescent="0.25">
      <c r="G38" t="s">
        <v>6</v>
      </c>
      <c r="H38">
        <v>120</v>
      </c>
      <c r="I38">
        <v>215</v>
      </c>
      <c r="J38">
        <v>95</v>
      </c>
      <c r="K38">
        <v>34</v>
      </c>
      <c r="L38">
        <v>627</v>
      </c>
      <c r="N38">
        <f t="shared" si="2"/>
        <v>464</v>
      </c>
      <c r="U38" t="s">
        <v>29</v>
      </c>
      <c r="V38" t="s">
        <v>41</v>
      </c>
    </row>
    <row r="39" spans="6:22" x14ac:dyDescent="0.25">
      <c r="G39" t="s">
        <v>7</v>
      </c>
      <c r="H39">
        <v>106</v>
      </c>
      <c r="I39">
        <v>75</v>
      </c>
      <c r="J39">
        <v>30</v>
      </c>
      <c r="K39">
        <v>75</v>
      </c>
      <c r="L39">
        <v>627</v>
      </c>
      <c r="N39">
        <f t="shared" si="2"/>
        <v>286</v>
      </c>
      <c r="U39" t="s">
        <v>30</v>
      </c>
      <c r="V39" t="s">
        <v>42</v>
      </c>
    </row>
    <row r="40" spans="6:22" x14ac:dyDescent="0.25">
      <c r="G40" t="s">
        <v>8</v>
      </c>
      <c r="H40">
        <v>130</v>
      </c>
      <c r="I40">
        <v>85</v>
      </c>
      <c r="J40">
        <v>70</v>
      </c>
      <c r="K40">
        <v>29</v>
      </c>
      <c r="L40">
        <v>627</v>
      </c>
      <c r="N40">
        <f t="shared" si="2"/>
        <v>314</v>
      </c>
      <c r="U40" t="s">
        <v>31</v>
      </c>
      <c r="V40" t="s">
        <v>43</v>
      </c>
    </row>
    <row r="41" spans="6:22" x14ac:dyDescent="0.25">
      <c r="G41" t="s">
        <v>9</v>
      </c>
      <c r="H41">
        <v>112</v>
      </c>
      <c r="I41">
        <v>290</v>
      </c>
      <c r="J41">
        <v>70</v>
      </c>
      <c r="K41">
        <v>25</v>
      </c>
      <c r="L41">
        <v>627</v>
      </c>
      <c r="N41">
        <f t="shared" si="2"/>
        <v>497</v>
      </c>
      <c r="U41" t="s">
        <v>32</v>
      </c>
      <c r="V41" t="s">
        <v>44</v>
      </c>
    </row>
    <row r="42" spans="6:22" x14ac:dyDescent="0.25">
      <c r="G42" t="s">
        <v>10</v>
      </c>
      <c r="H42">
        <v>114</v>
      </c>
      <c r="I42">
        <v>10</v>
      </c>
      <c r="J42">
        <v>40</v>
      </c>
      <c r="K42">
        <v>50</v>
      </c>
      <c r="L42">
        <v>627</v>
      </c>
      <c r="N42">
        <f t="shared" si="2"/>
        <v>214</v>
      </c>
    </row>
    <row r="43" spans="6:22" x14ac:dyDescent="0.25">
      <c r="G43" t="s">
        <v>11</v>
      </c>
      <c r="H43">
        <v>138</v>
      </c>
      <c r="I43">
        <v>95</v>
      </c>
      <c r="J43">
        <v>39</v>
      </c>
      <c r="K43">
        <v>30</v>
      </c>
      <c r="L43">
        <v>627</v>
      </c>
      <c r="N43">
        <f t="shared" si="2"/>
        <v>302</v>
      </c>
    </row>
    <row r="44" spans="6:22" x14ac:dyDescent="0.25">
      <c r="G44" t="s">
        <v>12</v>
      </c>
      <c r="H44">
        <v>108</v>
      </c>
      <c r="I44">
        <v>235</v>
      </c>
      <c r="J44">
        <v>110</v>
      </c>
      <c r="K44">
        <v>32</v>
      </c>
      <c r="L44">
        <v>627</v>
      </c>
      <c r="N44">
        <f t="shared" si="2"/>
        <v>485</v>
      </c>
    </row>
    <row r="45" spans="6:22" x14ac:dyDescent="0.25">
      <c r="G45" t="s">
        <v>13</v>
      </c>
      <c r="H45">
        <v>116</v>
      </c>
      <c r="I45">
        <v>165</v>
      </c>
      <c r="J45">
        <v>78</v>
      </c>
      <c r="K45">
        <v>33</v>
      </c>
      <c r="L45">
        <v>627</v>
      </c>
      <c r="N45">
        <f t="shared" si="2"/>
        <v>392</v>
      </c>
    </row>
    <row r="46" spans="6:22" x14ac:dyDescent="0.25">
      <c r="G46" t="s">
        <v>14</v>
      </c>
      <c r="H46">
        <v>126</v>
      </c>
      <c r="I46">
        <v>65</v>
      </c>
      <c r="J46">
        <v>100</v>
      </c>
      <c r="K46">
        <v>51</v>
      </c>
      <c r="L46">
        <v>627</v>
      </c>
      <c r="N46">
        <f t="shared" si="2"/>
        <v>342</v>
      </c>
    </row>
    <row r="47" spans="6:22" x14ac:dyDescent="0.25">
      <c r="G47" t="s">
        <v>15</v>
      </c>
      <c r="H47">
        <v>130</v>
      </c>
      <c r="I47">
        <v>15</v>
      </c>
      <c r="J47">
        <v>40</v>
      </c>
      <c r="K47">
        <v>64</v>
      </c>
      <c r="L47">
        <v>627</v>
      </c>
      <c r="N47">
        <f t="shared" si="2"/>
        <v>249</v>
      </c>
    </row>
    <row r="48" spans="6:22" x14ac:dyDescent="0.25">
      <c r="G48" t="s">
        <v>16</v>
      </c>
      <c r="H48">
        <v>128</v>
      </c>
      <c r="I48">
        <v>0</v>
      </c>
      <c r="J48">
        <v>30</v>
      </c>
      <c r="K48">
        <v>36</v>
      </c>
      <c r="L48">
        <v>627</v>
      </c>
      <c r="N48">
        <f t="shared" si="2"/>
        <v>194</v>
      </c>
    </row>
    <row r="49" spans="3:14" x14ac:dyDescent="0.25">
      <c r="N49">
        <f>SUM(N36:N48)</f>
        <v>4784</v>
      </c>
    </row>
    <row r="52" spans="3:14" x14ac:dyDescent="0.25">
      <c r="C52" t="s">
        <v>82</v>
      </c>
      <c r="D52" t="s">
        <v>83</v>
      </c>
      <c r="F52" t="s">
        <v>76</v>
      </c>
      <c r="G52">
        <f>SUM(H4:H16)</f>
        <v>1821</v>
      </c>
      <c r="H52">
        <f>SUM(H20:H32)</f>
        <v>1751</v>
      </c>
      <c r="I52">
        <f>SUM(H36:H48)</f>
        <v>1703</v>
      </c>
    </row>
    <row r="53" spans="3:14" x14ac:dyDescent="0.25">
      <c r="C53">
        <v>136</v>
      </c>
      <c r="D53">
        <v>66</v>
      </c>
      <c r="G53">
        <v>6.7</v>
      </c>
      <c r="H53">
        <v>2.8</v>
      </c>
      <c r="I53">
        <v>0</v>
      </c>
    </row>
    <row r="54" spans="3:14" x14ac:dyDescent="0.25">
      <c r="C54">
        <v>69.3</v>
      </c>
    </row>
    <row r="55" spans="3:14" x14ac:dyDescent="0.25">
      <c r="F55" t="s">
        <v>77</v>
      </c>
      <c r="G55">
        <f>SUM(I4:I16)</f>
        <v>2085</v>
      </c>
      <c r="H55">
        <f>SUM(I20:I32)</f>
        <v>1610</v>
      </c>
      <c r="I55">
        <f>SUM(I36:I48)</f>
        <v>1675</v>
      </c>
    </row>
    <row r="56" spans="3:14" x14ac:dyDescent="0.25">
      <c r="G56">
        <v>25.7</v>
      </c>
      <c r="H56">
        <v>0</v>
      </c>
      <c r="I56">
        <v>4</v>
      </c>
    </row>
    <row r="58" spans="3:14" x14ac:dyDescent="0.25">
      <c r="F58" t="s">
        <v>78</v>
      </c>
      <c r="G58">
        <v>669</v>
      </c>
      <c r="H58">
        <v>628</v>
      </c>
      <c r="I58">
        <v>627</v>
      </c>
    </row>
    <row r="59" spans="3:14" x14ac:dyDescent="0.25">
      <c r="G59">
        <v>6.5</v>
      </c>
      <c r="H59">
        <v>0.2</v>
      </c>
      <c r="I59">
        <v>0</v>
      </c>
    </row>
    <row r="61" spans="3:14" x14ac:dyDescent="0.25">
      <c r="F61" t="s">
        <v>81</v>
      </c>
      <c r="G61">
        <v>5542</v>
      </c>
      <c r="H61">
        <v>4795</v>
      </c>
      <c r="I61">
        <v>4784</v>
      </c>
    </row>
    <row r="62" spans="3:14" x14ac:dyDescent="0.25">
      <c r="G62">
        <v>14.7</v>
      </c>
      <c r="H62">
        <v>0.2</v>
      </c>
      <c r="I6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8448-1AEA-4E31-8555-59D12AC458A6}">
  <dimension ref="A1:E79"/>
  <sheetViews>
    <sheetView workbookViewId="0">
      <selection activeCell="F41" sqref="F41:J52"/>
    </sheetView>
  </sheetViews>
  <sheetFormatPr defaultRowHeight="15" x14ac:dyDescent="0.25"/>
  <cols>
    <col min="1" max="1" width="38" customWidth="1"/>
    <col min="2" max="2" width="22.140625" customWidth="1"/>
    <col min="3" max="3" width="18.85546875" customWidth="1"/>
    <col min="4" max="4" width="18.28515625" customWidth="1"/>
    <col min="5" max="5" width="19.28515625" customWidth="1"/>
    <col min="6" max="6" width="11.140625" customWidth="1"/>
    <col min="7" max="7" width="11.28515625" customWidth="1"/>
    <col min="8" max="8" width="8.7109375" customWidth="1"/>
    <col min="9" max="9" width="11.5703125" customWidth="1"/>
  </cols>
  <sheetData>
    <row r="1" spans="1:5" x14ac:dyDescent="0.25">
      <c r="A1" t="s">
        <v>59</v>
      </c>
    </row>
    <row r="2" spans="1:5" x14ac:dyDescent="0.25">
      <c r="C2" t="s">
        <v>36</v>
      </c>
      <c r="D2" t="s">
        <v>38</v>
      </c>
      <c r="E2" t="s">
        <v>37</v>
      </c>
    </row>
    <row r="3" spans="1:5" x14ac:dyDescent="0.25">
      <c r="A3" s="1" t="s">
        <v>47</v>
      </c>
      <c r="B3" t="s">
        <v>49</v>
      </c>
      <c r="C3">
        <v>3.33</v>
      </c>
      <c r="D3">
        <v>3.33</v>
      </c>
      <c r="E3">
        <v>3.33</v>
      </c>
    </row>
    <row r="4" spans="1:5" x14ac:dyDescent="0.25">
      <c r="B4" t="s">
        <v>50</v>
      </c>
      <c r="C4">
        <v>5</v>
      </c>
      <c r="D4">
        <v>5</v>
      </c>
      <c r="E4">
        <v>5</v>
      </c>
    </row>
    <row r="5" spans="1:5" x14ac:dyDescent="0.25">
      <c r="B5" t="s">
        <v>51</v>
      </c>
      <c r="C5">
        <v>6.67</v>
      </c>
      <c r="D5">
        <v>6.67</v>
      </c>
      <c r="E5">
        <v>6.67</v>
      </c>
    </row>
    <row r="6" spans="1:5" x14ac:dyDescent="0.25">
      <c r="B6" t="s">
        <v>52</v>
      </c>
      <c r="C6">
        <v>6.67</v>
      </c>
      <c r="D6">
        <v>6.67</v>
      </c>
      <c r="E6">
        <v>6.67</v>
      </c>
    </row>
    <row r="7" spans="1:5" x14ac:dyDescent="0.25">
      <c r="B7" t="s">
        <v>53</v>
      </c>
      <c r="C7">
        <v>11.67</v>
      </c>
      <c r="D7">
        <v>11.67</v>
      </c>
      <c r="E7">
        <v>11.67</v>
      </c>
    </row>
    <row r="8" spans="1:5" x14ac:dyDescent="0.25">
      <c r="B8" t="s">
        <v>54</v>
      </c>
      <c r="C8">
        <v>2.73</v>
      </c>
      <c r="D8">
        <v>3.33</v>
      </c>
      <c r="E8">
        <v>3.33</v>
      </c>
    </row>
    <row r="9" spans="1:5" x14ac:dyDescent="0.25">
      <c r="B9" t="s">
        <v>55</v>
      </c>
      <c r="C9">
        <v>5</v>
      </c>
      <c r="D9">
        <v>5</v>
      </c>
      <c r="E9">
        <v>5</v>
      </c>
    </row>
    <row r="10" spans="1:5" x14ac:dyDescent="0.25">
      <c r="B10" t="s">
        <v>56</v>
      </c>
      <c r="C10">
        <v>5</v>
      </c>
      <c r="D10">
        <v>5</v>
      </c>
      <c r="E10">
        <v>5</v>
      </c>
    </row>
    <row r="11" spans="1:5" x14ac:dyDescent="0.25">
      <c r="B11" t="s">
        <v>57</v>
      </c>
      <c r="C11">
        <v>3.33</v>
      </c>
      <c r="D11">
        <v>3.33</v>
      </c>
      <c r="E11">
        <v>3.33</v>
      </c>
    </row>
    <row r="12" spans="1:5" x14ac:dyDescent="0.25">
      <c r="B12" t="s">
        <v>58</v>
      </c>
      <c r="C12">
        <v>3.33</v>
      </c>
      <c r="D12">
        <v>3.33</v>
      </c>
      <c r="E12">
        <v>3.33</v>
      </c>
    </row>
    <row r="14" spans="1:5" x14ac:dyDescent="0.25">
      <c r="A14" s="1" t="s">
        <v>48</v>
      </c>
      <c r="B14" t="s">
        <v>65</v>
      </c>
      <c r="C14">
        <v>41.21</v>
      </c>
      <c r="D14">
        <v>21.61</v>
      </c>
      <c r="E14">
        <v>20.03</v>
      </c>
    </row>
    <row r="15" spans="1:5" x14ac:dyDescent="0.25">
      <c r="B15" t="s">
        <v>66</v>
      </c>
      <c r="C15">
        <v>38.700000000000003</v>
      </c>
      <c r="D15">
        <v>20.399999999999999</v>
      </c>
      <c r="E15">
        <v>31.77</v>
      </c>
    </row>
    <row r="16" spans="1:5" x14ac:dyDescent="0.25">
      <c r="B16" t="s">
        <v>67</v>
      </c>
      <c r="C16">
        <v>15.93</v>
      </c>
      <c r="D16">
        <v>39.5</v>
      </c>
      <c r="E16">
        <v>26.72</v>
      </c>
    </row>
    <row r="17" spans="1:5" x14ac:dyDescent="0.25">
      <c r="B17" t="s">
        <v>68</v>
      </c>
      <c r="C17">
        <v>21.38</v>
      </c>
      <c r="D17">
        <v>33.909999999999997</v>
      </c>
      <c r="E17">
        <v>30.86</v>
      </c>
    </row>
    <row r="18" spans="1:5" x14ac:dyDescent="0.25">
      <c r="B18" t="s">
        <v>69</v>
      </c>
      <c r="C18">
        <v>34.08</v>
      </c>
      <c r="D18">
        <v>27.03</v>
      </c>
      <c r="E18">
        <v>20.86</v>
      </c>
    </row>
    <row r="19" spans="1:5" x14ac:dyDescent="0.25">
      <c r="B19" t="s">
        <v>70</v>
      </c>
      <c r="C19">
        <v>18.73</v>
      </c>
      <c r="D19">
        <v>19.809999999999999</v>
      </c>
      <c r="E19">
        <v>21.96</v>
      </c>
    </row>
    <row r="20" spans="1:5" x14ac:dyDescent="0.25">
      <c r="B20" t="s">
        <v>71</v>
      </c>
      <c r="C20">
        <v>19.28</v>
      </c>
      <c r="D20">
        <v>29.65</v>
      </c>
      <c r="E20">
        <v>17.61</v>
      </c>
    </row>
    <row r="21" spans="1:5" x14ac:dyDescent="0.25">
      <c r="B21" t="s">
        <v>72</v>
      </c>
      <c r="C21">
        <v>21.78</v>
      </c>
      <c r="D21">
        <v>17.32</v>
      </c>
      <c r="E21">
        <v>24.85</v>
      </c>
    </row>
    <row r="22" spans="1:5" x14ac:dyDescent="0.25">
      <c r="B22" t="s">
        <v>73</v>
      </c>
      <c r="C22">
        <v>35.270000000000003</v>
      </c>
      <c r="D22">
        <v>19.03</v>
      </c>
      <c r="E22">
        <v>25.58</v>
      </c>
    </row>
    <row r="23" spans="1:5" x14ac:dyDescent="0.25">
      <c r="B23" t="s">
        <v>74</v>
      </c>
      <c r="C23">
        <v>14.2</v>
      </c>
      <c r="D23">
        <v>31.26</v>
      </c>
      <c r="E23">
        <v>19.940000000000001</v>
      </c>
    </row>
    <row r="25" spans="1:5" x14ac:dyDescent="0.25">
      <c r="A25" s="1"/>
      <c r="B25" t="s">
        <v>61</v>
      </c>
      <c r="C25">
        <f>MEDIAN(C14:C23)</f>
        <v>21.58</v>
      </c>
      <c r="D25">
        <f>MEDIAN(D14:D23)</f>
        <v>24.32</v>
      </c>
      <c r="E25">
        <f>MEDIAN(E14:E23)</f>
        <v>23.405000000000001</v>
      </c>
    </row>
    <row r="26" spans="1:5" x14ac:dyDescent="0.25">
      <c r="B26" t="s">
        <v>60</v>
      </c>
      <c r="C26">
        <f>AVERAGE(C14:C23)</f>
        <v>26.056000000000001</v>
      </c>
      <c r="D26">
        <f>AVERAGE(D14:D23)</f>
        <v>25.951999999999998</v>
      </c>
      <c r="E26">
        <f>AVERAGE(E14:E23)</f>
        <v>24.018000000000001</v>
      </c>
    </row>
    <row r="30" spans="1:5" x14ac:dyDescent="0.25">
      <c r="A30" t="s">
        <v>62</v>
      </c>
      <c r="B30" t="s">
        <v>65</v>
      </c>
      <c r="C30">
        <f>_xlfn.STDEV.S(C14,C26)</f>
        <v>10.715496162100932</v>
      </c>
      <c r="D30">
        <f>_xlfn.STDEV.S(D14,D26)</f>
        <v>3.0702576439119884</v>
      </c>
      <c r="E30">
        <f>_xlfn.STDEV.S(E14,E26)</f>
        <v>2.8199418433719514</v>
      </c>
    </row>
    <row r="31" spans="1:5" x14ac:dyDescent="0.25">
      <c r="B31" t="s">
        <v>66</v>
      </c>
      <c r="C31">
        <f>_xlfn.STDEV.S(C15,C26)</f>
        <v>8.940658141322702</v>
      </c>
      <c r="D31">
        <f>_xlfn.STDEV.S(D15,D26)</f>
        <v>3.9258568491477188</v>
      </c>
      <c r="E31">
        <f>_xlfn.STDEV.S(E15,E26)</f>
        <v>5.4814917677581345</v>
      </c>
    </row>
    <row r="32" spans="1:5" x14ac:dyDescent="0.25">
      <c r="B32" t="s">
        <v>67</v>
      </c>
      <c r="C32">
        <f>_xlfn.STDEV.S(C16,C26)</f>
        <v>7.160163266294977</v>
      </c>
      <c r="D32">
        <f>_xlfn.STDEV.S(D16,D26)</f>
        <v>9.5798826715153442</v>
      </c>
      <c r="E32">
        <f>_xlfn.STDEV.S(E16,E26)</f>
        <v>1.9106025227660501</v>
      </c>
    </row>
    <row r="33" spans="1:5" x14ac:dyDescent="0.25">
      <c r="B33" t="s">
        <v>68</v>
      </c>
      <c r="C33">
        <f>_xlfn.STDEV.S(C17,C26)</f>
        <v>3.3064313088282975</v>
      </c>
      <c r="D33">
        <f>_xlfn.STDEV.S(D17,D26)</f>
        <v>5.6271557646825485</v>
      </c>
      <c r="E33">
        <f>_xlfn.STDEV.S(E17,E26)</f>
        <v>4.8380245968783449</v>
      </c>
    </row>
    <row r="34" spans="1:5" x14ac:dyDescent="0.25">
      <c r="B34" t="s">
        <v>69</v>
      </c>
      <c r="C34">
        <f>_xlfn.STDEV.S(C18,C26)</f>
        <v>5.6738248122408743</v>
      </c>
      <c r="D34">
        <f>_xlfn.STDEV.S(D18,D26)</f>
        <v>0.76226111011910036</v>
      </c>
      <c r="E34">
        <f>_xlfn.STDEV.S(E18,E26)</f>
        <v>2.2330432149871178</v>
      </c>
    </row>
    <row r="35" spans="1:5" x14ac:dyDescent="0.25">
      <c r="B35" t="s">
        <v>70</v>
      </c>
      <c r="C35">
        <f>_xlfn.STDEV.S(C19,C26)</f>
        <v>5.180264278972639</v>
      </c>
      <c r="D35">
        <f>_xlfn.STDEV.S(D19,D26)</f>
        <v>4.3430498500477599</v>
      </c>
      <c r="E35">
        <f>_xlfn.STDEV.S(E19,E26)</f>
        <v>1.4552257556819148</v>
      </c>
    </row>
    <row r="36" spans="1:5" x14ac:dyDescent="0.25">
      <c r="B36" t="s">
        <v>71</v>
      </c>
      <c r="C36">
        <f>_xlfn.STDEV.S(C20,C26)</f>
        <v>4.7913555493200581</v>
      </c>
      <c r="D36">
        <f>_xlfn.STDEV.S(D20,D26)</f>
        <v>2.6148808768278529</v>
      </c>
      <c r="E36">
        <f>_xlfn.STDEV.S(E20,E26)</f>
        <v>4.5311402538433887</v>
      </c>
    </row>
    <row r="37" spans="1:5" x14ac:dyDescent="0.25">
      <c r="B37" t="s">
        <v>72</v>
      </c>
      <c r="C37">
        <f>_xlfn.STDEV.S(C21,C26)</f>
        <v>3.0235885963536768</v>
      </c>
      <c r="D37">
        <f>_xlfn.STDEV.S(D21,D26)</f>
        <v>6.1037457352022706</v>
      </c>
      <c r="E37">
        <f>_xlfn.STDEV.S(E21,E26)</f>
        <v>0.58831284194720812</v>
      </c>
    </row>
    <row r="38" spans="1:5" x14ac:dyDescent="0.25">
      <c r="B38" t="s">
        <v>73</v>
      </c>
      <c r="C38">
        <f>_xlfn.STDEV.S(C22,C26)</f>
        <v>6.5152818818528386</v>
      </c>
      <c r="D38">
        <f>_xlfn.STDEV.S(D22,D26)</f>
        <v>4.8945931393732707</v>
      </c>
      <c r="E38">
        <f>_xlfn.STDEV.S(E22,E26)</f>
        <v>1.1045007922133856</v>
      </c>
    </row>
    <row r="39" spans="1:5" x14ac:dyDescent="0.25">
      <c r="B39" t="s">
        <v>74</v>
      </c>
      <c r="C39">
        <f>_xlfn.STDEV.S(C23,C26)</f>
        <v>8.3834579977477084</v>
      </c>
      <c r="D39">
        <f>_xlfn.STDEV.S(D23,D26)</f>
        <v>3.7533227945381964</v>
      </c>
      <c r="E39">
        <f>_xlfn.STDEV.S(E23,E26)</f>
        <v>2.8835814536787403</v>
      </c>
    </row>
    <row r="41" spans="1:5" x14ac:dyDescent="0.25">
      <c r="C41" t="s">
        <v>36</v>
      </c>
      <c r="D41" t="s">
        <v>38</v>
      </c>
      <c r="E41" t="s">
        <v>79</v>
      </c>
    </row>
    <row r="42" spans="1:5" x14ac:dyDescent="0.25">
      <c r="A42" t="s">
        <v>75</v>
      </c>
      <c r="B42" t="s">
        <v>65</v>
      </c>
      <c r="C42">
        <f>C30/C26*100</f>
        <v>41.124870133945848</v>
      </c>
      <c r="D42">
        <f>D30/D26*100</f>
        <v>11.830524213594284</v>
      </c>
      <c r="E42">
        <f>E30/E26*100</f>
        <v>11.740951966741408</v>
      </c>
    </row>
    <row r="43" spans="1:5" x14ac:dyDescent="0.25">
      <c r="B43" t="s">
        <v>66</v>
      </c>
      <c r="C43">
        <f>C31/C26*100</f>
        <v>34.313241254692592</v>
      </c>
      <c r="D43">
        <f>D31/D26*100</f>
        <v>15.127376884817043</v>
      </c>
      <c r="E43">
        <f>E31/E26*100</f>
        <v>22.822432208169431</v>
      </c>
    </row>
    <row r="44" spans="1:5" x14ac:dyDescent="0.25">
      <c r="B44" t="s">
        <v>67</v>
      </c>
      <c r="C44">
        <f>C32/C26*100</f>
        <v>27.479902004509427</v>
      </c>
      <c r="D44">
        <f>D32/D26*100</f>
        <v>36.913851231178121</v>
      </c>
      <c r="E44">
        <f>E32/E26*100</f>
        <v>7.954877686593596</v>
      </c>
    </row>
    <row r="45" spans="1:5" x14ac:dyDescent="0.25">
      <c r="B45" t="s">
        <v>68</v>
      </c>
      <c r="C45">
        <f>C33/C26*100</f>
        <v>12.689711808521251</v>
      </c>
      <c r="D45">
        <f>D33/D26*100</f>
        <v>21.682936824454952</v>
      </c>
      <c r="E45">
        <f>E33/E26*100</f>
        <v>20.143328324083374</v>
      </c>
    </row>
    <row r="46" spans="1:5" x14ac:dyDescent="0.25">
      <c r="B46" t="s">
        <v>69</v>
      </c>
      <c r="C46">
        <f>C34/C26*100</f>
        <v>21.775502042680664</v>
      </c>
      <c r="D46">
        <f>D34/D26*100</f>
        <v>2.9371960161802573</v>
      </c>
      <c r="E46">
        <f>E34/E26*100</f>
        <v>9.2973736988388609</v>
      </c>
    </row>
    <row r="47" spans="1:5" x14ac:dyDescent="0.25">
      <c r="B47" t="s">
        <v>70</v>
      </c>
      <c r="C47">
        <f>C35/C26*100</f>
        <v>19.881272179047585</v>
      </c>
      <c r="D47">
        <f>D35/D26*100</f>
        <v>16.734933145991679</v>
      </c>
      <c r="E47">
        <f>E35/E26*100</f>
        <v>6.0588964763174067</v>
      </c>
    </row>
    <row r="48" spans="1:5" x14ac:dyDescent="0.25">
      <c r="B48" t="s">
        <v>71</v>
      </c>
      <c r="C48">
        <f>C36/C26*100</f>
        <v>18.388684177617662</v>
      </c>
      <c r="D48">
        <f>D36/D26*100</f>
        <v>10.075835684447645</v>
      </c>
      <c r="E48">
        <f>E36/E26*100</f>
        <v>18.865601856288571</v>
      </c>
    </row>
    <row r="49" spans="1:5" x14ac:dyDescent="0.25">
      <c r="B49" t="s">
        <v>72</v>
      </c>
      <c r="C49">
        <f>C37/C26*100</f>
        <v>11.604193262026699</v>
      </c>
      <c r="D49">
        <f>D37/D26*100</f>
        <v>23.519365502474841</v>
      </c>
      <c r="E49">
        <f>E37/E26*100</f>
        <v>2.4494664083071367</v>
      </c>
    </row>
    <row r="50" spans="1:5" x14ac:dyDescent="0.25">
      <c r="B50" t="s">
        <v>73</v>
      </c>
      <c r="C50">
        <f>C38/C26*100</f>
        <v>25.004919718501835</v>
      </c>
      <c r="D50">
        <f>D38/D26*100</f>
        <v>18.860177016697254</v>
      </c>
      <c r="E50">
        <f>E38/E26*100</f>
        <v>4.5986376559804549</v>
      </c>
    </row>
    <row r="51" spans="1:5" x14ac:dyDescent="0.25">
      <c r="B51" t="s">
        <v>74</v>
      </c>
      <c r="C51">
        <f>C39/C26*100</f>
        <v>32.174769718098354</v>
      </c>
      <c r="D51">
        <f>D39/D26*100</f>
        <v>14.462557007314258</v>
      </c>
      <c r="E51">
        <f>E39/E26*100</f>
        <v>12.005918284947708</v>
      </c>
    </row>
    <row r="52" spans="1:5" x14ac:dyDescent="0.25">
      <c r="C52">
        <f>SUM(C42:C51)</f>
        <v>244.43706629964194</v>
      </c>
      <c r="D52">
        <f>SUM(D42:D51)</f>
        <v>172.1447535271503</v>
      </c>
      <c r="E52">
        <f>SUM(E42:E51)</f>
        <v>115.93748456626794</v>
      </c>
    </row>
    <row r="56" spans="1:5" x14ac:dyDescent="0.25">
      <c r="B56" t="s">
        <v>61</v>
      </c>
      <c r="C56">
        <f>MEDIAN(C3:C12)</f>
        <v>5</v>
      </c>
      <c r="D56">
        <f>MEDIAN(D3:D12)</f>
        <v>5</v>
      </c>
    </row>
    <row r="57" spans="1:5" x14ac:dyDescent="0.25">
      <c r="B57" t="s">
        <v>60</v>
      </c>
      <c r="C57">
        <f>AVERAGE(C3:C12)</f>
        <v>5.2729999999999997</v>
      </c>
      <c r="D57">
        <f>AVERAGE(D3:D12)</f>
        <v>5.3330000000000002</v>
      </c>
    </row>
    <row r="58" spans="1:5" x14ac:dyDescent="0.25">
      <c r="A58" t="s">
        <v>63</v>
      </c>
      <c r="B58" t="s">
        <v>49</v>
      </c>
      <c r="C58">
        <f>_xlfn.STDEV.S(C3,C57)</f>
        <v>1.3739084758454623</v>
      </c>
      <c r="D58">
        <f>_xlfn.STDEV.S(D3,D57)</f>
        <v>1.4163348827166533</v>
      </c>
    </row>
    <row r="59" spans="1:5" x14ac:dyDescent="0.25">
      <c r="B59" t="s">
        <v>50</v>
      </c>
      <c r="C59">
        <f>_xlfn.STDEV.S(C4,C57)</f>
        <v>0.19304015126392726</v>
      </c>
      <c r="D59">
        <f>_xlfn.STDEV.S(D4,D57)</f>
        <v>0.23546655813512046</v>
      </c>
    </row>
    <row r="60" spans="1:5" x14ac:dyDescent="0.25">
      <c r="B60" t="s">
        <v>51</v>
      </c>
      <c r="C60">
        <f>_xlfn.STDEV.S(C5,C57)</f>
        <v>0.98782817331761175</v>
      </c>
      <c r="D60">
        <f>_xlfn.STDEV.S(D5,D57)</f>
        <v>0.94540176644641161</v>
      </c>
    </row>
    <row r="61" spans="1:5" x14ac:dyDescent="0.25">
      <c r="B61" t="s">
        <v>52</v>
      </c>
      <c r="C61">
        <f>_xlfn.STDEV.S(C6,C57)</f>
        <v>0.98782817331761175</v>
      </c>
      <c r="D61">
        <f>_xlfn.STDEV.S(D6,D57)</f>
        <v>0.94540176644641161</v>
      </c>
    </row>
    <row r="62" spans="1:5" x14ac:dyDescent="0.25">
      <c r="B62" t="s">
        <v>53</v>
      </c>
      <c r="C62">
        <f>_xlfn.STDEV.S(C7,C57)</f>
        <v>4.5233620792503473</v>
      </c>
      <c r="D62">
        <f>_xlfn.STDEV.S(D7,D57)</f>
        <v>4.4809356723791502</v>
      </c>
    </row>
    <row r="63" spans="1:5" x14ac:dyDescent="0.25">
      <c r="B63" t="s">
        <v>54</v>
      </c>
      <c r="C63">
        <f>_xlfn.STDEV.S(C8,C57)</f>
        <v>1.798172544557388</v>
      </c>
      <c r="D63">
        <f>_xlfn.STDEV.S(D8,D57)</f>
        <v>1.4163348827166533</v>
      </c>
    </row>
    <row r="64" spans="1:5" x14ac:dyDescent="0.25">
      <c r="B64" t="s">
        <v>55</v>
      </c>
      <c r="C64">
        <f>_xlfn.STDEV.S(C9,C57)</f>
        <v>0.19304015126392726</v>
      </c>
      <c r="D64">
        <f>_xlfn.STDEV.S(D9,D57)</f>
        <v>0.23546655813512046</v>
      </c>
    </row>
    <row r="65" spans="1:4" x14ac:dyDescent="0.25">
      <c r="B65" t="s">
        <v>56</v>
      </c>
      <c r="C65">
        <f>_xlfn.STDEV.S(C10,C57)</f>
        <v>0.19304015126392726</v>
      </c>
      <c r="D65">
        <f>_xlfn.STDEV.S(D10,D57)</f>
        <v>0.23546655813512046</v>
      </c>
    </row>
    <row r="66" spans="1:4" x14ac:dyDescent="0.25">
      <c r="B66" t="s">
        <v>57</v>
      </c>
      <c r="C66">
        <f>_xlfn.STDEV.S(C11,C57)</f>
        <v>1.3739084758454623</v>
      </c>
      <c r="D66">
        <f>_xlfn.STDEV.S(D11,D57)</f>
        <v>1.4163348827166533</v>
      </c>
    </row>
    <row r="67" spans="1:4" x14ac:dyDescent="0.25">
      <c r="B67" t="s">
        <v>58</v>
      </c>
      <c r="C67">
        <f>_xlfn.STDEV.S(C12,C57)</f>
        <v>1.3739084758454623</v>
      </c>
      <c r="D67">
        <f>_xlfn.STDEV.S(D12,D57)</f>
        <v>1.4163348827166533</v>
      </c>
    </row>
    <row r="70" spans="1:4" x14ac:dyDescent="0.25">
      <c r="A70" t="s">
        <v>64</v>
      </c>
      <c r="B70" t="s">
        <v>49</v>
      </c>
      <c r="C70">
        <f>C58/C57*100</f>
        <v>26.055537186524987</v>
      </c>
      <c r="D70">
        <f>D58/D57*100</f>
        <v>26.557938922119884</v>
      </c>
    </row>
    <row r="71" spans="1:4" x14ac:dyDescent="0.25">
      <c r="B71" t="s">
        <v>50</v>
      </c>
      <c r="C71">
        <f>C59/C57*100</f>
        <v>3.6609169593007258</v>
      </c>
      <c r="D71">
        <f>D59/D57*100</f>
        <v>4.4152739196534867</v>
      </c>
    </row>
    <row r="72" spans="1:4" x14ac:dyDescent="0.25">
      <c r="B72" t="s">
        <v>51</v>
      </c>
      <c r="C72">
        <f>C60/C57*100</f>
        <v>18.733703267923609</v>
      </c>
      <c r="D72">
        <f>D60/D57*100</f>
        <v>17.727391082812893</v>
      </c>
    </row>
    <row r="73" spans="1:4" x14ac:dyDescent="0.25">
      <c r="B73" t="s">
        <v>52</v>
      </c>
      <c r="C73">
        <f>C61/C57*100</f>
        <v>18.733703267923609</v>
      </c>
      <c r="D73">
        <f>D61/D57*100</f>
        <v>17.727391082812893</v>
      </c>
    </row>
    <row r="74" spans="1:4" x14ac:dyDescent="0.25">
      <c r="B74" t="s">
        <v>53</v>
      </c>
      <c r="C74">
        <f>C62/C57*100</f>
        <v>85.783464427277593</v>
      </c>
      <c r="D74">
        <f>D62/D57*100</f>
        <v>84.022795281814183</v>
      </c>
    </row>
    <row r="75" spans="1:4" x14ac:dyDescent="0.25">
      <c r="B75" t="s">
        <v>54</v>
      </c>
      <c r="C75">
        <f>C63/C57*100</f>
        <v>34.101508525647411</v>
      </c>
      <c r="D75">
        <f>D63/D57*100</f>
        <v>26.557938922119884</v>
      </c>
    </row>
    <row r="76" spans="1:4" x14ac:dyDescent="0.25">
      <c r="B76" t="s">
        <v>55</v>
      </c>
      <c r="C76">
        <f>C64/C57*100</f>
        <v>3.6609169593007258</v>
      </c>
      <c r="D76">
        <f>D64/D57*100</f>
        <v>4.4152739196534867</v>
      </c>
    </row>
    <row r="77" spans="1:4" x14ac:dyDescent="0.25">
      <c r="B77" t="s">
        <v>56</v>
      </c>
      <c r="C77">
        <f>C65/C57*100</f>
        <v>3.6609169593007258</v>
      </c>
      <c r="D77">
        <f>D65/D57*100</f>
        <v>4.4152739196534867</v>
      </c>
    </row>
    <row r="78" spans="1:4" x14ac:dyDescent="0.25">
      <c r="B78" t="s">
        <v>57</v>
      </c>
      <c r="C78">
        <f>C66/C57*100</f>
        <v>26.055537186524987</v>
      </c>
      <c r="D78">
        <f>D66/D57*100</f>
        <v>26.557938922119884</v>
      </c>
    </row>
    <row r="79" spans="1:4" x14ac:dyDescent="0.25">
      <c r="B79" t="s">
        <v>58</v>
      </c>
      <c r="C79">
        <f>C67/C57*100</f>
        <v>26.055537186524987</v>
      </c>
      <c r="D79">
        <f>D67/D57*100</f>
        <v>26.557938922119884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EF0C-8E09-4F36-B1B3-490363828AE6}">
  <dimension ref="A1:B188"/>
  <sheetViews>
    <sheetView tabSelected="1" zoomScale="59" zoomScaleNormal="59" workbookViewId="0">
      <selection activeCell="B126" sqref="B126:B188"/>
    </sheetView>
  </sheetViews>
  <sheetFormatPr defaultRowHeight="15" x14ac:dyDescent="0.25"/>
  <cols>
    <col min="1" max="1" width="16.42578125" customWidth="1"/>
    <col min="2" max="2" width="41.28515625" customWidth="1"/>
    <col min="3" max="3" width="23.5703125" customWidth="1"/>
    <col min="4" max="4" width="6.85546875" customWidth="1"/>
    <col min="5" max="5" width="7" customWidth="1"/>
  </cols>
  <sheetData>
    <row r="1" spans="1:2" x14ac:dyDescent="0.25">
      <c r="A1">
        <v>10</v>
      </c>
      <c r="B1">
        <v>0.13705867393417209</v>
      </c>
    </row>
    <row r="2" spans="1:2" x14ac:dyDescent="0.25">
      <c r="A2">
        <v>20</v>
      </c>
      <c r="B2">
        <v>0.13705867393417209</v>
      </c>
    </row>
    <row r="3" spans="1:2" x14ac:dyDescent="0.25">
      <c r="A3">
        <v>30</v>
      </c>
      <c r="B3">
        <v>0.13705867393417209</v>
      </c>
    </row>
    <row r="4" spans="1:2" x14ac:dyDescent="0.25">
      <c r="A4">
        <v>40</v>
      </c>
      <c r="B4">
        <v>0.13705867393417209</v>
      </c>
    </row>
    <row r="5" spans="1:2" x14ac:dyDescent="0.25">
      <c r="A5">
        <v>50</v>
      </c>
      <c r="B5">
        <v>0.13705867393417209</v>
      </c>
    </row>
    <row r="6" spans="1:2" x14ac:dyDescent="0.25">
      <c r="A6">
        <v>60</v>
      </c>
      <c r="B6">
        <v>0.15603400600248329</v>
      </c>
    </row>
    <row r="7" spans="1:2" x14ac:dyDescent="0.25">
      <c r="A7">
        <v>70</v>
      </c>
      <c r="B7">
        <v>0.15603400600248329</v>
      </c>
    </row>
    <row r="8" spans="1:2" x14ac:dyDescent="0.25">
      <c r="A8">
        <v>80</v>
      </c>
      <c r="B8">
        <v>0.25002601100172439</v>
      </c>
    </row>
    <row r="9" spans="1:2" x14ac:dyDescent="0.25">
      <c r="A9">
        <v>90</v>
      </c>
      <c r="B9">
        <v>0.25002601100172439</v>
      </c>
    </row>
    <row r="10" spans="1:2" x14ac:dyDescent="0.25">
      <c r="A10">
        <v>100</v>
      </c>
      <c r="B10">
        <v>0.25002601100172439</v>
      </c>
    </row>
    <row r="11" spans="1:2" x14ac:dyDescent="0.25">
      <c r="A11">
        <v>110</v>
      </c>
      <c r="B11">
        <v>0.25002601100172439</v>
      </c>
    </row>
    <row r="12" spans="1:2" x14ac:dyDescent="0.25">
      <c r="A12">
        <v>120</v>
      </c>
      <c r="B12">
        <v>0.25002601100172439</v>
      </c>
    </row>
    <row r="13" spans="1:2" x14ac:dyDescent="0.25">
      <c r="A13">
        <v>130</v>
      </c>
      <c r="B13">
        <v>0.25002601100172439</v>
      </c>
    </row>
    <row r="14" spans="1:2" x14ac:dyDescent="0.25">
      <c r="A14">
        <v>140</v>
      </c>
      <c r="B14">
        <v>0.25002601100172439</v>
      </c>
    </row>
    <row r="15" spans="1:2" x14ac:dyDescent="0.25">
      <c r="A15">
        <v>150</v>
      </c>
      <c r="B15">
        <v>0.25002601100172439</v>
      </c>
    </row>
    <row r="16" spans="1:2" x14ac:dyDescent="0.25">
      <c r="A16">
        <v>160</v>
      </c>
      <c r="B16">
        <v>0.25002601100172439</v>
      </c>
    </row>
    <row r="17" spans="1:2" x14ac:dyDescent="0.25">
      <c r="A17">
        <v>170</v>
      </c>
      <c r="B17">
        <v>0.25002601100172439</v>
      </c>
    </row>
    <row r="18" spans="1:2" x14ac:dyDescent="0.25">
      <c r="A18">
        <v>180</v>
      </c>
      <c r="B18">
        <v>0.25002601100172439</v>
      </c>
    </row>
    <row r="19" spans="1:2" x14ac:dyDescent="0.25">
      <c r="A19">
        <v>190</v>
      </c>
      <c r="B19">
        <v>0.25002601100172439</v>
      </c>
    </row>
    <row r="20" spans="1:2" x14ac:dyDescent="0.25">
      <c r="A20">
        <v>200</v>
      </c>
      <c r="B20">
        <v>0.25002601100172439</v>
      </c>
    </row>
    <row r="21" spans="1:2" x14ac:dyDescent="0.25">
      <c r="A21">
        <v>210</v>
      </c>
      <c r="B21">
        <v>0.25002601100172439</v>
      </c>
    </row>
    <row r="22" spans="1:2" x14ac:dyDescent="0.25">
      <c r="A22">
        <v>220</v>
      </c>
      <c r="B22">
        <v>0.25002601100172439</v>
      </c>
    </row>
    <row r="23" spans="1:2" x14ac:dyDescent="0.25">
      <c r="A23">
        <v>230</v>
      </c>
      <c r="B23">
        <v>0.25002601100172439</v>
      </c>
    </row>
    <row r="24" spans="1:2" x14ac:dyDescent="0.25">
      <c r="A24">
        <v>240</v>
      </c>
      <c r="B24">
        <v>0.25002601100172439</v>
      </c>
    </row>
    <row r="25" spans="1:2" x14ac:dyDescent="0.25">
      <c r="A25">
        <v>250</v>
      </c>
      <c r="B25">
        <v>0.25002601100172439</v>
      </c>
    </row>
    <row r="26" spans="1:2" x14ac:dyDescent="0.25">
      <c r="A26">
        <v>260</v>
      </c>
      <c r="B26">
        <v>0.25002601100172439</v>
      </c>
    </row>
    <row r="27" spans="1:2" x14ac:dyDescent="0.25">
      <c r="A27">
        <v>270</v>
      </c>
      <c r="B27">
        <v>0.25002601100172439</v>
      </c>
    </row>
    <row r="28" spans="1:2" x14ac:dyDescent="0.25">
      <c r="A28">
        <v>280</v>
      </c>
      <c r="B28">
        <v>0.25002601100172439</v>
      </c>
    </row>
    <row r="29" spans="1:2" x14ac:dyDescent="0.25">
      <c r="A29">
        <v>290</v>
      </c>
      <c r="B29">
        <v>0.25002601100172439</v>
      </c>
    </row>
    <row r="30" spans="1:2" x14ac:dyDescent="0.25">
      <c r="A30">
        <v>300</v>
      </c>
      <c r="B30">
        <v>0.25002601100172439</v>
      </c>
    </row>
    <row r="31" spans="1:2" x14ac:dyDescent="0.25">
      <c r="A31">
        <v>310</v>
      </c>
      <c r="B31">
        <v>0.21601240555954751</v>
      </c>
    </row>
    <row r="32" spans="1:2" x14ac:dyDescent="0.25">
      <c r="A32">
        <v>320</v>
      </c>
      <c r="B32">
        <v>0.21601240555954751</v>
      </c>
    </row>
    <row r="33" spans="1:2" x14ac:dyDescent="0.25">
      <c r="A33">
        <v>330</v>
      </c>
      <c r="B33">
        <v>0.1846644431771024</v>
      </c>
    </row>
    <row r="34" spans="1:2" x14ac:dyDescent="0.25">
      <c r="A34">
        <v>340</v>
      </c>
      <c r="B34">
        <v>0.1846644431771024</v>
      </c>
    </row>
    <row r="35" spans="1:2" x14ac:dyDescent="0.25">
      <c r="A35">
        <v>350</v>
      </c>
      <c r="B35">
        <v>0.1846644431771024</v>
      </c>
    </row>
    <row r="36" spans="1:2" x14ac:dyDescent="0.25">
      <c r="A36">
        <v>360</v>
      </c>
      <c r="B36">
        <v>0.1846644431771024</v>
      </c>
    </row>
    <row r="37" spans="1:2" x14ac:dyDescent="0.25">
      <c r="A37">
        <v>370</v>
      </c>
      <c r="B37">
        <v>0.1846644431771024</v>
      </c>
    </row>
    <row r="38" spans="1:2" x14ac:dyDescent="0.25">
      <c r="A38">
        <v>380</v>
      </c>
      <c r="B38">
        <v>0.1846644431771024</v>
      </c>
    </row>
    <row r="39" spans="1:2" x14ac:dyDescent="0.25">
      <c r="A39">
        <v>390</v>
      </c>
      <c r="B39">
        <v>0.15785479170257161</v>
      </c>
    </row>
    <row r="40" spans="1:2" x14ac:dyDescent="0.25">
      <c r="A40">
        <v>400</v>
      </c>
      <c r="B40">
        <v>0.15785479170257161</v>
      </c>
    </row>
    <row r="41" spans="1:2" x14ac:dyDescent="0.25">
      <c r="A41">
        <v>410</v>
      </c>
      <c r="B41">
        <v>0.12745965492445599</v>
      </c>
    </row>
    <row r="42" spans="1:2" x14ac:dyDescent="0.25">
      <c r="A42">
        <v>420</v>
      </c>
      <c r="B42">
        <v>0.12745965492445599</v>
      </c>
    </row>
    <row r="43" spans="1:2" x14ac:dyDescent="0.25">
      <c r="A43">
        <v>430</v>
      </c>
      <c r="B43">
        <v>0.12745965492445599</v>
      </c>
    </row>
    <row r="44" spans="1:2" x14ac:dyDescent="0.25">
      <c r="A44">
        <v>440</v>
      </c>
      <c r="B44">
        <v>0.1039854765207002</v>
      </c>
    </row>
    <row r="45" spans="1:2" x14ac:dyDescent="0.25">
      <c r="A45">
        <v>450</v>
      </c>
      <c r="B45">
        <v>0.1039854765207002</v>
      </c>
    </row>
    <row r="46" spans="1:2" x14ac:dyDescent="0.25">
      <c r="A46">
        <v>460</v>
      </c>
      <c r="B46">
        <v>0.1039854765207002</v>
      </c>
    </row>
    <row r="47" spans="1:2" x14ac:dyDescent="0.25">
      <c r="A47">
        <v>470</v>
      </c>
      <c r="B47">
        <v>0.1039854765207002</v>
      </c>
    </row>
    <row r="48" spans="1:2" x14ac:dyDescent="0.25">
      <c r="A48">
        <v>480</v>
      </c>
      <c r="B48">
        <v>8.2572200289436792E-2</v>
      </c>
    </row>
    <row r="49" spans="1:2" x14ac:dyDescent="0.25">
      <c r="A49">
        <v>490</v>
      </c>
      <c r="B49">
        <v>8.2572200289436792E-2</v>
      </c>
    </row>
    <row r="50" spans="1:2" x14ac:dyDescent="0.25">
      <c r="A50">
        <v>500</v>
      </c>
      <c r="B50">
        <v>8.2572200289436792E-2</v>
      </c>
    </row>
    <row r="51" spans="1:2" x14ac:dyDescent="0.25">
      <c r="A51">
        <v>510</v>
      </c>
      <c r="B51">
        <v>5.9207714308128379E-2</v>
      </c>
    </row>
    <row r="52" spans="1:2" x14ac:dyDescent="0.25">
      <c r="A52">
        <v>520</v>
      </c>
      <c r="B52">
        <v>5.9207714308128379E-2</v>
      </c>
    </row>
    <row r="53" spans="1:2" x14ac:dyDescent="0.25">
      <c r="A53">
        <v>530</v>
      </c>
      <c r="B53">
        <v>5.9207714308128379E-2</v>
      </c>
    </row>
    <row r="54" spans="1:2" x14ac:dyDescent="0.25">
      <c r="A54">
        <v>540</v>
      </c>
      <c r="B54">
        <v>3.7562692663106731E-2</v>
      </c>
    </row>
    <row r="55" spans="1:2" x14ac:dyDescent="0.25">
      <c r="A55">
        <v>550</v>
      </c>
      <c r="B55">
        <v>3.7562692663106731E-2</v>
      </c>
    </row>
    <row r="56" spans="1:2" x14ac:dyDescent="0.25">
      <c r="A56">
        <v>560</v>
      </c>
      <c r="B56">
        <v>3.7562692663106731E-2</v>
      </c>
    </row>
    <row r="57" spans="1:2" x14ac:dyDescent="0.25">
      <c r="A57">
        <v>570</v>
      </c>
      <c r="B57">
        <v>3.7562692663106731E-2</v>
      </c>
    </row>
    <row r="58" spans="1:2" x14ac:dyDescent="0.25">
      <c r="A58">
        <v>580</v>
      </c>
      <c r="B58">
        <v>1.858736059479554E-2</v>
      </c>
    </row>
    <row r="59" spans="1:2" x14ac:dyDescent="0.25">
      <c r="A59">
        <v>590</v>
      </c>
      <c r="B59">
        <v>1.858736059479554E-2</v>
      </c>
    </row>
    <row r="60" spans="1:2" x14ac:dyDescent="0.25">
      <c r="A60">
        <v>600</v>
      </c>
      <c r="B60">
        <v>1.858736059479554E-2</v>
      </c>
    </row>
    <row r="61" spans="1:2" x14ac:dyDescent="0.25">
      <c r="A61">
        <v>610</v>
      </c>
      <c r="B61">
        <v>0</v>
      </c>
    </row>
    <row r="62" spans="1:2" x14ac:dyDescent="0.25">
      <c r="A62">
        <v>620</v>
      </c>
      <c r="B62">
        <v>0.15204100365257761</v>
      </c>
    </row>
    <row r="63" spans="1:2" x14ac:dyDescent="0.25">
      <c r="A63">
        <v>630</v>
      </c>
      <c r="B63">
        <v>0.15204100365257761</v>
      </c>
    </row>
    <row r="64" spans="1:2" x14ac:dyDescent="0.25">
      <c r="A64">
        <v>640</v>
      </c>
      <c r="B64">
        <v>0.15204100365257761</v>
      </c>
    </row>
    <row r="65" spans="1:2" x14ac:dyDescent="0.25">
      <c r="A65">
        <v>650</v>
      </c>
      <c r="B65">
        <v>0.15204100365257761</v>
      </c>
    </row>
    <row r="66" spans="1:2" x14ac:dyDescent="0.25">
      <c r="A66">
        <v>660</v>
      </c>
      <c r="B66">
        <v>0.15204100365257761</v>
      </c>
    </row>
    <row r="67" spans="1:2" x14ac:dyDescent="0.25">
      <c r="A67">
        <v>670</v>
      </c>
      <c r="B67">
        <v>0.1703225393015721</v>
      </c>
    </row>
    <row r="68" spans="1:2" x14ac:dyDescent="0.25">
      <c r="A68">
        <v>680</v>
      </c>
      <c r="B68">
        <v>0.1703225393015721</v>
      </c>
    </row>
    <row r="69" spans="1:2" x14ac:dyDescent="0.25">
      <c r="A69">
        <v>690</v>
      </c>
      <c r="B69">
        <v>0.27008534171202547</v>
      </c>
    </row>
    <row r="70" spans="1:2" x14ac:dyDescent="0.25">
      <c r="A70">
        <v>700</v>
      </c>
      <c r="B70">
        <v>0.27008534171202547</v>
      </c>
    </row>
    <row r="71" spans="1:2" x14ac:dyDescent="0.25">
      <c r="A71">
        <v>710</v>
      </c>
      <c r="B71">
        <v>0.27008534171202547</v>
      </c>
    </row>
    <row r="72" spans="1:2" x14ac:dyDescent="0.25">
      <c r="A72">
        <v>720</v>
      </c>
      <c r="B72">
        <v>0.27008534171202547</v>
      </c>
    </row>
    <row r="73" spans="1:2" x14ac:dyDescent="0.25">
      <c r="A73">
        <v>730</v>
      </c>
      <c r="B73">
        <v>0.27008534171202547</v>
      </c>
    </row>
    <row r="74" spans="1:2" x14ac:dyDescent="0.25">
      <c r="A74">
        <v>740</v>
      </c>
      <c r="B74">
        <v>0.27008534171202547</v>
      </c>
    </row>
    <row r="75" spans="1:2" x14ac:dyDescent="0.25">
      <c r="A75">
        <v>750</v>
      </c>
      <c r="B75">
        <v>0.27008534171202547</v>
      </c>
    </row>
    <row r="76" spans="1:2" x14ac:dyDescent="0.25">
      <c r="A76">
        <v>760</v>
      </c>
      <c r="B76">
        <v>0.27008534171202547</v>
      </c>
    </row>
    <row r="77" spans="1:2" x14ac:dyDescent="0.25">
      <c r="A77">
        <v>770</v>
      </c>
      <c r="B77">
        <v>0.27008534171202547</v>
      </c>
    </row>
    <row r="78" spans="1:2" x14ac:dyDescent="0.25">
      <c r="A78">
        <v>780</v>
      </c>
      <c r="B78">
        <v>0.27008534171202547</v>
      </c>
    </row>
    <row r="79" spans="1:2" x14ac:dyDescent="0.25">
      <c r="A79">
        <v>790</v>
      </c>
      <c r="B79">
        <v>0.27008534171202547</v>
      </c>
    </row>
    <row r="80" spans="1:2" x14ac:dyDescent="0.25">
      <c r="A80">
        <v>800</v>
      </c>
      <c r="B80">
        <v>0.27008534171202547</v>
      </c>
    </row>
    <row r="81" spans="1:2" x14ac:dyDescent="0.25">
      <c r="A81">
        <v>810</v>
      </c>
      <c r="B81">
        <v>0.27008534171202547</v>
      </c>
    </row>
    <row r="82" spans="1:2" x14ac:dyDescent="0.25">
      <c r="A82">
        <v>820</v>
      </c>
      <c r="B82">
        <v>0.27008534171202547</v>
      </c>
    </row>
    <row r="83" spans="1:2" x14ac:dyDescent="0.25">
      <c r="A83">
        <v>830</v>
      </c>
      <c r="B83">
        <v>0.27008534171202547</v>
      </c>
    </row>
    <row r="84" spans="1:2" x14ac:dyDescent="0.25">
      <c r="A84">
        <v>840</v>
      </c>
      <c r="B84">
        <v>0.27008534171202547</v>
      </c>
    </row>
    <row r="85" spans="1:2" x14ac:dyDescent="0.25">
      <c r="A85">
        <v>850</v>
      </c>
      <c r="B85">
        <v>0.27008534171202547</v>
      </c>
    </row>
    <row r="86" spans="1:2" x14ac:dyDescent="0.25">
      <c r="A86">
        <v>860</v>
      </c>
      <c r="B86">
        <v>0.22789124888502121</v>
      </c>
    </row>
    <row r="87" spans="1:2" x14ac:dyDescent="0.25">
      <c r="A87">
        <v>870</v>
      </c>
      <c r="B87">
        <v>0.22789124888502121</v>
      </c>
    </row>
    <row r="88" spans="1:2" x14ac:dyDescent="0.25">
      <c r="A88">
        <v>880</v>
      </c>
      <c r="B88">
        <v>0.22789124888502121</v>
      </c>
    </row>
    <row r="89" spans="1:2" x14ac:dyDescent="0.25">
      <c r="A89">
        <v>890</v>
      </c>
      <c r="B89">
        <v>0.1895770726398105</v>
      </c>
    </row>
    <row r="90" spans="1:2" x14ac:dyDescent="0.25">
      <c r="A90">
        <v>900</v>
      </c>
      <c r="B90">
        <v>0.1895770726398105</v>
      </c>
    </row>
    <row r="91" spans="1:2" x14ac:dyDescent="0.25">
      <c r="A91">
        <v>910</v>
      </c>
      <c r="B91">
        <v>0.1895770726398105</v>
      </c>
    </row>
    <row r="92" spans="1:2" x14ac:dyDescent="0.25">
      <c r="A92">
        <v>920</v>
      </c>
      <c r="B92">
        <v>0.1895770726398105</v>
      </c>
    </row>
    <row r="93" spans="1:2" x14ac:dyDescent="0.25">
      <c r="A93">
        <v>930</v>
      </c>
      <c r="B93">
        <v>0.1895770726398105</v>
      </c>
    </row>
    <row r="94" spans="1:2" x14ac:dyDescent="0.25">
      <c r="A94">
        <v>940</v>
      </c>
      <c r="B94">
        <v>0.1895770726398105</v>
      </c>
    </row>
    <row r="95" spans="1:2" x14ac:dyDescent="0.25">
      <c r="A95">
        <v>950</v>
      </c>
      <c r="B95">
        <v>0.1895770726398105</v>
      </c>
    </row>
    <row r="96" spans="1:2" x14ac:dyDescent="0.25">
      <c r="A96">
        <v>960</v>
      </c>
      <c r="B96">
        <v>0.1895770726398105</v>
      </c>
    </row>
    <row r="97" spans="1:2" x14ac:dyDescent="0.25">
      <c r="A97">
        <v>970</v>
      </c>
      <c r="B97">
        <v>0.1542413835938741</v>
      </c>
    </row>
    <row r="98" spans="1:2" x14ac:dyDescent="0.25">
      <c r="A98">
        <v>980</v>
      </c>
      <c r="B98">
        <v>0.1542413835938741</v>
      </c>
    </row>
    <row r="99" spans="1:2" x14ac:dyDescent="0.25">
      <c r="A99">
        <v>990</v>
      </c>
      <c r="B99">
        <v>0.1542413835938741</v>
      </c>
    </row>
    <row r="100" spans="1:2" x14ac:dyDescent="0.25">
      <c r="A100">
        <v>1000</v>
      </c>
      <c r="B100">
        <v>0.1542413835938741</v>
      </c>
    </row>
    <row r="101" spans="1:2" x14ac:dyDescent="0.25">
      <c r="A101">
        <v>1010</v>
      </c>
      <c r="B101">
        <v>0.12806337312266991</v>
      </c>
    </row>
    <row r="102" spans="1:2" x14ac:dyDescent="0.25">
      <c r="A102">
        <v>1020</v>
      </c>
      <c r="B102">
        <v>0.12806337312266991</v>
      </c>
    </row>
    <row r="103" spans="1:2" x14ac:dyDescent="0.25">
      <c r="A103">
        <v>1030</v>
      </c>
      <c r="B103">
        <v>0.12806337312266991</v>
      </c>
    </row>
    <row r="104" spans="1:2" x14ac:dyDescent="0.25">
      <c r="A104">
        <v>1040</v>
      </c>
      <c r="B104">
        <v>0.10385029806213721</v>
      </c>
    </row>
    <row r="105" spans="1:2" x14ac:dyDescent="0.25">
      <c r="A105">
        <v>1050</v>
      </c>
      <c r="B105">
        <v>0.10385029806213721</v>
      </c>
    </row>
    <row r="106" spans="1:2" x14ac:dyDescent="0.25">
      <c r="A106">
        <v>1060</v>
      </c>
      <c r="B106">
        <v>0.10385029806213721</v>
      </c>
    </row>
    <row r="107" spans="1:2" x14ac:dyDescent="0.25">
      <c r="A107">
        <v>1070</v>
      </c>
      <c r="B107">
        <v>7.7603578902032261E-2</v>
      </c>
    </row>
    <row r="108" spans="1:2" x14ac:dyDescent="0.25">
      <c r="A108">
        <v>1080</v>
      </c>
      <c r="B108">
        <v>7.7603578902032261E-2</v>
      </c>
    </row>
    <row r="109" spans="1:2" x14ac:dyDescent="0.25">
      <c r="A109">
        <v>1090</v>
      </c>
      <c r="B109">
        <v>7.7603578902032261E-2</v>
      </c>
    </row>
    <row r="110" spans="1:2" x14ac:dyDescent="0.25">
      <c r="A110">
        <v>1100</v>
      </c>
      <c r="B110">
        <v>5.6461929853406478E-2</v>
      </c>
    </row>
    <row r="111" spans="1:2" x14ac:dyDescent="0.25">
      <c r="A111">
        <v>1110</v>
      </c>
      <c r="B111">
        <v>5.6461929853406478E-2</v>
      </c>
    </row>
    <row r="112" spans="1:2" x14ac:dyDescent="0.25">
      <c r="A112">
        <v>1120</v>
      </c>
      <c r="B112">
        <v>5.6461929853406478E-2</v>
      </c>
    </row>
    <row r="113" spans="1:2" x14ac:dyDescent="0.25">
      <c r="A113">
        <v>1130</v>
      </c>
      <c r="B113">
        <v>5.6461929853406478E-2</v>
      </c>
    </row>
    <row r="114" spans="1:2" x14ac:dyDescent="0.25">
      <c r="A114">
        <v>1140</v>
      </c>
      <c r="B114">
        <v>5.6461929853406478E-2</v>
      </c>
    </row>
    <row r="115" spans="1:2" x14ac:dyDescent="0.25">
      <c r="A115">
        <v>1150</v>
      </c>
      <c r="B115">
        <v>5.6461929853406478E-2</v>
      </c>
    </row>
    <row r="116" spans="1:2" x14ac:dyDescent="0.25">
      <c r="A116">
        <v>1160</v>
      </c>
      <c r="B116">
        <v>5.6461929853406478E-2</v>
      </c>
    </row>
    <row r="117" spans="1:2" x14ac:dyDescent="0.25">
      <c r="A117">
        <v>1170</v>
      </c>
      <c r="B117">
        <v>5.6461929853406478E-2</v>
      </c>
    </row>
    <row r="118" spans="1:2" x14ac:dyDescent="0.25">
      <c r="A118">
        <v>1180</v>
      </c>
      <c r="B118">
        <v>3.6012032102895233E-2</v>
      </c>
    </row>
    <row r="119" spans="1:2" x14ac:dyDescent="0.25">
      <c r="A119">
        <v>1190</v>
      </c>
      <c r="B119">
        <v>3.6012032102895233E-2</v>
      </c>
    </row>
    <row r="120" spans="1:2" x14ac:dyDescent="0.25">
      <c r="A120">
        <v>1200</v>
      </c>
      <c r="B120">
        <v>3.6012032102895233E-2</v>
      </c>
    </row>
    <row r="121" spans="1:2" x14ac:dyDescent="0.25">
      <c r="A121">
        <v>1210</v>
      </c>
      <c r="B121">
        <v>1.7730496453900711E-2</v>
      </c>
    </row>
    <row r="122" spans="1:2" x14ac:dyDescent="0.25">
      <c r="A122">
        <v>1220</v>
      </c>
      <c r="B122">
        <v>1.7730496453900711E-2</v>
      </c>
    </row>
    <row r="123" spans="1:2" x14ac:dyDescent="0.25">
      <c r="A123">
        <v>1230</v>
      </c>
      <c r="B123">
        <v>1.7730496453900711E-2</v>
      </c>
    </row>
    <row r="124" spans="1:2" x14ac:dyDescent="0.25">
      <c r="A124">
        <v>1240</v>
      </c>
      <c r="B124">
        <v>1.7730496453900711E-2</v>
      </c>
    </row>
    <row r="125" spans="1:2" x14ac:dyDescent="0.25">
      <c r="A125">
        <v>1250</v>
      </c>
      <c r="B125">
        <v>0</v>
      </c>
    </row>
    <row r="126" spans="1:2" x14ac:dyDescent="0.25">
      <c r="A126">
        <v>1260</v>
      </c>
      <c r="B126">
        <v>0.20853884195656941</v>
      </c>
    </row>
    <row r="127" spans="1:2" x14ac:dyDescent="0.25">
      <c r="A127">
        <v>1270</v>
      </c>
      <c r="B127">
        <v>0.20853884195656941</v>
      </c>
    </row>
    <row r="128" spans="1:2" x14ac:dyDescent="0.25">
      <c r="A128">
        <v>1280</v>
      </c>
      <c r="B128">
        <v>0.20853884195656941</v>
      </c>
    </row>
    <row r="129" spans="1:2" x14ac:dyDescent="0.25">
      <c r="A129">
        <v>1290</v>
      </c>
      <c r="B129">
        <v>0.20853884195656941</v>
      </c>
    </row>
    <row r="130" spans="1:2" x14ac:dyDescent="0.25">
      <c r="A130">
        <v>1300</v>
      </c>
      <c r="B130">
        <v>0.20853884195656941</v>
      </c>
    </row>
    <row r="131" spans="1:2" x14ac:dyDescent="0.25">
      <c r="A131">
        <v>1310</v>
      </c>
      <c r="B131">
        <v>0.20853884195656941</v>
      </c>
    </row>
    <row r="132" spans="1:2" x14ac:dyDescent="0.25">
      <c r="A132">
        <v>1320</v>
      </c>
      <c r="B132">
        <v>0.20853884195656941</v>
      </c>
    </row>
    <row r="133" spans="1:2" x14ac:dyDescent="0.25">
      <c r="A133">
        <v>1330</v>
      </c>
      <c r="B133">
        <v>0.20853884195656941</v>
      </c>
    </row>
    <row r="134" spans="1:2" x14ac:dyDescent="0.25">
      <c r="A134">
        <v>1340</v>
      </c>
      <c r="B134">
        <v>0.20853884195656941</v>
      </c>
    </row>
    <row r="135" spans="1:2" x14ac:dyDescent="0.25">
      <c r="A135">
        <v>1350</v>
      </c>
      <c r="B135">
        <v>0.20853884195656941</v>
      </c>
    </row>
    <row r="136" spans="1:2" x14ac:dyDescent="0.25">
      <c r="A136">
        <v>1360</v>
      </c>
      <c r="B136">
        <v>0.20853884195656941</v>
      </c>
    </row>
    <row r="137" spans="1:2" x14ac:dyDescent="0.25">
      <c r="A137">
        <v>1370</v>
      </c>
      <c r="B137">
        <v>0.20853884195656941</v>
      </c>
    </row>
    <row r="138" spans="1:2" x14ac:dyDescent="0.25">
      <c r="A138">
        <v>1380</v>
      </c>
      <c r="B138">
        <v>0.20853884195656941</v>
      </c>
    </row>
    <row r="139" spans="1:2" x14ac:dyDescent="0.25">
      <c r="A139">
        <v>1390</v>
      </c>
      <c r="B139">
        <v>0.20853884195656941</v>
      </c>
    </row>
    <row r="140" spans="1:2" x14ac:dyDescent="0.25">
      <c r="A140">
        <v>1400</v>
      </c>
      <c r="B140">
        <v>0.20853884195656941</v>
      </c>
    </row>
    <row r="141" spans="1:2" x14ac:dyDescent="0.25">
      <c r="A141">
        <v>1410</v>
      </c>
      <c r="B141">
        <v>0.20853884195656941</v>
      </c>
    </row>
    <row r="142" spans="1:2" x14ac:dyDescent="0.25">
      <c r="A142">
        <v>1420</v>
      </c>
      <c r="B142">
        <v>0.20853884195656941</v>
      </c>
    </row>
    <row r="143" spans="1:2" x14ac:dyDescent="0.25">
      <c r="A143">
        <v>1430</v>
      </c>
      <c r="B143">
        <v>0.20853884195656941</v>
      </c>
    </row>
    <row r="144" spans="1:2" x14ac:dyDescent="0.25">
      <c r="A144">
        <v>1440</v>
      </c>
      <c r="B144">
        <v>0.20853884195656941</v>
      </c>
    </row>
    <row r="145" spans="1:2" x14ac:dyDescent="0.25">
      <c r="A145">
        <v>1450</v>
      </c>
      <c r="B145">
        <v>0.20853884195656941</v>
      </c>
    </row>
    <row r="146" spans="1:2" x14ac:dyDescent="0.25">
      <c r="A146">
        <v>1460</v>
      </c>
      <c r="B146">
        <v>0.20853884195656941</v>
      </c>
    </row>
    <row r="147" spans="1:2" x14ac:dyDescent="0.25">
      <c r="A147">
        <v>1470</v>
      </c>
      <c r="B147">
        <v>0.20853884195656941</v>
      </c>
    </row>
    <row r="148" spans="1:2" x14ac:dyDescent="0.25">
      <c r="A148">
        <v>1480</v>
      </c>
      <c r="B148">
        <v>0.20853884195656941</v>
      </c>
    </row>
    <row r="149" spans="1:2" x14ac:dyDescent="0.25">
      <c r="A149">
        <v>1490</v>
      </c>
      <c r="B149">
        <v>0.20853884195656941</v>
      </c>
    </row>
    <row r="150" spans="1:2" x14ac:dyDescent="0.25">
      <c r="A150">
        <v>1500</v>
      </c>
      <c r="B150">
        <v>0.20853884195656941</v>
      </c>
    </row>
    <row r="151" spans="1:2" x14ac:dyDescent="0.25">
      <c r="A151">
        <v>1510</v>
      </c>
      <c r="B151">
        <v>0.20853884195656941</v>
      </c>
    </row>
    <row r="152" spans="1:2" x14ac:dyDescent="0.25">
      <c r="A152">
        <v>1520</v>
      </c>
      <c r="B152">
        <v>0.20853884195656941</v>
      </c>
    </row>
    <row r="153" spans="1:2" x14ac:dyDescent="0.25">
      <c r="A153">
        <v>1530</v>
      </c>
      <c r="B153">
        <v>0.20853884195656941</v>
      </c>
    </row>
    <row r="154" spans="1:2" x14ac:dyDescent="0.25">
      <c r="A154">
        <v>1540</v>
      </c>
      <c r="B154">
        <v>0.20853884195656941</v>
      </c>
    </row>
    <row r="155" spans="1:2" x14ac:dyDescent="0.25">
      <c r="A155">
        <v>1550</v>
      </c>
      <c r="B155">
        <v>0.20853884195656941</v>
      </c>
    </row>
    <row r="156" spans="1:2" x14ac:dyDescent="0.25">
      <c r="A156">
        <v>1560</v>
      </c>
      <c r="B156">
        <v>0.17405608333587971</v>
      </c>
    </row>
    <row r="157" spans="1:2" x14ac:dyDescent="0.25">
      <c r="A157">
        <v>1570</v>
      </c>
      <c r="B157">
        <v>0.17405608333587971</v>
      </c>
    </row>
    <row r="158" spans="1:2" x14ac:dyDescent="0.25">
      <c r="A158">
        <v>1580</v>
      </c>
      <c r="B158">
        <v>0.17405608333587971</v>
      </c>
    </row>
    <row r="159" spans="1:2" x14ac:dyDescent="0.25">
      <c r="A159">
        <v>1590</v>
      </c>
      <c r="B159">
        <v>0.1430001827147617</v>
      </c>
    </row>
    <row r="160" spans="1:2" x14ac:dyDescent="0.25">
      <c r="A160">
        <v>1600</v>
      </c>
      <c r="B160">
        <v>0.1430001827147617</v>
      </c>
    </row>
    <row r="161" spans="1:2" x14ac:dyDescent="0.25">
      <c r="A161">
        <v>1610</v>
      </c>
      <c r="B161">
        <v>0.1430001827147617</v>
      </c>
    </row>
    <row r="162" spans="1:2" x14ac:dyDescent="0.25">
      <c r="A162">
        <v>1620</v>
      </c>
      <c r="B162">
        <v>0.1430001827147617</v>
      </c>
    </row>
    <row r="163" spans="1:2" x14ac:dyDescent="0.25">
      <c r="A163">
        <v>1630</v>
      </c>
      <c r="B163">
        <v>0.1430001827147617</v>
      </c>
    </row>
    <row r="164" spans="1:2" x14ac:dyDescent="0.25">
      <c r="A164">
        <v>1640</v>
      </c>
      <c r="B164">
        <v>0.1430001827147617</v>
      </c>
    </row>
    <row r="165" spans="1:2" x14ac:dyDescent="0.25">
      <c r="A165">
        <v>1650</v>
      </c>
      <c r="B165">
        <v>0.11709344696346639</v>
      </c>
    </row>
    <row r="166" spans="1:2" x14ac:dyDescent="0.25">
      <c r="A166">
        <v>1660</v>
      </c>
      <c r="B166">
        <v>0.11709344696346639</v>
      </c>
    </row>
    <row r="167" spans="1:2" x14ac:dyDescent="0.25">
      <c r="A167">
        <v>1670</v>
      </c>
      <c r="B167">
        <v>0.11709344696346639</v>
      </c>
    </row>
    <row r="168" spans="1:2" x14ac:dyDescent="0.25">
      <c r="A168">
        <v>1680</v>
      </c>
      <c r="B168">
        <v>9.3227098514779061E-2</v>
      </c>
    </row>
    <row r="169" spans="1:2" x14ac:dyDescent="0.25">
      <c r="A169">
        <v>1690</v>
      </c>
      <c r="B169">
        <v>9.3227098514779061E-2</v>
      </c>
    </row>
    <row r="170" spans="1:2" x14ac:dyDescent="0.25">
      <c r="A170">
        <v>1700</v>
      </c>
      <c r="B170">
        <v>9.3227098514779061E-2</v>
      </c>
    </row>
    <row r="171" spans="1:2" x14ac:dyDescent="0.25">
      <c r="A171">
        <v>1710</v>
      </c>
      <c r="B171">
        <v>9.3227098514779061E-2</v>
      </c>
    </row>
    <row r="172" spans="1:2" x14ac:dyDescent="0.25">
      <c r="A172">
        <v>1720</v>
      </c>
      <c r="B172">
        <v>7.1200666796717368E-2</v>
      </c>
    </row>
    <row r="173" spans="1:2" x14ac:dyDescent="0.25">
      <c r="A173">
        <v>1730</v>
      </c>
      <c r="B173">
        <v>7.1200666796717368E-2</v>
      </c>
    </row>
    <row r="174" spans="1:2" x14ac:dyDescent="0.25">
      <c r="A174">
        <v>1740</v>
      </c>
      <c r="B174">
        <v>7.1200666796717368E-2</v>
      </c>
    </row>
    <row r="175" spans="1:2" x14ac:dyDescent="0.25">
      <c r="A175">
        <v>1750</v>
      </c>
      <c r="B175">
        <v>7.1200666796717368E-2</v>
      </c>
    </row>
    <row r="176" spans="1:2" x14ac:dyDescent="0.25">
      <c r="A176">
        <v>1760</v>
      </c>
      <c r="B176">
        <v>7.1200666796717368E-2</v>
      </c>
    </row>
    <row r="177" spans="1:2" x14ac:dyDescent="0.25">
      <c r="A177">
        <v>1770</v>
      </c>
      <c r="B177">
        <v>7.1200666796717368E-2</v>
      </c>
    </row>
    <row r="178" spans="1:2" x14ac:dyDescent="0.25">
      <c r="A178">
        <v>1780</v>
      </c>
      <c r="B178">
        <v>5.1969897565948137E-2</v>
      </c>
    </row>
    <row r="179" spans="1:2" x14ac:dyDescent="0.25">
      <c r="A179">
        <v>1790</v>
      </c>
      <c r="B179">
        <v>5.1969897565948137E-2</v>
      </c>
    </row>
    <row r="180" spans="1:2" x14ac:dyDescent="0.25">
      <c r="A180">
        <v>1800</v>
      </c>
      <c r="B180">
        <v>5.1969897565948137E-2</v>
      </c>
    </row>
    <row r="181" spans="1:2" x14ac:dyDescent="0.25">
      <c r="A181">
        <v>1810</v>
      </c>
      <c r="B181">
        <v>3.3621273712737133E-2</v>
      </c>
    </row>
    <row r="182" spans="1:2" x14ac:dyDescent="0.25">
      <c r="A182">
        <v>1820</v>
      </c>
      <c r="B182">
        <v>3.3621273712737133E-2</v>
      </c>
    </row>
    <row r="183" spans="1:2" x14ac:dyDescent="0.25">
      <c r="A183">
        <v>1830</v>
      </c>
      <c r="B183">
        <v>3.3621273712737133E-2</v>
      </c>
    </row>
    <row r="184" spans="1:2" x14ac:dyDescent="0.25">
      <c r="A184">
        <v>1840</v>
      </c>
      <c r="B184">
        <v>1.6260162601626021E-2</v>
      </c>
    </row>
    <row r="185" spans="1:2" x14ac:dyDescent="0.25">
      <c r="A185">
        <v>1850</v>
      </c>
      <c r="B185">
        <v>1.6260162601626021E-2</v>
      </c>
    </row>
    <row r="186" spans="1:2" x14ac:dyDescent="0.25">
      <c r="A186">
        <v>1860</v>
      </c>
      <c r="B186">
        <v>1.6260162601626021E-2</v>
      </c>
    </row>
    <row r="187" spans="1:2" x14ac:dyDescent="0.25">
      <c r="A187">
        <v>1870</v>
      </c>
      <c r="B187">
        <v>1.6260162601626021E-2</v>
      </c>
    </row>
    <row r="188" spans="1:2" x14ac:dyDescent="0.25">
      <c r="A188">
        <v>1880</v>
      </c>
      <c r="B188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makespan</vt:lpstr>
      <vt:lpstr>Utilization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avhad</dc:creator>
  <cp:lastModifiedBy>Akshay Avhad</cp:lastModifiedBy>
  <dcterms:created xsi:type="dcterms:W3CDTF">2015-06-05T18:17:20Z</dcterms:created>
  <dcterms:modified xsi:type="dcterms:W3CDTF">2024-04-25T22:57:52Z</dcterms:modified>
</cp:coreProperties>
</file>