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cuments\"/>
    </mc:Choice>
  </mc:AlternateContent>
  <xr:revisionPtr revIDLastSave="0" documentId="8_{8F1ED878-0E64-44D9-9EAC-95809440CD75}" xr6:coauthVersionLast="47" xr6:coauthVersionMax="47" xr10:uidLastSave="{00000000-0000-0000-0000-000000000000}"/>
  <bookViews>
    <workbookView xWindow="-108" yWindow="-108" windowWidth="23256" windowHeight="12456" activeTab="2" xr2:uid="{CCB2D748-E4A2-4C4C-B6C4-41A0C9B251E5}"/>
  </bookViews>
  <sheets>
    <sheet name="Baker" sheetId="2" r:id="rId1"/>
    <sheet name="Abel" sheetId="1" r:id="rId2"/>
    <sheet name="Dos Servid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L30" i="3"/>
  <c r="I29" i="3"/>
  <c r="F29" i="3"/>
  <c r="C29" i="3"/>
  <c r="I28" i="3"/>
  <c r="F28" i="3"/>
  <c r="C28" i="3"/>
  <c r="I27" i="3"/>
  <c r="F27" i="3"/>
  <c r="C27" i="3"/>
  <c r="I26" i="3"/>
  <c r="F26" i="3"/>
  <c r="C26" i="3"/>
  <c r="I25" i="3"/>
  <c r="F25" i="3"/>
  <c r="C25" i="3"/>
  <c r="I24" i="3"/>
  <c r="F24" i="3"/>
  <c r="C24" i="3"/>
  <c r="I23" i="3"/>
  <c r="F23" i="3"/>
  <c r="C23" i="3"/>
  <c r="I22" i="3"/>
  <c r="F22" i="3"/>
  <c r="C22" i="3"/>
  <c r="I21" i="3"/>
  <c r="F21" i="3"/>
  <c r="C21" i="3"/>
  <c r="I20" i="3"/>
  <c r="F20" i="3"/>
  <c r="C20" i="3"/>
  <c r="I19" i="3"/>
  <c r="F19" i="3"/>
  <c r="C19" i="3"/>
  <c r="I18" i="3"/>
  <c r="F18" i="3"/>
  <c r="C18" i="3"/>
  <c r="I17" i="3"/>
  <c r="F17" i="3"/>
  <c r="C17" i="3"/>
  <c r="I16" i="3"/>
  <c r="F16" i="3"/>
  <c r="C16" i="3"/>
  <c r="I15" i="3"/>
  <c r="F15" i="3"/>
  <c r="C15" i="3"/>
  <c r="I14" i="3"/>
  <c r="F14" i="3"/>
  <c r="C14" i="3"/>
  <c r="I13" i="3"/>
  <c r="F13" i="3"/>
  <c r="C13" i="3"/>
  <c r="I12" i="3"/>
  <c r="F12" i="3"/>
  <c r="C12" i="3"/>
  <c r="I11" i="3"/>
  <c r="F11" i="3"/>
  <c r="C11" i="3"/>
  <c r="I10" i="3"/>
  <c r="F10" i="3"/>
  <c r="C10" i="3"/>
  <c r="I9" i="3"/>
  <c r="F9" i="3"/>
  <c r="C9" i="3"/>
  <c r="I8" i="3"/>
  <c r="F8" i="3"/>
  <c r="C8" i="3"/>
  <c r="I7" i="3"/>
  <c r="F7" i="3"/>
  <c r="C7" i="3"/>
  <c r="I6" i="3"/>
  <c r="F6" i="3"/>
  <c r="C6" i="3"/>
  <c r="I5" i="3"/>
  <c r="F5" i="3"/>
  <c r="C5" i="3"/>
  <c r="I4" i="3"/>
  <c r="F4" i="3"/>
  <c r="C4" i="3"/>
  <c r="D4" i="3" s="1"/>
  <c r="F3" i="3"/>
  <c r="J23" i="2"/>
  <c r="J22" i="2"/>
  <c r="J24" i="2"/>
  <c r="C4" i="2"/>
  <c r="D4" i="2" s="1"/>
  <c r="G4" i="2" s="1"/>
  <c r="J4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K3" i="2"/>
  <c r="H3" i="2"/>
  <c r="I3" i="2" s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D4" i="1" s="1"/>
  <c r="K3" i="1"/>
  <c r="F3" i="1"/>
  <c r="H3" i="1" s="1"/>
  <c r="I3" i="1" s="1"/>
  <c r="D5" i="3" l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5" i="2"/>
  <c r="D5" i="1"/>
  <c r="G4" i="1"/>
  <c r="H4" i="2" l="1"/>
  <c r="I4" i="2" s="1"/>
  <c r="K4" i="2"/>
  <c r="D6" i="2"/>
  <c r="G5" i="2"/>
  <c r="J5" i="2" s="1"/>
  <c r="K4" i="1"/>
  <c r="J4" i="1"/>
  <c r="H4" i="1"/>
  <c r="I4" i="1" s="1"/>
  <c r="D6" i="1"/>
  <c r="K5" i="2" l="1"/>
  <c r="H5" i="2"/>
  <c r="I5" i="2" s="1"/>
  <c r="D7" i="2"/>
  <c r="G5" i="1"/>
  <c r="K5" i="1" s="1"/>
  <c r="D7" i="1"/>
  <c r="G6" i="2" l="1"/>
  <c r="J6" i="2" s="1"/>
  <c r="K6" i="2"/>
  <c r="D8" i="2"/>
  <c r="H5" i="1"/>
  <c r="J5" i="1"/>
  <c r="D8" i="1"/>
  <c r="H6" i="2" l="1"/>
  <c r="D9" i="2"/>
  <c r="I5" i="1"/>
  <c r="G6" i="1"/>
  <c r="D9" i="1"/>
  <c r="I6" i="2" l="1"/>
  <c r="G7" i="2"/>
  <c r="D10" i="2"/>
  <c r="K6" i="1"/>
  <c r="J6" i="1"/>
  <c r="H6" i="1"/>
  <c r="D10" i="1"/>
  <c r="K7" i="2" l="1"/>
  <c r="H7" i="2"/>
  <c r="J7" i="2"/>
  <c r="D11" i="2"/>
  <c r="I6" i="1"/>
  <c r="G7" i="1"/>
  <c r="D11" i="1"/>
  <c r="I7" i="2" l="1"/>
  <c r="G8" i="2"/>
  <c r="D12" i="2"/>
  <c r="K7" i="1"/>
  <c r="J7" i="1"/>
  <c r="H7" i="1"/>
  <c r="D12" i="1"/>
  <c r="J8" i="2" l="1"/>
  <c r="H8" i="2"/>
  <c r="K8" i="2"/>
  <c r="D13" i="2"/>
  <c r="I7" i="1"/>
  <c r="G8" i="1"/>
  <c r="D13" i="1"/>
  <c r="I8" i="2" l="1"/>
  <c r="G9" i="2"/>
  <c r="D14" i="2"/>
  <c r="K8" i="1"/>
  <c r="J8" i="1"/>
  <c r="H8" i="1"/>
  <c r="D14" i="1"/>
  <c r="K9" i="2" l="1"/>
  <c r="J9" i="2"/>
  <c r="H9" i="2"/>
  <c r="D15" i="2"/>
  <c r="I8" i="1"/>
  <c r="G9" i="1"/>
  <c r="D15" i="1"/>
  <c r="I9" i="2" l="1"/>
  <c r="G10" i="2"/>
  <c r="D16" i="2"/>
  <c r="K9" i="1"/>
  <c r="J9" i="1"/>
  <c r="H9" i="1"/>
  <c r="D16" i="1"/>
  <c r="H10" i="2" l="1"/>
  <c r="K10" i="2"/>
  <c r="J10" i="2"/>
  <c r="D17" i="2"/>
  <c r="I9" i="1"/>
  <c r="G10" i="1"/>
  <c r="D17" i="1"/>
  <c r="I10" i="2" l="1"/>
  <c r="G11" i="2"/>
  <c r="D18" i="2"/>
  <c r="K10" i="1"/>
  <c r="J10" i="1"/>
  <c r="H10" i="1"/>
  <c r="D18" i="1"/>
  <c r="K11" i="2" l="1"/>
  <c r="H11" i="2"/>
  <c r="J11" i="2"/>
  <c r="D19" i="2"/>
  <c r="I10" i="1"/>
  <c r="G11" i="1"/>
  <c r="D19" i="1"/>
  <c r="I11" i="2" l="1"/>
  <c r="G12" i="2"/>
  <c r="D20" i="2"/>
  <c r="K11" i="1"/>
  <c r="J11" i="1"/>
  <c r="H11" i="1"/>
  <c r="D20" i="1"/>
  <c r="J12" i="2" l="1"/>
  <c r="K12" i="2"/>
  <c r="H12" i="2"/>
  <c r="D21" i="2"/>
  <c r="I11" i="1"/>
  <c r="G12" i="1"/>
  <c r="D21" i="1"/>
  <c r="I12" i="2" l="1"/>
  <c r="G13" i="2"/>
  <c r="D22" i="2"/>
  <c r="K12" i="1"/>
  <c r="J12" i="1"/>
  <c r="H12" i="1"/>
  <c r="D22" i="1"/>
  <c r="J13" i="2" l="1"/>
  <c r="K13" i="2"/>
  <c r="H13" i="2"/>
  <c r="D23" i="2"/>
  <c r="I12" i="1"/>
  <c r="G13" i="1"/>
  <c r="D23" i="1"/>
  <c r="I13" i="2" l="1"/>
  <c r="G14" i="2"/>
  <c r="D24" i="2"/>
  <c r="K13" i="1"/>
  <c r="H13" i="1"/>
  <c r="J13" i="1"/>
  <c r="D24" i="1"/>
  <c r="K14" i="2" l="1"/>
  <c r="H14" i="2"/>
  <c r="J14" i="2"/>
  <c r="D25" i="2"/>
  <c r="I13" i="1"/>
  <c r="G14" i="1"/>
  <c r="D25" i="1"/>
  <c r="I14" i="2" l="1"/>
  <c r="G15" i="2"/>
  <c r="D26" i="2"/>
  <c r="K14" i="1"/>
  <c r="J14" i="1"/>
  <c r="H14" i="1"/>
  <c r="D26" i="1"/>
  <c r="K15" i="2" l="1"/>
  <c r="J15" i="2"/>
  <c r="H15" i="2"/>
  <c r="D27" i="2"/>
  <c r="I14" i="1"/>
  <c r="G15" i="1"/>
  <c r="D27" i="1"/>
  <c r="I15" i="2" l="1"/>
  <c r="G16" i="2"/>
  <c r="D28" i="2"/>
  <c r="J15" i="1"/>
  <c r="K15" i="1"/>
  <c r="H15" i="1"/>
  <c r="D28" i="1"/>
  <c r="J16" i="2" l="1"/>
  <c r="H16" i="2"/>
  <c r="K16" i="2"/>
  <c r="D29" i="2"/>
  <c r="I15" i="1"/>
  <c r="G16" i="1"/>
  <c r="D29" i="1"/>
  <c r="G23" i="2" l="1"/>
  <c r="I16" i="2"/>
  <c r="G17" i="2"/>
  <c r="K16" i="1"/>
  <c r="H16" i="1"/>
  <c r="J16" i="1"/>
  <c r="J17" i="2" l="1"/>
  <c r="H17" i="2"/>
  <c r="K17" i="2"/>
  <c r="H23" i="2"/>
  <c r="K23" i="2"/>
  <c r="I16" i="1"/>
  <c r="G17" i="1"/>
  <c r="G23" i="1"/>
  <c r="I23" i="2" l="1"/>
  <c r="G24" i="2"/>
  <c r="I17" i="2"/>
  <c r="G18" i="2"/>
  <c r="K23" i="1"/>
  <c r="J23" i="1"/>
  <c r="H23" i="1"/>
  <c r="J17" i="1"/>
  <c r="H17" i="1"/>
  <c r="K17" i="1"/>
  <c r="H18" i="2" l="1"/>
  <c r="K18" i="2"/>
  <c r="J18" i="2"/>
  <c r="K24" i="2"/>
  <c r="H24" i="2"/>
  <c r="I17" i="1"/>
  <c r="G18" i="1"/>
  <c r="I23" i="1"/>
  <c r="G24" i="1"/>
  <c r="I24" i="2" l="1"/>
  <c r="G25" i="2"/>
  <c r="I18" i="2"/>
  <c r="G19" i="2"/>
  <c r="K24" i="1"/>
  <c r="J24" i="1"/>
  <c r="H24" i="1"/>
  <c r="K18" i="1"/>
  <c r="H18" i="1"/>
  <c r="J18" i="1"/>
  <c r="J19" i="2" l="1"/>
  <c r="H19" i="2"/>
  <c r="K19" i="2"/>
  <c r="K25" i="2"/>
  <c r="H25" i="2"/>
  <c r="J25" i="2"/>
  <c r="I18" i="1"/>
  <c r="G19" i="1"/>
  <c r="I24" i="1"/>
  <c r="G25" i="1"/>
  <c r="I25" i="2" l="1"/>
  <c r="G26" i="2"/>
  <c r="G20" i="2"/>
  <c r="I19" i="2"/>
  <c r="K25" i="1"/>
  <c r="J25" i="1"/>
  <c r="H25" i="1"/>
  <c r="K19" i="1"/>
  <c r="J19" i="1"/>
  <c r="H19" i="1"/>
  <c r="K20" i="2" l="1"/>
  <c r="J20" i="2"/>
  <c r="H20" i="2"/>
  <c r="H26" i="2"/>
  <c r="K26" i="2"/>
  <c r="J26" i="2"/>
  <c r="G20" i="1"/>
  <c r="I19" i="1"/>
  <c r="I25" i="1"/>
  <c r="G26" i="1"/>
  <c r="I26" i="2" l="1"/>
  <c r="G27" i="2"/>
  <c r="G21" i="2"/>
  <c r="I20" i="2"/>
  <c r="K26" i="1"/>
  <c r="J26" i="1"/>
  <c r="H26" i="1"/>
  <c r="K20" i="1"/>
  <c r="J20" i="1"/>
  <c r="H20" i="1"/>
  <c r="K21" i="2" l="1"/>
  <c r="H21" i="2"/>
  <c r="J21" i="2"/>
  <c r="J27" i="2"/>
  <c r="H27" i="2"/>
  <c r="K27" i="2"/>
  <c r="G21" i="1"/>
  <c r="I20" i="1"/>
  <c r="I26" i="1"/>
  <c r="G27" i="1"/>
  <c r="I27" i="2" l="1"/>
  <c r="G28" i="2"/>
  <c r="I21" i="2"/>
  <c r="G22" i="2"/>
  <c r="K27" i="1"/>
  <c r="H27" i="1"/>
  <c r="J27" i="1"/>
  <c r="K21" i="1"/>
  <c r="J21" i="1"/>
  <c r="H21" i="1"/>
  <c r="H22" i="2" l="1"/>
  <c r="I22" i="2" s="1"/>
  <c r="K22" i="2"/>
  <c r="H28" i="2"/>
  <c r="J28" i="2"/>
  <c r="K28" i="2"/>
  <c r="I21" i="1"/>
  <c r="G22" i="1"/>
  <c r="I27" i="1"/>
  <c r="G28" i="1"/>
  <c r="J30" i="2" l="1"/>
  <c r="I28" i="2"/>
  <c r="G29" i="2"/>
  <c r="K30" i="2"/>
  <c r="I30" i="2"/>
  <c r="K28" i="1"/>
  <c r="J28" i="1"/>
  <c r="H28" i="1"/>
  <c r="K22" i="1"/>
  <c r="J22" i="1"/>
  <c r="J30" i="1" s="1"/>
  <c r="H22" i="1"/>
  <c r="I22" i="1" s="1"/>
  <c r="N12" i="2"/>
  <c r="H29" i="2" l="1"/>
  <c r="I29" i="2" s="1"/>
  <c r="K29" i="2"/>
  <c r="J29" i="2"/>
  <c r="N13" i="2"/>
  <c r="K30" i="1"/>
  <c r="I28" i="1"/>
  <c r="I30" i="1" s="1"/>
  <c r="N12" i="1" s="1"/>
  <c r="G29" i="1"/>
  <c r="N15" i="2"/>
  <c r="N14" i="2"/>
  <c r="N16" i="2"/>
  <c r="K29" i="1" l="1"/>
  <c r="N15" i="1" s="1"/>
  <c r="H29" i="1"/>
  <c r="J29" i="1"/>
  <c r="N14" i="1"/>
  <c r="N16" i="1"/>
  <c r="I29" i="1" l="1"/>
  <c r="N13" i="1"/>
</calcChain>
</file>

<file path=xl/sharedStrings.xml><?xml version="1.0" encoding="utf-8"?>
<sst xmlns="http://schemas.openxmlformats.org/spreadsheetml/2006/main" count="79" uniqueCount="41">
  <si>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</si>
  <si>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</si>
  <si>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</si>
  <si>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</si>
  <si>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</si>
  <si>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</si>
  <si>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</si>
  <si>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</si>
  <si>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</si>
  <si>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Cliente</t>
  </si>
  <si>
    <t>Digitos Aleatorios Tiempo entre llegadas</t>
  </si>
  <si>
    <t>Tiempo entre llegadas</t>
  </si>
  <si>
    <t>Tiempo de llegada</t>
  </si>
  <si>
    <t>Digitos Aleatorios Tiempode Servicio</t>
  </si>
  <si>
    <t>Tiempo de servicio</t>
  </si>
  <si>
    <t>Tiempo inicio servicio</t>
  </si>
  <si>
    <t>Tiempo fin de servicio</t>
  </si>
  <si>
    <t>Tiempo en el sistema</t>
  </si>
  <si>
    <t>Tiempo inhábil</t>
  </si>
  <si>
    <t>Tiempo en la fila</t>
  </si>
  <si>
    <t>-</t>
  </si>
  <si>
    <t>λ</t>
  </si>
  <si>
    <t>μ</t>
  </si>
  <si>
    <t>Total</t>
  </si>
  <si>
    <t>Medidas de Desempeño</t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</si>
  <si>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Promedio de tiempo en el sistema 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</si>
  <si>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% tiempo desocupado 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</si>
  <si>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Promedio de tiempo de espera por cliente 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</si>
  <si>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Fraccion que tuvo que esperar </t>
    </r>
  </si>
  <si>
    <r>
      <t>•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Promedio de tiempo de espera  de aquellos que esperaron  </t>
    </r>
  </si>
  <si>
    <t>Able</t>
  </si>
  <si>
    <t>Baker</t>
  </si>
  <si>
    <t>Cliente No.</t>
  </si>
  <si>
    <t>Dígitos Aleatorios para Arribos</t>
  </si>
  <si>
    <t>Tiempo Entre Arribos</t>
  </si>
  <si>
    <t>Tiempo Reloj de Llegada</t>
  </si>
  <si>
    <t>Dígitos Aleatorios para Servicio</t>
  </si>
  <si>
    <t>Tiempo de Servicio</t>
  </si>
  <si>
    <t>Tiempo que Inicia Servicio</t>
  </si>
  <si>
    <t>Tiempo que Termina Servicio</t>
  </si>
  <si>
    <t>total fila=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</si>
</sst>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1" fillId="0" borderId="6" xfId="1" applyBorder="1" applyAlignment="1">
      <alignment horizontal="center"/>
    </xf>
    <xf numFmtId="0" fontId="2" fillId="0" borderId="7" xfId="1" applyFont="1" applyBorder="1" applyAlignment="1">
      <alignment horizontal="center" vertical="center" wrapText="1"/>
    </xf>
    <xf numFmtId="0" fontId="1" fillId="0" borderId="8" xfId="1" applyBorder="1" applyAlignment="1">
      <alignment horizont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1" fillId="0" borderId="12" xfId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justify"/>
    </xf>
    <xf numFmtId="2" fontId="1" fillId="0" borderId="0" xfId="1" applyNumberFormat="1"/>
    <xf numFmtId="0" fontId="1" fillId="0" borderId="13" xfId="0" applyFont="1" applyBorder="1"/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6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1" fontId="2" fillId="3" borderId="6" xfId="1" applyNumberFormat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89CB760-83F5-4C8F-B4CD-09A99FFB3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787978</xdr:colOff>
      <xdr:row>11</xdr:row>
      <xdr:rowOff>173182</xdr:rowOff>
    </xdr:from>
    <xdr:to>
      <xdr:col>17</xdr:col>
      <xdr:colOff>493568</xdr:colOff>
      <xdr:row>16</xdr:row>
      <xdr:rowOff>103910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7D109D-1E0F-F30D-89EB-831BF5CF33EA}"/>
            </a:ext>
          </a:extLst>
        </xdr:cNvPr>
        <xdr:cNvSpPr txBox="1"/>
      </xdr:nvSpPr>
      <xdr:spPr>
        <a:xfrm>
          <a:off x="10347614" y="2632364"/>
          <a:ext cx="3688772" cy="883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observa que el tiempo en la fila es muy corto entre los procesos, esto ayuda a los clientes a ser atendidos mas rápido y que no esten esperando mucho , esto se debe a que la reaprticion de procesos esta dividio entre los 2 servidores.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004E-B706-48AF-90D5-00AABB455BB2}">
  <dimension ref="A1:N30"/>
  <sheetViews>
    <sheetView zoomScale="89" workbookViewId="0">
      <selection activeCell="F3" sqref="F3"/>
    </sheetView>
  </sheetViews>
  <sheetFormatPr baseColWidth="10" defaultRowHeight="14.4" x14ac:dyDescent="0.3"/>
  <cols>
    <col min="13" max="13" width="38.77734375" customWidth="1"/>
    <col min="14" max="14" width="12.6640625" customWidth="1"/>
  </cols>
  <sheetData>
    <row r="1" spans="1:14" ht="15" thickBot="1" x14ac:dyDescent="0.35">
      <c r="A1" s="1" t="s">
        <v>0</v>
      </c>
      <c r="B1" s="36"/>
      <c r="C1" s="2" t="s">
        <v>1</v>
      </c>
      <c r="D1" s="2" t="s">
        <v>2</v>
      </c>
      <c r="E1" s="38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4" ht="69" x14ac:dyDescent="0.3">
      <c r="A2" s="3" t="s">
        <v>9</v>
      </c>
      <c r="B2" s="37" t="s">
        <v>10</v>
      </c>
      <c r="C2" s="4" t="s">
        <v>11</v>
      </c>
      <c r="D2" s="4" t="s">
        <v>12</v>
      </c>
      <c r="E2" s="39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4" x14ac:dyDescent="0.3">
      <c r="A3" s="5">
        <v>1</v>
      </c>
      <c r="B3" s="33" t="s">
        <v>20</v>
      </c>
      <c r="C3" s="6" t="s">
        <v>20</v>
      </c>
      <c r="D3" s="6">
        <v>0</v>
      </c>
      <c r="E3" s="31">
        <v>1</v>
      </c>
      <c r="F3" s="7">
        <f>IF(E3&lt;=35,3,IF(E3&lt;=60,4,IF(E3&lt;=80,5,6)))</f>
        <v>3</v>
      </c>
      <c r="G3" s="6">
        <v>0</v>
      </c>
      <c r="H3" s="6">
        <f>F3+G3</f>
        <v>3</v>
      </c>
      <c r="I3" s="6">
        <f t="shared" ref="I3:I29" si="0">H3-D3</f>
        <v>3</v>
      </c>
      <c r="J3" s="6">
        <v>0</v>
      </c>
      <c r="K3" s="8">
        <f t="shared" ref="K3:K29" si="1">G3-D3</f>
        <v>0</v>
      </c>
    </row>
    <row r="4" spans="1:14" x14ac:dyDescent="0.3">
      <c r="A4" s="5">
        <v>2</v>
      </c>
      <c r="B4" s="34">
        <v>37</v>
      </c>
      <c r="C4" s="7">
        <f>IF(B4&lt;=25,1,IF(B4&lt;=65,2,IF(B4&lt;=85,3,4)))</f>
        <v>2</v>
      </c>
      <c r="D4" s="6">
        <f>D3+C4</f>
        <v>2</v>
      </c>
      <c r="E4" s="31">
        <v>58</v>
      </c>
      <c r="F4" s="7">
        <f t="shared" ref="F4:F29" si="2">IF(E4&lt;=35,3,IF(E4&lt;=60,4,IF(E4&lt;=80,5,6)))</f>
        <v>4</v>
      </c>
      <c r="G4" s="6">
        <f>MAX(D4,H3)</f>
        <v>3</v>
      </c>
      <c r="H4" s="6">
        <f t="shared" ref="H4:H29" si="3">F4+G4</f>
        <v>7</v>
      </c>
      <c r="I4" s="6">
        <f>H4-D4</f>
        <v>5</v>
      </c>
      <c r="J4" s="6">
        <f>G4-H3</f>
        <v>0</v>
      </c>
      <c r="K4" s="8">
        <f t="shared" si="1"/>
        <v>1</v>
      </c>
    </row>
    <row r="5" spans="1:14" x14ac:dyDescent="0.3">
      <c r="A5" s="5">
        <v>3</v>
      </c>
      <c r="B5" s="34">
        <v>59</v>
      </c>
      <c r="C5" s="7">
        <f t="shared" ref="C4:C29" si="4">IF(B5&lt;=25,1,IF(B5&lt;=65,2,IF(B5&lt;=85,3,4)))</f>
        <v>2</v>
      </c>
      <c r="D5" s="6">
        <f t="shared" ref="D4:D29" si="5">D4+C5</f>
        <v>4</v>
      </c>
      <c r="E5" s="31">
        <v>96</v>
      </c>
      <c r="F5" s="7">
        <f t="shared" si="2"/>
        <v>6</v>
      </c>
      <c r="G5" s="6">
        <f t="shared" ref="G4:G22" si="6">MAX(D5,H4)</f>
        <v>7</v>
      </c>
      <c r="H5" s="6">
        <f t="shared" si="3"/>
        <v>13</v>
      </c>
      <c r="I5" s="6">
        <f t="shared" si="0"/>
        <v>9</v>
      </c>
      <c r="J5" s="6">
        <f>G5-H4</f>
        <v>0</v>
      </c>
      <c r="K5" s="8">
        <f t="shared" si="1"/>
        <v>3</v>
      </c>
    </row>
    <row r="6" spans="1:14" x14ac:dyDescent="0.3">
      <c r="A6" s="5">
        <v>4</v>
      </c>
      <c r="B6" s="34">
        <v>56</v>
      </c>
      <c r="C6" s="7">
        <f t="shared" si="4"/>
        <v>2</v>
      </c>
      <c r="D6" s="6">
        <f t="shared" si="5"/>
        <v>6</v>
      </c>
      <c r="E6" s="31">
        <v>71</v>
      </c>
      <c r="F6" s="7">
        <f t="shared" si="2"/>
        <v>5</v>
      </c>
      <c r="G6" s="6">
        <f t="shared" si="6"/>
        <v>13</v>
      </c>
      <c r="H6" s="6">
        <f t="shared" si="3"/>
        <v>18</v>
      </c>
      <c r="I6" s="6">
        <f t="shared" si="0"/>
        <v>12</v>
      </c>
      <c r="J6" s="6">
        <f t="shared" ref="J6:J27" si="7">G6-H5</f>
        <v>0</v>
      </c>
      <c r="K6" s="8">
        <f t="shared" si="1"/>
        <v>7</v>
      </c>
    </row>
    <row r="7" spans="1:14" x14ac:dyDescent="0.3">
      <c r="A7" s="5">
        <v>5</v>
      </c>
      <c r="B7" s="34">
        <v>12</v>
      </c>
      <c r="C7" s="7">
        <f t="shared" si="4"/>
        <v>1</v>
      </c>
      <c r="D7" s="6">
        <f t="shared" si="5"/>
        <v>7</v>
      </c>
      <c r="E7" s="31">
        <v>57</v>
      </c>
      <c r="F7" s="7">
        <f t="shared" si="2"/>
        <v>4</v>
      </c>
      <c r="G7" s="6">
        <f t="shared" si="6"/>
        <v>18</v>
      </c>
      <c r="H7" s="6">
        <f t="shared" si="3"/>
        <v>22</v>
      </c>
      <c r="I7" s="6">
        <f t="shared" si="0"/>
        <v>15</v>
      </c>
      <c r="J7" s="6">
        <f t="shared" si="7"/>
        <v>0</v>
      </c>
      <c r="K7" s="8">
        <f t="shared" si="1"/>
        <v>11</v>
      </c>
    </row>
    <row r="8" spans="1:14" x14ac:dyDescent="0.3">
      <c r="A8" s="5">
        <v>6</v>
      </c>
      <c r="B8" s="34">
        <v>12</v>
      </c>
      <c r="C8" s="7">
        <f t="shared" si="4"/>
        <v>1</v>
      </c>
      <c r="D8" s="6">
        <f t="shared" si="5"/>
        <v>8</v>
      </c>
      <c r="E8" s="31">
        <v>56</v>
      </c>
      <c r="F8" s="7">
        <f t="shared" si="2"/>
        <v>4</v>
      </c>
      <c r="G8" s="6">
        <f t="shared" si="6"/>
        <v>22</v>
      </c>
      <c r="H8" s="6">
        <f t="shared" si="3"/>
        <v>26</v>
      </c>
      <c r="I8" s="6">
        <f t="shared" si="0"/>
        <v>18</v>
      </c>
      <c r="J8" s="6">
        <f t="shared" si="7"/>
        <v>0</v>
      </c>
      <c r="K8" s="8">
        <f t="shared" si="1"/>
        <v>14</v>
      </c>
    </row>
    <row r="9" spans="1:14" x14ac:dyDescent="0.3">
      <c r="A9" s="5">
        <v>7</v>
      </c>
      <c r="B9" s="34">
        <v>7</v>
      </c>
      <c r="C9" s="7">
        <f t="shared" si="4"/>
        <v>1</v>
      </c>
      <c r="D9" s="6">
        <f t="shared" si="5"/>
        <v>9</v>
      </c>
      <c r="E9" s="31">
        <v>22</v>
      </c>
      <c r="F9" s="7">
        <f t="shared" si="2"/>
        <v>3</v>
      </c>
      <c r="G9" s="6">
        <f t="shared" si="6"/>
        <v>26</v>
      </c>
      <c r="H9" s="6">
        <f t="shared" si="3"/>
        <v>29</v>
      </c>
      <c r="I9" s="6">
        <f t="shared" si="0"/>
        <v>20</v>
      </c>
      <c r="J9" s="6">
        <f t="shared" si="7"/>
        <v>0</v>
      </c>
      <c r="K9" s="8">
        <f t="shared" si="1"/>
        <v>17</v>
      </c>
    </row>
    <row r="10" spans="1:14" x14ac:dyDescent="0.3">
      <c r="A10" s="5">
        <v>8</v>
      </c>
      <c r="B10" s="34">
        <v>92</v>
      </c>
      <c r="C10" s="7">
        <f t="shared" si="4"/>
        <v>4</v>
      </c>
      <c r="D10" s="6">
        <f t="shared" si="5"/>
        <v>13</v>
      </c>
      <c r="E10" s="31">
        <v>90</v>
      </c>
      <c r="F10" s="7">
        <f t="shared" si="2"/>
        <v>6</v>
      </c>
      <c r="G10" s="6">
        <f t="shared" si="6"/>
        <v>29</v>
      </c>
      <c r="H10" s="6">
        <f t="shared" si="3"/>
        <v>35</v>
      </c>
      <c r="I10" s="6">
        <f t="shared" si="0"/>
        <v>22</v>
      </c>
      <c r="J10" s="6">
        <f t="shared" si="7"/>
        <v>0</v>
      </c>
      <c r="K10" s="8">
        <f t="shared" si="1"/>
        <v>16</v>
      </c>
    </row>
    <row r="11" spans="1:14" ht="15.6" x14ac:dyDescent="0.3">
      <c r="A11" s="5">
        <v>9</v>
      </c>
      <c r="B11" s="33">
        <v>88</v>
      </c>
      <c r="C11" s="7">
        <f t="shared" si="4"/>
        <v>4</v>
      </c>
      <c r="D11" s="6">
        <f t="shared" si="5"/>
        <v>17</v>
      </c>
      <c r="E11" s="31">
        <v>86</v>
      </c>
      <c r="F11" s="7">
        <f t="shared" si="2"/>
        <v>6</v>
      </c>
      <c r="G11" s="6">
        <f t="shared" si="6"/>
        <v>35</v>
      </c>
      <c r="H11" s="6">
        <f t="shared" si="3"/>
        <v>41</v>
      </c>
      <c r="I11" s="6">
        <f t="shared" si="0"/>
        <v>24</v>
      </c>
      <c r="J11" s="6">
        <f t="shared" si="7"/>
        <v>0</v>
      </c>
      <c r="K11" s="8">
        <f t="shared" si="1"/>
        <v>18</v>
      </c>
      <c r="M11" s="16" t="s">
        <v>24</v>
      </c>
      <c r="N11" s="17"/>
    </row>
    <row r="12" spans="1:14" ht="13.8" customHeight="1" x14ac:dyDescent="0.3">
      <c r="A12" s="5">
        <v>10</v>
      </c>
      <c r="B12" s="33">
        <v>48</v>
      </c>
      <c r="C12" s="7">
        <f t="shared" si="4"/>
        <v>2</v>
      </c>
      <c r="D12" s="6">
        <f t="shared" si="5"/>
        <v>19</v>
      </c>
      <c r="E12" s="31">
        <v>16</v>
      </c>
      <c r="F12" s="7">
        <f t="shared" si="2"/>
        <v>3</v>
      </c>
      <c r="G12" s="6">
        <f t="shared" si="6"/>
        <v>41</v>
      </c>
      <c r="H12" s="6">
        <f t="shared" si="3"/>
        <v>44</v>
      </c>
      <c r="I12" s="6">
        <f t="shared" si="0"/>
        <v>25</v>
      </c>
      <c r="J12" s="6">
        <f t="shared" si="7"/>
        <v>0</v>
      </c>
      <c r="K12" s="8">
        <f t="shared" si="1"/>
        <v>22</v>
      </c>
      <c r="M12" s="18" t="s">
        <v>25</v>
      </c>
      <c r="N12" s="19">
        <f>I30/A29</f>
        <v>25.222222222222221</v>
      </c>
    </row>
    <row r="13" spans="1:14" ht="14.4" customHeight="1" x14ac:dyDescent="0.3">
      <c r="A13" s="5">
        <v>11</v>
      </c>
      <c r="B13" s="33">
        <v>53</v>
      </c>
      <c r="C13" s="7">
        <f t="shared" si="4"/>
        <v>2</v>
      </c>
      <c r="D13" s="6">
        <f t="shared" si="5"/>
        <v>21</v>
      </c>
      <c r="E13" s="31">
        <v>26</v>
      </c>
      <c r="F13" s="7">
        <f t="shared" si="2"/>
        <v>3</v>
      </c>
      <c r="G13" s="6">
        <f t="shared" si="6"/>
        <v>44</v>
      </c>
      <c r="H13" s="6">
        <f t="shared" si="3"/>
        <v>47</v>
      </c>
      <c r="I13" s="6">
        <f t="shared" si="0"/>
        <v>26</v>
      </c>
      <c r="J13" s="6">
        <f t="shared" si="7"/>
        <v>0</v>
      </c>
      <c r="K13" s="8">
        <f t="shared" si="1"/>
        <v>23</v>
      </c>
      <c r="M13" s="18" t="s">
        <v>26</v>
      </c>
      <c r="N13" s="19">
        <f>J30/H29*100</f>
        <v>0</v>
      </c>
    </row>
    <row r="14" spans="1:14" ht="29.4" customHeight="1" x14ac:dyDescent="0.3">
      <c r="A14" s="5">
        <v>12</v>
      </c>
      <c r="B14" s="33">
        <v>68</v>
      </c>
      <c r="C14" s="7">
        <f t="shared" si="4"/>
        <v>3</v>
      </c>
      <c r="D14" s="6">
        <f t="shared" si="5"/>
        <v>24</v>
      </c>
      <c r="E14" s="31">
        <v>39</v>
      </c>
      <c r="F14" s="7">
        <f t="shared" si="2"/>
        <v>4</v>
      </c>
      <c r="G14" s="6">
        <f t="shared" si="6"/>
        <v>47</v>
      </c>
      <c r="H14" s="6">
        <f t="shared" si="3"/>
        <v>51</v>
      </c>
      <c r="I14" s="6">
        <f t="shared" si="0"/>
        <v>27</v>
      </c>
      <c r="J14" s="6">
        <f t="shared" si="7"/>
        <v>0</v>
      </c>
      <c r="K14" s="8">
        <f t="shared" si="1"/>
        <v>23</v>
      </c>
      <c r="M14" s="18" t="s">
        <v>27</v>
      </c>
      <c r="N14" s="19">
        <f>K30/A29</f>
        <v>20.925925925925927</v>
      </c>
    </row>
    <row r="15" spans="1:14" ht="28.2" customHeight="1" x14ac:dyDescent="0.3">
      <c r="A15" s="5">
        <v>13</v>
      </c>
      <c r="B15" s="33">
        <v>63</v>
      </c>
      <c r="C15" s="7">
        <f t="shared" si="4"/>
        <v>2</v>
      </c>
      <c r="D15" s="6">
        <f t="shared" si="5"/>
        <v>26</v>
      </c>
      <c r="E15" s="31">
        <v>53</v>
      </c>
      <c r="F15" s="7">
        <f t="shared" si="2"/>
        <v>4</v>
      </c>
      <c r="G15" s="6">
        <f t="shared" si="6"/>
        <v>51</v>
      </c>
      <c r="H15" s="6">
        <f t="shared" si="3"/>
        <v>55</v>
      </c>
      <c r="I15" s="6">
        <f t="shared" si="0"/>
        <v>29</v>
      </c>
      <c r="J15" s="6">
        <f t="shared" si="7"/>
        <v>0</v>
      </c>
      <c r="K15" s="8">
        <f t="shared" si="1"/>
        <v>25</v>
      </c>
      <c r="M15" s="18" t="s">
        <v>28</v>
      </c>
      <c r="N15" s="19">
        <f>COUNTIF(K3:K29,"&gt;0")/A29*100</f>
        <v>96.296296296296291</v>
      </c>
    </row>
    <row r="16" spans="1:14" ht="28.8" customHeight="1" x14ac:dyDescent="0.3">
      <c r="A16" s="5">
        <v>14</v>
      </c>
      <c r="B16" s="33">
        <v>97</v>
      </c>
      <c r="C16" s="7">
        <f t="shared" si="4"/>
        <v>4</v>
      </c>
      <c r="D16" s="6">
        <f t="shared" si="5"/>
        <v>30</v>
      </c>
      <c r="E16" s="31">
        <v>21</v>
      </c>
      <c r="F16" s="7">
        <f t="shared" si="2"/>
        <v>3</v>
      </c>
      <c r="G16" s="6">
        <f t="shared" si="6"/>
        <v>55</v>
      </c>
      <c r="H16" s="6">
        <f t="shared" si="3"/>
        <v>58</v>
      </c>
      <c r="I16" s="6">
        <f t="shared" si="0"/>
        <v>28</v>
      </c>
      <c r="J16" s="6">
        <f t="shared" si="7"/>
        <v>0</v>
      </c>
      <c r="K16" s="8">
        <f t="shared" si="1"/>
        <v>25</v>
      </c>
      <c r="M16" s="18" t="s">
        <v>29</v>
      </c>
      <c r="N16" s="19">
        <f>K30/COUNTIF(K3:K29,"&gt;0")</f>
        <v>21.73076923076923</v>
      </c>
    </row>
    <row r="17" spans="1:11" x14ac:dyDescent="0.3">
      <c r="A17" s="5">
        <v>15</v>
      </c>
      <c r="B17" s="33">
        <v>0</v>
      </c>
      <c r="C17" s="7">
        <f t="shared" si="4"/>
        <v>1</v>
      </c>
      <c r="D17" s="6">
        <f t="shared" si="5"/>
        <v>31</v>
      </c>
      <c r="E17" s="31">
        <v>62</v>
      </c>
      <c r="F17" s="7">
        <f t="shared" si="2"/>
        <v>5</v>
      </c>
      <c r="G17" s="6">
        <f t="shared" si="6"/>
        <v>58</v>
      </c>
      <c r="H17" s="6">
        <f t="shared" si="3"/>
        <v>63</v>
      </c>
      <c r="I17" s="6">
        <f t="shared" si="0"/>
        <v>32</v>
      </c>
      <c r="J17" s="6">
        <f t="shared" si="7"/>
        <v>0</v>
      </c>
      <c r="K17" s="8">
        <f t="shared" si="1"/>
        <v>27</v>
      </c>
    </row>
    <row r="18" spans="1:11" x14ac:dyDescent="0.3">
      <c r="A18" s="5">
        <v>16</v>
      </c>
      <c r="B18" s="33">
        <v>54</v>
      </c>
      <c r="C18" s="7">
        <f t="shared" si="4"/>
        <v>2</v>
      </c>
      <c r="D18" s="6">
        <f t="shared" si="5"/>
        <v>33</v>
      </c>
      <c r="E18" s="31">
        <v>82</v>
      </c>
      <c r="F18" s="7">
        <f t="shared" si="2"/>
        <v>6</v>
      </c>
      <c r="G18" s="6">
        <f t="shared" si="6"/>
        <v>63</v>
      </c>
      <c r="H18" s="6">
        <f t="shared" si="3"/>
        <v>69</v>
      </c>
      <c r="I18" s="6">
        <f t="shared" si="0"/>
        <v>36</v>
      </c>
      <c r="J18" s="6">
        <f t="shared" si="7"/>
        <v>0</v>
      </c>
      <c r="K18" s="8">
        <f t="shared" si="1"/>
        <v>30</v>
      </c>
    </row>
    <row r="19" spans="1:11" x14ac:dyDescent="0.3">
      <c r="A19" s="5">
        <v>17</v>
      </c>
      <c r="B19" s="33">
        <v>67</v>
      </c>
      <c r="C19" s="7">
        <f t="shared" si="4"/>
        <v>3</v>
      </c>
      <c r="D19" s="6">
        <f t="shared" si="5"/>
        <v>36</v>
      </c>
      <c r="E19" s="31">
        <v>91</v>
      </c>
      <c r="F19" s="7">
        <f t="shared" si="2"/>
        <v>6</v>
      </c>
      <c r="G19" s="6">
        <f t="shared" si="6"/>
        <v>69</v>
      </c>
      <c r="H19" s="6">
        <f t="shared" si="3"/>
        <v>75</v>
      </c>
      <c r="I19" s="6">
        <f t="shared" si="0"/>
        <v>39</v>
      </c>
      <c r="J19" s="6">
        <f t="shared" si="7"/>
        <v>0</v>
      </c>
      <c r="K19" s="8">
        <f t="shared" si="1"/>
        <v>33</v>
      </c>
    </row>
    <row r="20" spans="1:11" x14ac:dyDescent="0.3">
      <c r="A20" s="5">
        <v>18</v>
      </c>
      <c r="B20" s="33">
        <v>21</v>
      </c>
      <c r="C20" s="7">
        <f t="shared" si="4"/>
        <v>1</v>
      </c>
      <c r="D20" s="6">
        <f t="shared" si="5"/>
        <v>37</v>
      </c>
      <c r="E20" s="31">
        <v>78</v>
      </c>
      <c r="F20" s="7">
        <f t="shared" si="2"/>
        <v>5</v>
      </c>
      <c r="G20" s="6">
        <f t="shared" si="6"/>
        <v>75</v>
      </c>
      <c r="H20" s="6">
        <f t="shared" si="3"/>
        <v>80</v>
      </c>
      <c r="I20" s="6">
        <f t="shared" si="0"/>
        <v>43</v>
      </c>
      <c r="J20" s="6">
        <f t="shared" si="7"/>
        <v>0</v>
      </c>
      <c r="K20" s="8">
        <f t="shared" si="1"/>
        <v>38</v>
      </c>
    </row>
    <row r="21" spans="1:11" x14ac:dyDescent="0.3">
      <c r="A21" s="5">
        <v>19</v>
      </c>
      <c r="B21" s="33">
        <v>56</v>
      </c>
      <c r="C21" s="7">
        <f t="shared" si="4"/>
        <v>2</v>
      </c>
      <c r="D21" s="6">
        <f t="shared" si="5"/>
        <v>39</v>
      </c>
      <c r="E21" s="31">
        <v>97</v>
      </c>
      <c r="F21" s="7">
        <f t="shared" si="2"/>
        <v>6</v>
      </c>
      <c r="G21" s="6">
        <f t="shared" si="6"/>
        <v>80</v>
      </c>
      <c r="H21" s="6">
        <f t="shared" si="3"/>
        <v>86</v>
      </c>
      <c r="I21" s="6">
        <f t="shared" si="0"/>
        <v>47</v>
      </c>
      <c r="J21" s="6">
        <f t="shared" si="7"/>
        <v>0</v>
      </c>
      <c r="K21" s="8">
        <f t="shared" si="1"/>
        <v>41</v>
      </c>
    </row>
    <row r="22" spans="1:11" x14ac:dyDescent="0.3">
      <c r="A22" s="5">
        <v>20</v>
      </c>
      <c r="B22" s="33">
        <v>22</v>
      </c>
      <c r="C22" s="7">
        <f t="shared" si="4"/>
        <v>1</v>
      </c>
      <c r="D22" s="6">
        <f t="shared" si="5"/>
        <v>40</v>
      </c>
      <c r="E22" s="31">
        <v>12</v>
      </c>
      <c r="F22" s="7">
        <f t="shared" si="2"/>
        <v>3</v>
      </c>
      <c r="G22" s="6">
        <f t="shared" si="6"/>
        <v>86</v>
      </c>
      <c r="H22" s="6">
        <f t="shared" si="3"/>
        <v>89</v>
      </c>
      <c r="I22" s="6">
        <f t="shared" si="0"/>
        <v>49</v>
      </c>
      <c r="J22" s="6">
        <f>G22-H21</f>
        <v>0</v>
      </c>
      <c r="K22" s="8">
        <f t="shared" si="1"/>
        <v>46</v>
      </c>
    </row>
    <row r="23" spans="1:11" x14ac:dyDescent="0.3">
      <c r="A23" s="5">
        <v>21</v>
      </c>
      <c r="B23" s="33">
        <v>23</v>
      </c>
      <c r="C23" s="7">
        <f t="shared" si="4"/>
        <v>1</v>
      </c>
      <c r="D23" s="6">
        <f t="shared" si="5"/>
        <v>41</v>
      </c>
      <c r="E23" s="31">
        <v>72</v>
      </c>
      <c r="F23" s="7">
        <f t="shared" si="2"/>
        <v>5</v>
      </c>
      <c r="G23" s="6">
        <f>MAX(D23,H16)</f>
        <v>58</v>
      </c>
      <c r="H23" s="6">
        <f t="shared" si="3"/>
        <v>63</v>
      </c>
      <c r="I23" s="6">
        <f t="shared" si="0"/>
        <v>22</v>
      </c>
      <c r="J23" s="6">
        <f>G23-H16</f>
        <v>0</v>
      </c>
      <c r="K23" s="8">
        <f t="shared" si="1"/>
        <v>17</v>
      </c>
    </row>
    <row r="24" spans="1:11" x14ac:dyDescent="0.3">
      <c r="A24" s="5">
        <v>22</v>
      </c>
      <c r="B24" s="33">
        <v>2</v>
      </c>
      <c r="C24" s="7">
        <f t="shared" si="4"/>
        <v>1</v>
      </c>
      <c r="D24" s="6">
        <f t="shared" si="5"/>
        <v>42</v>
      </c>
      <c r="E24" s="31">
        <v>99</v>
      </c>
      <c r="F24" s="7">
        <f t="shared" si="2"/>
        <v>6</v>
      </c>
      <c r="G24" s="6">
        <f t="shared" ref="G24:G29" si="8">MAX(D24,H23)</f>
        <v>63</v>
      </c>
      <c r="H24" s="6">
        <f t="shared" si="3"/>
        <v>69</v>
      </c>
      <c r="I24" s="6">
        <f t="shared" si="0"/>
        <v>27</v>
      </c>
      <c r="J24" s="6">
        <f>G24-H23</f>
        <v>0</v>
      </c>
      <c r="K24" s="8">
        <f t="shared" si="1"/>
        <v>21</v>
      </c>
    </row>
    <row r="25" spans="1:11" x14ac:dyDescent="0.3">
      <c r="A25" s="5">
        <v>23</v>
      </c>
      <c r="B25" s="33">
        <v>35</v>
      </c>
      <c r="C25" s="7">
        <f t="shared" si="4"/>
        <v>2</v>
      </c>
      <c r="D25" s="6">
        <f t="shared" si="5"/>
        <v>44</v>
      </c>
      <c r="E25" s="31">
        <v>26</v>
      </c>
      <c r="F25" s="7">
        <f t="shared" si="2"/>
        <v>3</v>
      </c>
      <c r="G25" s="6">
        <f t="shared" si="8"/>
        <v>69</v>
      </c>
      <c r="H25" s="6">
        <f t="shared" si="3"/>
        <v>72</v>
      </c>
      <c r="I25" s="6">
        <f t="shared" si="0"/>
        <v>28</v>
      </c>
      <c r="J25" s="6">
        <f t="shared" si="7"/>
        <v>0</v>
      </c>
      <c r="K25" s="8">
        <f t="shared" si="1"/>
        <v>25</v>
      </c>
    </row>
    <row r="26" spans="1:11" x14ac:dyDescent="0.3">
      <c r="A26" s="5">
        <v>24</v>
      </c>
      <c r="B26" s="33">
        <v>26</v>
      </c>
      <c r="C26" s="7">
        <f t="shared" si="4"/>
        <v>2</v>
      </c>
      <c r="D26" s="6">
        <f t="shared" si="5"/>
        <v>46</v>
      </c>
      <c r="E26" s="31">
        <v>27</v>
      </c>
      <c r="F26" s="7">
        <f t="shared" si="2"/>
        <v>3</v>
      </c>
      <c r="G26" s="6">
        <f t="shared" si="8"/>
        <v>72</v>
      </c>
      <c r="H26" s="6">
        <f t="shared" si="3"/>
        <v>75</v>
      </c>
      <c r="I26" s="6">
        <f t="shared" si="0"/>
        <v>29</v>
      </c>
      <c r="J26" s="6">
        <f t="shared" si="7"/>
        <v>0</v>
      </c>
      <c r="K26" s="8">
        <f t="shared" si="1"/>
        <v>26</v>
      </c>
    </row>
    <row r="27" spans="1:11" x14ac:dyDescent="0.3">
      <c r="A27" s="5">
        <v>25</v>
      </c>
      <c r="B27" s="33">
        <v>39</v>
      </c>
      <c r="C27" s="7">
        <f t="shared" si="4"/>
        <v>2</v>
      </c>
      <c r="D27" s="6">
        <f t="shared" si="5"/>
        <v>48</v>
      </c>
      <c r="E27" s="31">
        <v>78</v>
      </c>
      <c r="F27" s="7">
        <f t="shared" si="2"/>
        <v>5</v>
      </c>
      <c r="G27" s="6">
        <f t="shared" si="8"/>
        <v>75</v>
      </c>
      <c r="H27" s="6">
        <f t="shared" si="3"/>
        <v>80</v>
      </c>
      <c r="I27" s="6">
        <f t="shared" si="0"/>
        <v>32</v>
      </c>
      <c r="J27" s="6">
        <f t="shared" si="7"/>
        <v>0</v>
      </c>
      <c r="K27" s="8">
        <f t="shared" si="1"/>
        <v>27</v>
      </c>
    </row>
    <row r="28" spans="1:11" x14ac:dyDescent="0.3">
      <c r="A28" s="5">
        <v>26</v>
      </c>
      <c r="B28" s="33">
        <v>70</v>
      </c>
      <c r="C28" s="7">
        <f t="shared" si="4"/>
        <v>3</v>
      </c>
      <c r="D28" s="6">
        <f t="shared" si="5"/>
        <v>51</v>
      </c>
      <c r="E28" s="31">
        <v>69</v>
      </c>
      <c r="F28" s="7">
        <f t="shared" si="2"/>
        <v>5</v>
      </c>
      <c r="G28" s="6">
        <f t="shared" si="8"/>
        <v>80</v>
      </c>
      <c r="H28" s="6">
        <f t="shared" si="3"/>
        <v>85</v>
      </c>
      <c r="I28" s="6">
        <f t="shared" si="0"/>
        <v>34</v>
      </c>
      <c r="J28" s="6">
        <f>G28-H27</f>
        <v>0</v>
      </c>
      <c r="K28" s="8">
        <f t="shared" si="1"/>
        <v>29</v>
      </c>
    </row>
    <row r="29" spans="1:11" ht="15" thickBot="1" x14ac:dyDescent="0.35">
      <c r="A29" s="5">
        <v>27</v>
      </c>
      <c r="B29" s="35">
        <v>66</v>
      </c>
      <c r="C29" s="9">
        <f t="shared" si="4"/>
        <v>3</v>
      </c>
      <c r="D29" s="10">
        <f t="shared" si="5"/>
        <v>54</v>
      </c>
      <c r="E29" s="32">
        <v>37</v>
      </c>
      <c r="F29" s="7">
        <f t="shared" si="2"/>
        <v>4</v>
      </c>
      <c r="G29" s="10">
        <f t="shared" si="8"/>
        <v>85</v>
      </c>
      <c r="H29" s="10">
        <f t="shared" si="3"/>
        <v>89</v>
      </c>
      <c r="I29" s="10">
        <f t="shared" si="0"/>
        <v>35</v>
      </c>
      <c r="J29" s="10">
        <f>G29-H28</f>
        <v>0</v>
      </c>
      <c r="K29" s="11">
        <f t="shared" si="1"/>
        <v>31</v>
      </c>
    </row>
    <row r="30" spans="1:11" ht="15" thickBot="1" x14ac:dyDescent="0.35">
      <c r="A30" s="12" t="s">
        <v>21</v>
      </c>
      <c r="B30" s="13"/>
      <c r="C30" s="14"/>
      <c r="D30" s="15" t="s">
        <v>22</v>
      </c>
      <c r="E30" s="15"/>
      <c r="F30" s="2"/>
      <c r="G30" s="2"/>
      <c r="H30" s="2" t="s">
        <v>23</v>
      </c>
      <c r="I30" s="2">
        <f>SUM(I3:I28)</f>
        <v>681</v>
      </c>
      <c r="J30" s="2">
        <f t="shared" ref="J30:K30" si="9">SUM(J3:J28)</f>
        <v>0</v>
      </c>
      <c r="K30" s="2">
        <f t="shared" si="9"/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01E7-D2C3-4D8D-9236-FCD7C518B1F9}">
  <dimension ref="A1:N30"/>
  <sheetViews>
    <sheetView zoomScale="89" workbookViewId="0">
      <selection activeCell="F3" sqref="F3"/>
    </sheetView>
  </sheetViews>
  <sheetFormatPr baseColWidth="10" defaultRowHeight="14.4" x14ac:dyDescent="0.3"/>
  <cols>
    <col min="13" max="13" width="38.77734375" customWidth="1"/>
    <col min="14" max="14" width="12.6640625" customWidth="1"/>
  </cols>
  <sheetData>
    <row r="1" spans="1:14" ht="15" thickBot="1" x14ac:dyDescent="0.35">
      <c r="A1" s="1" t="s">
        <v>0</v>
      </c>
      <c r="B1" s="36"/>
      <c r="C1" s="2" t="s">
        <v>1</v>
      </c>
      <c r="D1" s="2" t="s">
        <v>2</v>
      </c>
      <c r="E1" s="38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4" ht="69" x14ac:dyDescent="0.3">
      <c r="A2" s="3" t="s">
        <v>9</v>
      </c>
      <c r="B2" s="37" t="s">
        <v>10</v>
      </c>
      <c r="C2" s="4" t="s">
        <v>11</v>
      </c>
      <c r="D2" s="4" t="s">
        <v>12</v>
      </c>
      <c r="E2" s="39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4" x14ac:dyDescent="0.3">
      <c r="A3" s="5">
        <v>1</v>
      </c>
      <c r="B3" s="33" t="s">
        <v>20</v>
      </c>
      <c r="C3" s="6" t="s">
        <v>20</v>
      </c>
      <c r="D3" s="6">
        <v>0</v>
      </c>
      <c r="E3" s="31">
        <v>1</v>
      </c>
      <c r="F3" s="7">
        <f>IF(E3&lt;=30,2,IF(E3&lt;=58,3,IF(E3&lt;=83,4,5)))</f>
        <v>2</v>
      </c>
      <c r="G3" s="6">
        <v>0</v>
      </c>
      <c r="H3" s="6">
        <f>F3+G3</f>
        <v>2</v>
      </c>
      <c r="I3" s="6">
        <f t="shared" ref="I3:I29" si="0">H3-D3</f>
        <v>2</v>
      </c>
      <c r="J3" s="6">
        <v>0</v>
      </c>
      <c r="K3" s="8">
        <f t="shared" ref="K3:K29" si="1">G3-D3</f>
        <v>0</v>
      </c>
    </row>
    <row r="4" spans="1:14" x14ac:dyDescent="0.3">
      <c r="A4" s="5">
        <v>2</v>
      </c>
      <c r="B4" s="34">
        <v>37</v>
      </c>
      <c r="C4" s="7">
        <f t="shared" ref="C4:C29" si="2">IF(B4&lt;=25,1,IF(B4&lt;=65,2,IF(B4&lt;=85,3,4)))</f>
        <v>2</v>
      </c>
      <c r="D4" s="6">
        <f t="shared" ref="D4:D29" si="3">D3+C4</f>
        <v>2</v>
      </c>
      <c r="E4" s="31">
        <v>58</v>
      </c>
      <c r="F4" s="7">
        <f>IF(E4&lt;=30,2,IF(E4&lt;=58,3,IF(E4&lt;=83,4,5)))</f>
        <v>3</v>
      </c>
      <c r="G4" s="6">
        <f t="shared" ref="G4:G22" si="4">MAX(D4,H3)</f>
        <v>2</v>
      </c>
      <c r="H4" s="6">
        <f t="shared" ref="H4:H29" si="5">F4+G4</f>
        <v>5</v>
      </c>
      <c r="I4" s="6">
        <f t="shared" si="0"/>
        <v>3</v>
      </c>
      <c r="J4" s="6">
        <f>G4-H3</f>
        <v>0</v>
      </c>
      <c r="K4" s="8">
        <f t="shared" si="1"/>
        <v>0</v>
      </c>
    </row>
    <row r="5" spans="1:14" x14ac:dyDescent="0.3">
      <c r="A5" s="5">
        <v>3</v>
      </c>
      <c r="B5" s="34">
        <v>59</v>
      </c>
      <c r="C5" s="7">
        <f t="shared" si="2"/>
        <v>2</v>
      </c>
      <c r="D5" s="6">
        <f t="shared" si="3"/>
        <v>4</v>
      </c>
      <c r="E5" s="31">
        <v>96</v>
      </c>
      <c r="F5" s="7">
        <f t="shared" ref="F5:F29" si="6">IF(E5&lt;=30,2,IF(E5&lt;=58,3,IF(E5&lt;=83,4,5)))</f>
        <v>5</v>
      </c>
      <c r="G5" s="6">
        <f t="shared" si="4"/>
        <v>5</v>
      </c>
      <c r="H5" s="6">
        <f t="shared" si="5"/>
        <v>10</v>
      </c>
      <c r="I5" s="6">
        <f t="shared" si="0"/>
        <v>6</v>
      </c>
      <c r="J5" s="6">
        <f>G5-H4</f>
        <v>0</v>
      </c>
      <c r="K5" s="8">
        <f t="shared" si="1"/>
        <v>1</v>
      </c>
    </row>
    <row r="6" spans="1:14" x14ac:dyDescent="0.3">
      <c r="A6" s="5">
        <v>4</v>
      </c>
      <c r="B6" s="34">
        <v>56</v>
      </c>
      <c r="C6" s="7">
        <f t="shared" si="2"/>
        <v>2</v>
      </c>
      <c r="D6" s="6">
        <f t="shared" si="3"/>
        <v>6</v>
      </c>
      <c r="E6" s="31">
        <v>71</v>
      </c>
      <c r="F6" s="7">
        <f t="shared" si="6"/>
        <v>4</v>
      </c>
      <c r="G6" s="6">
        <f t="shared" si="4"/>
        <v>10</v>
      </c>
      <c r="H6" s="6">
        <f t="shared" si="5"/>
        <v>14</v>
      </c>
      <c r="I6" s="6">
        <f t="shared" si="0"/>
        <v>8</v>
      </c>
      <c r="J6" s="6">
        <f t="shared" ref="J6:J27" si="7">G6-H5</f>
        <v>0</v>
      </c>
      <c r="K6" s="8">
        <f t="shared" si="1"/>
        <v>4</v>
      </c>
    </row>
    <row r="7" spans="1:14" x14ac:dyDescent="0.3">
      <c r="A7" s="5">
        <v>5</v>
      </c>
      <c r="B7" s="34">
        <v>12</v>
      </c>
      <c r="C7" s="7">
        <f t="shared" si="2"/>
        <v>1</v>
      </c>
      <c r="D7" s="6">
        <f t="shared" si="3"/>
        <v>7</v>
      </c>
      <c r="E7" s="31">
        <v>57</v>
      </c>
      <c r="F7" s="7">
        <f t="shared" si="6"/>
        <v>3</v>
      </c>
      <c r="G7" s="6">
        <f t="shared" si="4"/>
        <v>14</v>
      </c>
      <c r="H7" s="6">
        <f t="shared" si="5"/>
        <v>17</v>
      </c>
      <c r="I7" s="6">
        <f t="shared" si="0"/>
        <v>10</v>
      </c>
      <c r="J7" s="6">
        <f t="shared" si="7"/>
        <v>0</v>
      </c>
      <c r="K7" s="8">
        <f t="shared" si="1"/>
        <v>7</v>
      </c>
    </row>
    <row r="8" spans="1:14" x14ac:dyDescent="0.3">
      <c r="A8" s="5">
        <v>6</v>
      </c>
      <c r="B8" s="34">
        <v>12</v>
      </c>
      <c r="C8" s="7">
        <f t="shared" si="2"/>
        <v>1</v>
      </c>
      <c r="D8" s="6">
        <f t="shared" si="3"/>
        <v>8</v>
      </c>
      <c r="E8" s="31">
        <v>56</v>
      </c>
      <c r="F8" s="7">
        <f t="shared" si="6"/>
        <v>3</v>
      </c>
      <c r="G8" s="6">
        <f t="shared" si="4"/>
        <v>17</v>
      </c>
      <c r="H8" s="6">
        <f t="shared" si="5"/>
        <v>20</v>
      </c>
      <c r="I8" s="6">
        <f t="shared" si="0"/>
        <v>12</v>
      </c>
      <c r="J8" s="6">
        <f t="shared" si="7"/>
        <v>0</v>
      </c>
      <c r="K8" s="8">
        <f t="shared" si="1"/>
        <v>9</v>
      </c>
    </row>
    <row r="9" spans="1:14" x14ac:dyDescent="0.3">
      <c r="A9" s="5">
        <v>7</v>
      </c>
      <c r="B9" s="34">
        <v>7</v>
      </c>
      <c r="C9" s="7">
        <f t="shared" si="2"/>
        <v>1</v>
      </c>
      <c r="D9" s="6">
        <f t="shared" si="3"/>
        <v>9</v>
      </c>
      <c r="E9" s="31">
        <v>22</v>
      </c>
      <c r="F9" s="7">
        <f t="shared" si="6"/>
        <v>2</v>
      </c>
      <c r="G9" s="6">
        <f t="shared" si="4"/>
        <v>20</v>
      </c>
      <c r="H9" s="6">
        <f t="shared" si="5"/>
        <v>22</v>
      </c>
      <c r="I9" s="6">
        <f t="shared" si="0"/>
        <v>13</v>
      </c>
      <c r="J9" s="6">
        <f t="shared" si="7"/>
        <v>0</v>
      </c>
      <c r="K9" s="8">
        <f t="shared" si="1"/>
        <v>11</v>
      </c>
    </row>
    <row r="10" spans="1:14" x14ac:dyDescent="0.3">
      <c r="A10" s="5">
        <v>8</v>
      </c>
      <c r="B10" s="34">
        <v>92</v>
      </c>
      <c r="C10" s="7">
        <f t="shared" si="2"/>
        <v>4</v>
      </c>
      <c r="D10" s="6">
        <f t="shared" si="3"/>
        <v>13</v>
      </c>
      <c r="E10" s="31">
        <v>90</v>
      </c>
      <c r="F10" s="7">
        <f t="shared" si="6"/>
        <v>5</v>
      </c>
      <c r="G10" s="6">
        <f t="shared" si="4"/>
        <v>22</v>
      </c>
      <c r="H10" s="6">
        <f t="shared" si="5"/>
        <v>27</v>
      </c>
      <c r="I10" s="6">
        <f t="shared" si="0"/>
        <v>14</v>
      </c>
      <c r="J10" s="6">
        <f t="shared" si="7"/>
        <v>0</v>
      </c>
      <c r="K10" s="8">
        <f t="shared" si="1"/>
        <v>9</v>
      </c>
    </row>
    <row r="11" spans="1:14" ht="15.6" x14ac:dyDescent="0.3">
      <c r="A11" s="5">
        <v>9</v>
      </c>
      <c r="B11" s="33">
        <v>88</v>
      </c>
      <c r="C11" s="7">
        <f t="shared" si="2"/>
        <v>4</v>
      </c>
      <c r="D11" s="6">
        <f t="shared" si="3"/>
        <v>17</v>
      </c>
      <c r="E11" s="31">
        <v>86</v>
      </c>
      <c r="F11" s="7">
        <f t="shared" si="6"/>
        <v>5</v>
      </c>
      <c r="G11" s="6">
        <f t="shared" si="4"/>
        <v>27</v>
      </c>
      <c r="H11" s="6">
        <f t="shared" si="5"/>
        <v>32</v>
      </c>
      <c r="I11" s="6">
        <f t="shared" si="0"/>
        <v>15</v>
      </c>
      <c r="J11" s="6">
        <f t="shared" si="7"/>
        <v>0</v>
      </c>
      <c r="K11" s="8">
        <f t="shared" si="1"/>
        <v>10</v>
      </c>
      <c r="M11" s="16" t="s">
        <v>24</v>
      </c>
      <c r="N11" s="17"/>
    </row>
    <row r="12" spans="1:14" ht="13.8" customHeight="1" x14ac:dyDescent="0.3">
      <c r="A12" s="5">
        <v>10</v>
      </c>
      <c r="B12" s="33">
        <v>48</v>
      </c>
      <c r="C12" s="7">
        <f t="shared" si="2"/>
        <v>2</v>
      </c>
      <c r="D12" s="6">
        <f t="shared" si="3"/>
        <v>19</v>
      </c>
      <c r="E12" s="31">
        <v>16</v>
      </c>
      <c r="F12" s="7">
        <f t="shared" si="6"/>
        <v>2</v>
      </c>
      <c r="G12" s="6">
        <f t="shared" si="4"/>
        <v>32</v>
      </c>
      <c r="H12" s="6">
        <f t="shared" si="5"/>
        <v>34</v>
      </c>
      <c r="I12" s="6">
        <f t="shared" si="0"/>
        <v>15</v>
      </c>
      <c r="J12" s="6">
        <f t="shared" si="7"/>
        <v>0</v>
      </c>
      <c r="K12" s="8">
        <f t="shared" si="1"/>
        <v>13</v>
      </c>
      <c r="M12" s="18" t="s">
        <v>25</v>
      </c>
      <c r="N12" s="19">
        <f>I30/A29</f>
        <v>13.37037037037037</v>
      </c>
    </row>
    <row r="13" spans="1:14" ht="14.4" customHeight="1" x14ac:dyDescent="0.3">
      <c r="A13" s="5">
        <v>11</v>
      </c>
      <c r="B13" s="33">
        <v>53</v>
      </c>
      <c r="C13" s="7">
        <f t="shared" si="2"/>
        <v>2</v>
      </c>
      <c r="D13" s="6">
        <f t="shared" si="3"/>
        <v>21</v>
      </c>
      <c r="E13" s="31">
        <v>26</v>
      </c>
      <c r="F13" s="7">
        <f t="shared" si="6"/>
        <v>2</v>
      </c>
      <c r="G13" s="6">
        <f t="shared" si="4"/>
        <v>34</v>
      </c>
      <c r="H13" s="6">
        <f t="shared" si="5"/>
        <v>36</v>
      </c>
      <c r="I13" s="6">
        <f t="shared" si="0"/>
        <v>15</v>
      </c>
      <c r="J13" s="6">
        <f t="shared" si="7"/>
        <v>0</v>
      </c>
      <c r="K13" s="8">
        <f t="shared" si="1"/>
        <v>13</v>
      </c>
      <c r="M13" s="18" t="s">
        <v>26</v>
      </c>
      <c r="N13" s="19">
        <f>J30/H29*100</f>
        <v>0</v>
      </c>
    </row>
    <row r="14" spans="1:14" ht="29.4" customHeight="1" x14ac:dyDescent="0.3">
      <c r="A14" s="5">
        <v>12</v>
      </c>
      <c r="B14" s="33">
        <v>68</v>
      </c>
      <c r="C14" s="7">
        <f t="shared" si="2"/>
        <v>3</v>
      </c>
      <c r="D14" s="6">
        <f t="shared" si="3"/>
        <v>24</v>
      </c>
      <c r="E14" s="31">
        <v>39</v>
      </c>
      <c r="F14" s="7">
        <f t="shared" si="6"/>
        <v>3</v>
      </c>
      <c r="G14" s="6">
        <f t="shared" si="4"/>
        <v>36</v>
      </c>
      <c r="H14" s="6">
        <f t="shared" si="5"/>
        <v>39</v>
      </c>
      <c r="I14" s="6">
        <f t="shared" si="0"/>
        <v>15</v>
      </c>
      <c r="J14" s="6">
        <f t="shared" si="7"/>
        <v>0</v>
      </c>
      <c r="K14" s="8">
        <f t="shared" si="1"/>
        <v>12</v>
      </c>
      <c r="M14" s="18" t="s">
        <v>27</v>
      </c>
      <c r="N14" s="19">
        <f>K30/A29</f>
        <v>10.074074074074074</v>
      </c>
    </row>
    <row r="15" spans="1:14" ht="28.2" customHeight="1" x14ac:dyDescent="0.3">
      <c r="A15" s="5">
        <v>13</v>
      </c>
      <c r="B15" s="33">
        <v>63</v>
      </c>
      <c r="C15" s="7">
        <f t="shared" si="2"/>
        <v>2</v>
      </c>
      <c r="D15" s="6">
        <f t="shared" si="3"/>
        <v>26</v>
      </c>
      <c r="E15" s="31">
        <v>53</v>
      </c>
      <c r="F15" s="7">
        <f t="shared" si="6"/>
        <v>3</v>
      </c>
      <c r="G15" s="6">
        <f t="shared" si="4"/>
        <v>39</v>
      </c>
      <c r="H15" s="6">
        <f t="shared" si="5"/>
        <v>42</v>
      </c>
      <c r="I15" s="6">
        <f t="shared" si="0"/>
        <v>16</v>
      </c>
      <c r="J15" s="6">
        <f t="shared" si="7"/>
        <v>0</v>
      </c>
      <c r="K15" s="8">
        <f t="shared" si="1"/>
        <v>13</v>
      </c>
      <c r="M15" s="18" t="s">
        <v>28</v>
      </c>
      <c r="N15" s="19">
        <f>COUNTIF(K3:K29,"&gt;0")/A29*100</f>
        <v>92.592592592592595</v>
      </c>
    </row>
    <row r="16" spans="1:14" ht="28.8" customHeight="1" x14ac:dyDescent="0.3">
      <c r="A16" s="5">
        <v>14</v>
      </c>
      <c r="B16" s="33">
        <v>97</v>
      </c>
      <c r="C16" s="7">
        <f t="shared" si="2"/>
        <v>4</v>
      </c>
      <c r="D16" s="6">
        <f t="shared" si="3"/>
        <v>30</v>
      </c>
      <c r="E16" s="31">
        <v>21</v>
      </c>
      <c r="F16" s="7">
        <f t="shared" si="6"/>
        <v>2</v>
      </c>
      <c r="G16" s="6">
        <f t="shared" si="4"/>
        <v>42</v>
      </c>
      <c r="H16" s="6">
        <f t="shared" si="5"/>
        <v>44</v>
      </c>
      <c r="I16" s="6">
        <f t="shared" si="0"/>
        <v>14</v>
      </c>
      <c r="J16" s="6">
        <f t="shared" si="7"/>
        <v>0</v>
      </c>
      <c r="K16" s="8">
        <f t="shared" si="1"/>
        <v>12</v>
      </c>
      <c r="M16" s="18" t="s">
        <v>29</v>
      </c>
      <c r="N16" s="19">
        <f>K30/COUNTIF(K3:K29,"&gt;0")</f>
        <v>10.88</v>
      </c>
    </row>
    <row r="17" spans="1:11" x14ac:dyDescent="0.3">
      <c r="A17" s="5">
        <v>15</v>
      </c>
      <c r="B17" s="33">
        <v>0</v>
      </c>
      <c r="C17" s="7">
        <f t="shared" si="2"/>
        <v>1</v>
      </c>
      <c r="D17" s="6">
        <f t="shared" si="3"/>
        <v>31</v>
      </c>
      <c r="E17" s="31">
        <v>62</v>
      </c>
      <c r="F17" s="7">
        <f t="shared" si="6"/>
        <v>4</v>
      </c>
      <c r="G17" s="6">
        <f t="shared" si="4"/>
        <v>44</v>
      </c>
      <c r="H17" s="6">
        <f t="shared" si="5"/>
        <v>48</v>
      </c>
      <c r="I17" s="6">
        <f t="shared" si="0"/>
        <v>17</v>
      </c>
      <c r="J17" s="6">
        <f t="shared" si="7"/>
        <v>0</v>
      </c>
      <c r="K17" s="8">
        <f t="shared" si="1"/>
        <v>13</v>
      </c>
    </row>
    <row r="18" spans="1:11" x14ac:dyDescent="0.3">
      <c r="A18" s="5">
        <v>16</v>
      </c>
      <c r="B18" s="33">
        <v>54</v>
      </c>
      <c r="C18" s="7">
        <f t="shared" si="2"/>
        <v>2</v>
      </c>
      <c r="D18" s="6">
        <f t="shared" si="3"/>
        <v>33</v>
      </c>
      <c r="E18" s="31">
        <v>82</v>
      </c>
      <c r="F18" s="6">
        <f t="shared" si="6"/>
        <v>4</v>
      </c>
      <c r="G18" s="6">
        <f t="shared" si="4"/>
        <v>48</v>
      </c>
      <c r="H18" s="6">
        <f t="shared" si="5"/>
        <v>52</v>
      </c>
      <c r="I18" s="6">
        <f t="shared" si="0"/>
        <v>19</v>
      </c>
      <c r="J18" s="6">
        <f t="shared" si="7"/>
        <v>0</v>
      </c>
      <c r="K18" s="8">
        <f t="shared" si="1"/>
        <v>15</v>
      </c>
    </row>
    <row r="19" spans="1:11" x14ac:dyDescent="0.3">
      <c r="A19" s="5">
        <v>17</v>
      </c>
      <c r="B19" s="33">
        <v>67</v>
      </c>
      <c r="C19" s="7">
        <f t="shared" si="2"/>
        <v>3</v>
      </c>
      <c r="D19" s="6">
        <f t="shared" si="3"/>
        <v>36</v>
      </c>
      <c r="E19" s="31">
        <v>91</v>
      </c>
      <c r="F19" s="6">
        <f t="shared" si="6"/>
        <v>5</v>
      </c>
      <c r="G19" s="6">
        <f t="shared" si="4"/>
        <v>52</v>
      </c>
      <c r="H19" s="6">
        <f t="shared" si="5"/>
        <v>57</v>
      </c>
      <c r="I19" s="6">
        <f t="shared" si="0"/>
        <v>21</v>
      </c>
      <c r="J19" s="6">
        <f t="shared" si="7"/>
        <v>0</v>
      </c>
      <c r="K19" s="8">
        <f t="shared" si="1"/>
        <v>16</v>
      </c>
    </row>
    <row r="20" spans="1:11" x14ac:dyDescent="0.3">
      <c r="A20" s="5">
        <v>18</v>
      </c>
      <c r="B20" s="33">
        <v>21</v>
      </c>
      <c r="C20" s="7">
        <f t="shared" si="2"/>
        <v>1</v>
      </c>
      <c r="D20" s="6">
        <f t="shared" si="3"/>
        <v>37</v>
      </c>
      <c r="E20" s="31">
        <v>78</v>
      </c>
      <c r="F20" s="6">
        <f t="shared" si="6"/>
        <v>4</v>
      </c>
      <c r="G20" s="6">
        <f t="shared" si="4"/>
        <v>57</v>
      </c>
      <c r="H20" s="6">
        <f t="shared" si="5"/>
        <v>61</v>
      </c>
      <c r="I20" s="6">
        <f t="shared" si="0"/>
        <v>24</v>
      </c>
      <c r="J20" s="6">
        <f t="shared" si="7"/>
        <v>0</v>
      </c>
      <c r="K20" s="8">
        <f t="shared" si="1"/>
        <v>20</v>
      </c>
    </row>
    <row r="21" spans="1:11" x14ac:dyDescent="0.3">
      <c r="A21" s="5">
        <v>19</v>
      </c>
      <c r="B21" s="33">
        <v>56</v>
      </c>
      <c r="C21" s="7">
        <f t="shared" si="2"/>
        <v>2</v>
      </c>
      <c r="D21" s="6">
        <f t="shared" si="3"/>
        <v>39</v>
      </c>
      <c r="E21" s="31">
        <v>97</v>
      </c>
      <c r="F21" s="6">
        <f t="shared" si="6"/>
        <v>5</v>
      </c>
      <c r="G21" s="6">
        <f t="shared" si="4"/>
        <v>61</v>
      </c>
      <c r="H21" s="6">
        <f t="shared" si="5"/>
        <v>66</v>
      </c>
      <c r="I21" s="6">
        <f t="shared" si="0"/>
        <v>27</v>
      </c>
      <c r="J21" s="6">
        <f t="shared" si="7"/>
        <v>0</v>
      </c>
      <c r="K21" s="8">
        <f t="shared" si="1"/>
        <v>22</v>
      </c>
    </row>
    <row r="22" spans="1:11" x14ac:dyDescent="0.3">
      <c r="A22" s="5">
        <v>20</v>
      </c>
      <c r="B22" s="33">
        <v>22</v>
      </c>
      <c r="C22" s="7">
        <f t="shared" si="2"/>
        <v>1</v>
      </c>
      <c r="D22" s="6">
        <f t="shared" si="3"/>
        <v>40</v>
      </c>
      <c r="E22" s="31">
        <v>12</v>
      </c>
      <c r="F22" s="6">
        <f t="shared" si="6"/>
        <v>2</v>
      </c>
      <c r="G22" s="6">
        <f t="shared" si="4"/>
        <v>66</v>
      </c>
      <c r="H22" s="6">
        <f t="shared" si="5"/>
        <v>68</v>
      </c>
      <c r="I22" s="6">
        <f t="shared" si="0"/>
        <v>28</v>
      </c>
      <c r="J22" s="6">
        <f t="shared" si="7"/>
        <v>0</v>
      </c>
      <c r="K22" s="8">
        <f t="shared" si="1"/>
        <v>26</v>
      </c>
    </row>
    <row r="23" spans="1:11" x14ac:dyDescent="0.3">
      <c r="A23" s="5">
        <v>21</v>
      </c>
      <c r="B23" s="33">
        <v>23</v>
      </c>
      <c r="C23" s="7">
        <f t="shared" si="2"/>
        <v>1</v>
      </c>
      <c r="D23" s="6">
        <f t="shared" si="3"/>
        <v>41</v>
      </c>
      <c r="E23" s="31">
        <v>72</v>
      </c>
      <c r="F23" s="6">
        <f t="shared" si="6"/>
        <v>4</v>
      </c>
      <c r="G23" s="6">
        <f>MAX(D23,H16)</f>
        <v>44</v>
      </c>
      <c r="H23" s="6">
        <f t="shared" si="5"/>
        <v>48</v>
      </c>
      <c r="I23" s="6">
        <f t="shared" si="0"/>
        <v>7</v>
      </c>
      <c r="J23" s="6">
        <f>G23-H16</f>
        <v>0</v>
      </c>
      <c r="K23" s="8">
        <f t="shared" si="1"/>
        <v>3</v>
      </c>
    </row>
    <row r="24" spans="1:11" x14ac:dyDescent="0.3">
      <c r="A24" s="5">
        <v>22</v>
      </c>
      <c r="B24" s="33">
        <v>2</v>
      </c>
      <c r="C24" s="7">
        <f t="shared" si="2"/>
        <v>1</v>
      </c>
      <c r="D24" s="6">
        <f t="shared" si="3"/>
        <v>42</v>
      </c>
      <c r="E24" s="31">
        <v>99</v>
      </c>
      <c r="F24" s="6">
        <f t="shared" si="6"/>
        <v>5</v>
      </c>
      <c r="G24" s="6">
        <f t="shared" ref="G24:G29" si="8">MAX(D24,H23)</f>
        <v>48</v>
      </c>
      <c r="H24" s="6">
        <f t="shared" si="5"/>
        <v>53</v>
      </c>
      <c r="I24" s="6">
        <f t="shared" si="0"/>
        <v>11</v>
      </c>
      <c r="J24" s="6">
        <f t="shared" si="7"/>
        <v>0</v>
      </c>
      <c r="K24" s="8">
        <f t="shared" si="1"/>
        <v>6</v>
      </c>
    </row>
    <row r="25" spans="1:11" x14ac:dyDescent="0.3">
      <c r="A25" s="5">
        <v>23</v>
      </c>
      <c r="B25" s="33">
        <v>35</v>
      </c>
      <c r="C25" s="7">
        <f t="shared" si="2"/>
        <v>2</v>
      </c>
      <c r="D25" s="6">
        <f t="shared" si="3"/>
        <v>44</v>
      </c>
      <c r="E25" s="31">
        <v>26</v>
      </c>
      <c r="F25" s="6">
        <f t="shared" si="6"/>
        <v>2</v>
      </c>
      <c r="G25" s="6">
        <f t="shared" si="8"/>
        <v>53</v>
      </c>
      <c r="H25" s="6">
        <f t="shared" si="5"/>
        <v>55</v>
      </c>
      <c r="I25" s="6">
        <f t="shared" si="0"/>
        <v>11</v>
      </c>
      <c r="J25" s="6">
        <f t="shared" si="7"/>
        <v>0</v>
      </c>
      <c r="K25" s="8">
        <f t="shared" si="1"/>
        <v>9</v>
      </c>
    </row>
    <row r="26" spans="1:11" x14ac:dyDescent="0.3">
      <c r="A26" s="5">
        <v>24</v>
      </c>
      <c r="B26" s="33">
        <v>26</v>
      </c>
      <c r="C26" s="7">
        <f t="shared" si="2"/>
        <v>2</v>
      </c>
      <c r="D26" s="6">
        <f t="shared" si="3"/>
        <v>46</v>
      </c>
      <c r="E26" s="31">
        <v>27</v>
      </c>
      <c r="F26" s="6">
        <f t="shared" si="6"/>
        <v>2</v>
      </c>
      <c r="G26" s="6">
        <f t="shared" si="8"/>
        <v>55</v>
      </c>
      <c r="H26" s="6">
        <f t="shared" si="5"/>
        <v>57</v>
      </c>
      <c r="I26" s="6">
        <f t="shared" si="0"/>
        <v>11</v>
      </c>
      <c r="J26" s="6">
        <f t="shared" si="7"/>
        <v>0</v>
      </c>
      <c r="K26" s="8">
        <f t="shared" si="1"/>
        <v>9</v>
      </c>
    </row>
    <row r="27" spans="1:11" x14ac:dyDescent="0.3">
      <c r="A27" s="5">
        <v>25</v>
      </c>
      <c r="B27" s="33">
        <v>39</v>
      </c>
      <c r="C27" s="7">
        <f t="shared" si="2"/>
        <v>2</v>
      </c>
      <c r="D27" s="6">
        <f t="shared" si="3"/>
        <v>48</v>
      </c>
      <c r="E27" s="31">
        <v>78</v>
      </c>
      <c r="F27" s="6">
        <f t="shared" si="6"/>
        <v>4</v>
      </c>
      <c r="G27" s="6">
        <f t="shared" si="8"/>
        <v>57</v>
      </c>
      <c r="H27" s="6">
        <f t="shared" si="5"/>
        <v>61</v>
      </c>
      <c r="I27" s="6">
        <f t="shared" si="0"/>
        <v>13</v>
      </c>
      <c r="J27" s="6">
        <f t="shared" si="7"/>
        <v>0</v>
      </c>
      <c r="K27" s="8">
        <f t="shared" si="1"/>
        <v>9</v>
      </c>
    </row>
    <row r="28" spans="1:11" x14ac:dyDescent="0.3">
      <c r="A28" s="5">
        <v>26</v>
      </c>
      <c r="B28" s="33">
        <v>70</v>
      </c>
      <c r="C28" s="7">
        <f t="shared" si="2"/>
        <v>3</v>
      </c>
      <c r="D28" s="6">
        <f t="shared" si="3"/>
        <v>51</v>
      </c>
      <c r="E28" s="31">
        <v>69</v>
      </c>
      <c r="F28" s="6">
        <f t="shared" si="6"/>
        <v>4</v>
      </c>
      <c r="G28" s="6">
        <f t="shared" si="8"/>
        <v>61</v>
      </c>
      <c r="H28" s="6">
        <f t="shared" si="5"/>
        <v>65</v>
      </c>
      <c r="I28" s="6">
        <f t="shared" si="0"/>
        <v>14</v>
      </c>
      <c r="J28" s="6">
        <f>G28-H27</f>
        <v>0</v>
      </c>
      <c r="K28" s="8">
        <f t="shared" si="1"/>
        <v>10</v>
      </c>
    </row>
    <row r="29" spans="1:11" ht="15" thickBot="1" x14ac:dyDescent="0.35">
      <c r="A29" s="5">
        <v>27</v>
      </c>
      <c r="B29" s="35">
        <v>66</v>
      </c>
      <c r="C29" s="9">
        <f t="shared" si="2"/>
        <v>3</v>
      </c>
      <c r="D29" s="10">
        <f t="shared" si="3"/>
        <v>54</v>
      </c>
      <c r="E29" s="32">
        <v>37</v>
      </c>
      <c r="F29" s="10">
        <f t="shared" si="6"/>
        <v>3</v>
      </c>
      <c r="G29" s="10">
        <f t="shared" si="8"/>
        <v>65</v>
      </c>
      <c r="H29" s="10">
        <f t="shared" si="5"/>
        <v>68</v>
      </c>
      <c r="I29" s="10">
        <f t="shared" si="0"/>
        <v>14</v>
      </c>
      <c r="J29" s="10">
        <f>G29-H28</f>
        <v>0</v>
      </c>
      <c r="K29" s="11">
        <f t="shared" si="1"/>
        <v>11</v>
      </c>
    </row>
    <row r="30" spans="1:11" ht="15" thickBot="1" x14ac:dyDescent="0.35">
      <c r="A30" s="12" t="s">
        <v>21</v>
      </c>
      <c r="B30" s="13"/>
      <c r="C30" s="14"/>
      <c r="D30" s="15" t="s">
        <v>22</v>
      </c>
      <c r="E30" s="15"/>
      <c r="F30" s="2"/>
      <c r="G30" s="2"/>
      <c r="H30" s="2" t="s">
        <v>23</v>
      </c>
      <c r="I30" s="2">
        <f>SUM(I3:I28)</f>
        <v>361</v>
      </c>
      <c r="J30" s="2">
        <f t="shared" ref="J30:K30" si="9">SUM(J3:J28)</f>
        <v>0</v>
      </c>
      <c r="K30" s="2">
        <f t="shared" si="9"/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2D22-62B4-4218-8CCC-AE55CBE07DB4}">
  <dimension ref="A1:L30"/>
  <sheetViews>
    <sheetView tabSelected="1" topLeftCell="B2" zoomScale="88" workbookViewId="0">
      <selection activeCell="N29" sqref="N29"/>
    </sheetView>
  </sheetViews>
  <sheetFormatPr baseColWidth="10" defaultRowHeight="14.4" x14ac:dyDescent="0.3"/>
  <sheetData>
    <row r="1" spans="1:12" ht="15" thickBot="1" x14ac:dyDescent="0.35">
      <c r="A1" s="20"/>
      <c r="B1" s="20"/>
      <c r="C1" s="21"/>
      <c r="D1" s="22"/>
      <c r="E1" s="23"/>
      <c r="F1" s="24" t="s">
        <v>30</v>
      </c>
      <c r="G1" s="25"/>
      <c r="H1" s="26"/>
      <c r="I1" s="24" t="s">
        <v>31</v>
      </c>
      <c r="J1" s="25"/>
      <c r="K1" s="26"/>
      <c r="L1" s="21"/>
    </row>
    <row r="2" spans="1:12" ht="43.8" thickBot="1" x14ac:dyDescent="0.35">
      <c r="A2" s="27" t="s">
        <v>32</v>
      </c>
      <c r="B2" s="28" t="s">
        <v>33</v>
      </c>
      <c r="C2" s="28" t="s">
        <v>34</v>
      </c>
      <c r="D2" s="28" t="s">
        <v>35</v>
      </c>
      <c r="E2" s="28" t="s">
        <v>36</v>
      </c>
      <c r="F2" s="28" t="s">
        <v>37</v>
      </c>
      <c r="G2" s="28" t="s">
        <v>38</v>
      </c>
      <c r="H2" s="28" t="s">
        <v>39</v>
      </c>
      <c r="I2" s="28" t="s">
        <v>37</v>
      </c>
      <c r="J2" s="28" t="s">
        <v>38</v>
      </c>
      <c r="K2" s="28" t="s">
        <v>39</v>
      </c>
      <c r="L2" s="29" t="s">
        <v>19</v>
      </c>
    </row>
    <row r="3" spans="1:12" ht="15" thickBot="1" x14ac:dyDescent="0.35">
      <c r="A3" s="27">
        <v>1</v>
      </c>
      <c r="B3" s="33" t="s">
        <v>20</v>
      </c>
      <c r="C3" s="6" t="s">
        <v>20</v>
      </c>
      <c r="D3" s="6">
        <v>0</v>
      </c>
      <c r="E3" s="31">
        <v>1</v>
      </c>
      <c r="F3" s="7">
        <f>IF(E3&lt;=30,2,IF(E3&lt;=58,3,IF(E3&lt;=83,4,5)))</f>
        <v>2</v>
      </c>
      <c r="G3" s="6">
        <v>0</v>
      </c>
      <c r="H3" s="6">
        <v>2</v>
      </c>
      <c r="I3" s="7">
        <f>IF(E3&lt;=35,3,IF(E3&lt;=60,4,IF(E3&lt;=80,5,6)))</f>
        <v>3</v>
      </c>
      <c r="J3" s="6"/>
      <c r="K3" s="6"/>
      <c r="L3" s="23">
        <v>0</v>
      </c>
    </row>
    <row r="4" spans="1:12" ht="15" thickBot="1" x14ac:dyDescent="0.35">
      <c r="A4" s="27">
        <v>2</v>
      </c>
      <c r="B4" s="34">
        <v>37</v>
      </c>
      <c r="C4" s="7">
        <f t="shared" ref="C4:C29" si="0">IF(B4&lt;=25,1,IF(B4&lt;=65,2,IF(B4&lt;=85,3,4)))</f>
        <v>2</v>
      </c>
      <c r="D4" s="6">
        <f t="shared" ref="D4:D29" si="1">D3+C4</f>
        <v>2</v>
      </c>
      <c r="E4" s="31">
        <v>58</v>
      </c>
      <c r="F4" s="7">
        <f>IF(E4&lt;=30,2,IF(E4&lt;=58,3,IF(E4&lt;=83,4,5)))</f>
        <v>3</v>
      </c>
      <c r="G4" s="6">
        <v>2</v>
      </c>
      <c r="H4" s="6">
        <v>5</v>
      </c>
      <c r="I4" s="7">
        <f t="shared" ref="I4:I29" si="2">IF(E4&lt;=35,3,IF(E4&lt;=60,4,IF(E4&lt;=80,5,6)))</f>
        <v>4</v>
      </c>
      <c r="J4" s="6"/>
      <c r="K4" s="6"/>
      <c r="L4" s="23">
        <v>0</v>
      </c>
    </row>
    <row r="5" spans="1:12" ht="15" thickBot="1" x14ac:dyDescent="0.35">
      <c r="A5" s="27">
        <v>3</v>
      </c>
      <c r="B5" s="34">
        <v>59</v>
      </c>
      <c r="C5" s="7">
        <f t="shared" si="0"/>
        <v>2</v>
      </c>
      <c r="D5" s="6">
        <f t="shared" si="1"/>
        <v>4</v>
      </c>
      <c r="E5" s="31">
        <v>96</v>
      </c>
      <c r="F5" s="7">
        <f t="shared" ref="F5:F29" si="3">IF(E5&lt;=30,2,IF(E5&lt;=58,3,IF(E5&lt;=83,4,5)))</f>
        <v>5</v>
      </c>
      <c r="G5" s="6"/>
      <c r="H5" s="6"/>
      <c r="I5" s="7">
        <f t="shared" si="2"/>
        <v>6</v>
      </c>
      <c r="J5" s="6">
        <v>4</v>
      </c>
      <c r="K5" s="6">
        <v>10</v>
      </c>
      <c r="L5" s="23">
        <v>0</v>
      </c>
    </row>
    <row r="6" spans="1:12" ht="15" thickBot="1" x14ac:dyDescent="0.35">
      <c r="A6" s="27">
        <v>4</v>
      </c>
      <c r="B6" s="34">
        <v>56</v>
      </c>
      <c r="C6" s="7">
        <f t="shared" si="0"/>
        <v>2</v>
      </c>
      <c r="D6" s="6">
        <f t="shared" si="1"/>
        <v>6</v>
      </c>
      <c r="E6" s="31">
        <v>71</v>
      </c>
      <c r="F6" s="7">
        <f t="shared" si="3"/>
        <v>4</v>
      </c>
      <c r="G6" s="6">
        <v>6</v>
      </c>
      <c r="H6" s="6">
        <v>10</v>
      </c>
      <c r="I6" s="7">
        <f t="shared" si="2"/>
        <v>5</v>
      </c>
      <c r="J6" s="6"/>
      <c r="K6" s="6"/>
      <c r="L6" s="23">
        <v>0</v>
      </c>
    </row>
    <row r="7" spans="1:12" ht="15" thickBot="1" x14ac:dyDescent="0.35">
      <c r="A7" s="27">
        <v>5</v>
      </c>
      <c r="B7" s="34">
        <v>12</v>
      </c>
      <c r="C7" s="7">
        <f t="shared" si="0"/>
        <v>1</v>
      </c>
      <c r="D7" s="6">
        <f t="shared" si="1"/>
        <v>7</v>
      </c>
      <c r="E7" s="31">
        <v>57</v>
      </c>
      <c r="F7" s="7">
        <f t="shared" si="3"/>
        <v>3</v>
      </c>
      <c r="G7" s="6"/>
      <c r="H7" s="6"/>
      <c r="I7" s="7">
        <f t="shared" si="2"/>
        <v>4</v>
      </c>
      <c r="J7" s="6">
        <v>7</v>
      </c>
      <c r="K7" s="6">
        <v>11</v>
      </c>
      <c r="L7" s="23">
        <v>0</v>
      </c>
    </row>
    <row r="8" spans="1:12" ht="15" thickBot="1" x14ac:dyDescent="0.35">
      <c r="A8" s="27">
        <v>6</v>
      </c>
      <c r="B8" s="34">
        <v>12</v>
      </c>
      <c r="C8" s="7">
        <f t="shared" si="0"/>
        <v>1</v>
      </c>
      <c r="D8" s="6">
        <f t="shared" si="1"/>
        <v>8</v>
      </c>
      <c r="E8" s="31">
        <v>56</v>
      </c>
      <c r="F8" s="7">
        <f t="shared" si="3"/>
        <v>3</v>
      </c>
      <c r="G8" s="6">
        <v>8</v>
      </c>
      <c r="H8" s="6">
        <v>11</v>
      </c>
      <c r="I8" s="7">
        <f t="shared" si="2"/>
        <v>4</v>
      </c>
      <c r="J8" s="6"/>
      <c r="K8" s="6"/>
      <c r="L8" s="23">
        <v>0</v>
      </c>
    </row>
    <row r="9" spans="1:12" ht="15" thickBot="1" x14ac:dyDescent="0.35">
      <c r="A9" s="27">
        <v>7</v>
      </c>
      <c r="B9" s="34">
        <v>7</v>
      </c>
      <c r="C9" s="7">
        <f t="shared" si="0"/>
        <v>1</v>
      </c>
      <c r="D9" s="6">
        <f t="shared" si="1"/>
        <v>9</v>
      </c>
      <c r="E9" s="31">
        <v>22</v>
      </c>
      <c r="F9" s="7">
        <f t="shared" si="3"/>
        <v>2</v>
      </c>
      <c r="G9" s="6"/>
      <c r="H9" s="6"/>
      <c r="I9" s="7">
        <f t="shared" si="2"/>
        <v>3</v>
      </c>
      <c r="J9" s="6">
        <v>9</v>
      </c>
      <c r="K9" s="6">
        <v>11</v>
      </c>
      <c r="L9" s="23">
        <v>0</v>
      </c>
    </row>
    <row r="10" spans="1:12" ht="15" thickBot="1" x14ac:dyDescent="0.35">
      <c r="A10" s="27">
        <v>8</v>
      </c>
      <c r="B10" s="34">
        <v>92</v>
      </c>
      <c r="C10" s="7">
        <f t="shared" si="0"/>
        <v>4</v>
      </c>
      <c r="D10" s="6">
        <f t="shared" si="1"/>
        <v>13</v>
      </c>
      <c r="E10" s="31">
        <v>90</v>
      </c>
      <c r="F10" s="7">
        <f t="shared" si="3"/>
        <v>5</v>
      </c>
      <c r="G10" s="6"/>
      <c r="H10" s="6"/>
      <c r="I10" s="7">
        <f t="shared" si="2"/>
        <v>6</v>
      </c>
      <c r="J10" s="6">
        <v>11</v>
      </c>
      <c r="K10" s="6">
        <v>17</v>
      </c>
      <c r="L10" s="23">
        <v>2</v>
      </c>
    </row>
    <row r="11" spans="1:12" ht="15" thickBot="1" x14ac:dyDescent="0.35">
      <c r="A11" s="27">
        <v>9</v>
      </c>
      <c r="B11" s="33">
        <v>88</v>
      </c>
      <c r="C11" s="7">
        <f t="shared" si="0"/>
        <v>4</v>
      </c>
      <c r="D11" s="6">
        <f t="shared" si="1"/>
        <v>17</v>
      </c>
      <c r="E11" s="31">
        <v>86</v>
      </c>
      <c r="F11" s="7">
        <f t="shared" si="3"/>
        <v>5</v>
      </c>
      <c r="G11" s="6"/>
      <c r="H11" s="6"/>
      <c r="I11" s="7">
        <f t="shared" si="2"/>
        <v>6</v>
      </c>
      <c r="J11" s="6">
        <v>17</v>
      </c>
      <c r="K11" s="6">
        <v>23</v>
      </c>
      <c r="L11" s="23">
        <v>0</v>
      </c>
    </row>
    <row r="12" spans="1:12" ht="15" thickBot="1" x14ac:dyDescent="0.35">
      <c r="A12" s="27">
        <v>10</v>
      </c>
      <c r="B12" s="33">
        <v>48</v>
      </c>
      <c r="C12" s="7">
        <f t="shared" si="0"/>
        <v>2</v>
      </c>
      <c r="D12" s="6">
        <f t="shared" si="1"/>
        <v>19</v>
      </c>
      <c r="E12" s="31">
        <v>16</v>
      </c>
      <c r="F12" s="7">
        <f t="shared" si="3"/>
        <v>2</v>
      </c>
      <c r="G12" s="6">
        <v>19</v>
      </c>
      <c r="H12" s="6">
        <v>21</v>
      </c>
      <c r="I12" s="7">
        <f t="shared" si="2"/>
        <v>3</v>
      </c>
      <c r="J12" s="6"/>
      <c r="K12" s="6"/>
      <c r="L12" s="23">
        <v>0</v>
      </c>
    </row>
    <row r="13" spans="1:12" ht="15" thickBot="1" x14ac:dyDescent="0.35">
      <c r="A13" s="27">
        <v>11</v>
      </c>
      <c r="B13" s="33">
        <v>53</v>
      </c>
      <c r="C13" s="7">
        <f t="shared" si="0"/>
        <v>2</v>
      </c>
      <c r="D13" s="6">
        <f t="shared" si="1"/>
        <v>21</v>
      </c>
      <c r="E13" s="31">
        <v>26</v>
      </c>
      <c r="F13" s="7">
        <f t="shared" si="3"/>
        <v>2</v>
      </c>
      <c r="G13" s="6">
        <v>21</v>
      </c>
      <c r="H13" s="6">
        <v>23</v>
      </c>
      <c r="I13" s="7">
        <f t="shared" si="2"/>
        <v>3</v>
      </c>
      <c r="J13" s="6"/>
      <c r="K13" s="6"/>
      <c r="L13" s="23">
        <v>0</v>
      </c>
    </row>
    <row r="14" spans="1:12" ht="15" thickBot="1" x14ac:dyDescent="0.35">
      <c r="A14" s="27">
        <v>12</v>
      </c>
      <c r="B14" s="33">
        <v>68</v>
      </c>
      <c r="C14" s="7">
        <f t="shared" si="0"/>
        <v>3</v>
      </c>
      <c r="D14" s="6">
        <f t="shared" si="1"/>
        <v>24</v>
      </c>
      <c r="E14" s="31">
        <v>39</v>
      </c>
      <c r="F14" s="7">
        <f t="shared" si="3"/>
        <v>3</v>
      </c>
      <c r="G14" s="6">
        <v>24</v>
      </c>
      <c r="H14" s="6">
        <v>27</v>
      </c>
      <c r="I14" s="7">
        <f t="shared" si="2"/>
        <v>4</v>
      </c>
      <c r="J14" s="6"/>
      <c r="K14" s="6"/>
      <c r="L14" s="23">
        <v>0</v>
      </c>
    </row>
    <row r="15" spans="1:12" ht="15" thickBot="1" x14ac:dyDescent="0.35">
      <c r="A15" s="27">
        <v>13</v>
      </c>
      <c r="B15" s="33">
        <v>63</v>
      </c>
      <c r="C15" s="7">
        <f t="shared" si="0"/>
        <v>2</v>
      </c>
      <c r="D15" s="6">
        <f t="shared" si="1"/>
        <v>26</v>
      </c>
      <c r="E15" s="31">
        <v>53</v>
      </c>
      <c r="F15" s="7">
        <f t="shared" si="3"/>
        <v>3</v>
      </c>
      <c r="G15" s="6"/>
      <c r="H15" s="6"/>
      <c r="I15" s="7">
        <f t="shared" si="2"/>
        <v>4</v>
      </c>
      <c r="J15" s="6">
        <v>26</v>
      </c>
      <c r="K15" s="6">
        <v>30</v>
      </c>
      <c r="L15" s="23">
        <v>0</v>
      </c>
    </row>
    <row r="16" spans="1:12" ht="15" thickBot="1" x14ac:dyDescent="0.35">
      <c r="A16" s="27">
        <v>14</v>
      </c>
      <c r="B16" s="33">
        <v>97</v>
      </c>
      <c r="C16" s="7">
        <f t="shared" si="0"/>
        <v>4</v>
      </c>
      <c r="D16" s="6">
        <f t="shared" si="1"/>
        <v>30</v>
      </c>
      <c r="E16" s="31">
        <v>21</v>
      </c>
      <c r="F16" s="7">
        <f t="shared" si="3"/>
        <v>2</v>
      </c>
      <c r="G16" s="6"/>
      <c r="H16" s="6"/>
      <c r="I16" s="7">
        <f t="shared" si="2"/>
        <v>3</v>
      </c>
      <c r="J16" s="6">
        <v>30</v>
      </c>
      <c r="K16" s="6">
        <v>33</v>
      </c>
      <c r="L16" s="23">
        <v>0</v>
      </c>
    </row>
    <row r="17" spans="1:12" ht="15" thickBot="1" x14ac:dyDescent="0.35">
      <c r="A17" s="27">
        <v>15</v>
      </c>
      <c r="B17" s="33">
        <v>0</v>
      </c>
      <c r="C17" s="7">
        <f t="shared" si="0"/>
        <v>1</v>
      </c>
      <c r="D17" s="6">
        <f t="shared" si="1"/>
        <v>31</v>
      </c>
      <c r="E17" s="31">
        <v>62</v>
      </c>
      <c r="F17" s="7">
        <f t="shared" si="3"/>
        <v>4</v>
      </c>
      <c r="G17" s="6">
        <v>31</v>
      </c>
      <c r="H17" s="6">
        <v>35</v>
      </c>
      <c r="I17" s="7">
        <f t="shared" si="2"/>
        <v>5</v>
      </c>
      <c r="J17" s="6"/>
      <c r="K17" s="6"/>
      <c r="L17" s="23">
        <v>0</v>
      </c>
    </row>
    <row r="18" spans="1:12" ht="15" thickBot="1" x14ac:dyDescent="0.35">
      <c r="A18" s="27">
        <v>16</v>
      </c>
      <c r="B18" s="33">
        <v>54</v>
      </c>
      <c r="C18" s="7">
        <f t="shared" si="0"/>
        <v>2</v>
      </c>
      <c r="D18" s="6">
        <f t="shared" si="1"/>
        <v>33</v>
      </c>
      <c r="E18" s="31">
        <v>82</v>
      </c>
      <c r="F18" s="6">
        <f t="shared" si="3"/>
        <v>4</v>
      </c>
      <c r="G18" s="6"/>
      <c r="H18" s="6"/>
      <c r="I18" s="7">
        <f t="shared" si="2"/>
        <v>6</v>
      </c>
      <c r="J18" s="6">
        <v>33</v>
      </c>
      <c r="K18" s="6">
        <v>39</v>
      </c>
      <c r="L18" s="23">
        <v>0</v>
      </c>
    </row>
    <row r="19" spans="1:12" ht="15" thickBot="1" x14ac:dyDescent="0.35">
      <c r="A19" s="27">
        <v>17</v>
      </c>
      <c r="B19" s="33">
        <v>67</v>
      </c>
      <c r="C19" s="7">
        <f t="shared" si="0"/>
        <v>3</v>
      </c>
      <c r="D19" s="6">
        <f t="shared" si="1"/>
        <v>36</v>
      </c>
      <c r="E19" s="31">
        <v>91</v>
      </c>
      <c r="F19" s="6">
        <f t="shared" si="3"/>
        <v>5</v>
      </c>
      <c r="G19" s="6">
        <v>36</v>
      </c>
      <c r="H19" s="6">
        <v>41</v>
      </c>
      <c r="I19" s="7">
        <f t="shared" si="2"/>
        <v>6</v>
      </c>
      <c r="J19" s="6"/>
      <c r="K19" s="6"/>
      <c r="L19" s="23">
        <v>0</v>
      </c>
    </row>
    <row r="20" spans="1:12" ht="15" thickBot="1" x14ac:dyDescent="0.35">
      <c r="A20" s="27">
        <v>18</v>
      </c>
      <c r="B20" s="33">
        <v>21</v>
      </c>
      <c r="C20" s="7">
        <f t="shared" si="0"/>
        <v>1</v>
      </c>
      <c r="D20" s="6">
        <f t="shared" si="1"/>
        <v>37</v>
      </c>
      <c r="E20" s="31">
        <v>78</v>
      </c>
      <c r="F20" s="6">
        <f t="shared" si="3"/>
        <v>4</v>
      </c>
      <c r="G20" s="6"/>
      <c r="H20" s="6"/>
      <c r="I20" s="7">
        <f t="shared" si="2"/>
        <v>5</v>
      </c>
      <c r="J20" s="6">
        <v>37</v>
      </c>
      <c r="K20" s="6">
        <v>42</v>
      </c>
      <c r="L20" s="23">
        <v>0</v>
      </c>
    </row>
    <row r="21" spans="1:12" ht="15" thickBot="1" x14ac:dyDescent="0.35">
      <c r="A21" s="27">
        <v>19</v>
      </c>
      <c r="B21" s="33">
        <v>56</v>
      </c>
      <c r="C21" s="7">
        <f t="shared" si="0"/>
        <v>2</v>
      </c>
      <c r="D21" s="6">
        <f t="shared" si="1"/>
        <v>39</v>
      </c>
      <c r="E21" s="31">
        <v>97</v>
      </c>
      <c r="F21" s="6">
        <f t="shared" si="3"/>
        <v>5</v>
      </c>
      <c r="G21" s="6"/>
      <c r="H21" s="6"/>
      <c r="I21" s="7">
        <f t="shared" si="2"/>
        <v>6</v>
      </c>
      <c r="J21" s="6">
        <v>39</v>
      </c>
      <c r="K21" s="6">
        <v>43</v>
      </c>
      <c r="L21" s="23">
        <v>0</v>
      </c>
    </row>
    <row r="22" spans="1:12" ht="15" thickBot="1" x14ac:dyDescent="0.35">
      <c r="A22" s="27">
        <v>20</v>
      </c>
      <c r="B22" s="33">
        <v>22</v>
      </c>
      <c r="C22" s="7">
        <f t="shared" si="0"/>
        <v>1</v>
      </c>
      <c r="D22" s="6">
        <f t="shared" si="1"/>
        <v>40</v>
      </c>
      <c r="E22" s="31">
        <v>12</v>
      </c>
      <c r="F22" s="6">
        <f t="shared" si="3"/>
        <v>2</v>
      </c>
      <c r="G22" s="6">
        <v>40</v>
      </c>
      <c r="H22" s="6">
        <v>43</v>
      </c>
      <c r="I22" s="7">
        <f t="shared" si="2"/>
        <v>3</v>
      </c>
      <c r="J22" s="6"/>
      <c r="K22" s="6"/>
      <c r="L22" s="23">
        <v>0</v>
      </c>
    </row>
    <row r="23" spans="1:12" ht="15" thickBot="1" x14ac:dyDescent="0.35">
      <c r="A23" s="27">
        <v>21</v>
      </c>
      <c r="B23" s="33">
        <v>23</v>
      </c>
      <c r="C23" s="7">
        <f t="shared" si="0"/>
        <v>1</v>
      </c>
      <c r="D23" s="6">
        <f t="shared" si="1"/>
        <v>41</v>
      </c>
      <c r="E23" s="31">
        <v>72</v>
      </c>
      <c r="F23" s="6">
        <f t="shared" si="3"/>
        <v>4</v>
      </c>
      <c r="G23" s="6"/>
      <c r="H23" s="6"/>
      <c r="I23" s="7">
        <f t="shared" si="2"/>
        <v>5</v>
      </c>
      <c r="J23" s="6">
        <v>41</v>
      </c>
      <c r="K23" s="6">
        <v>46</v>
      </c>
      <c r="L23" s="23">
        <v>0</v>
      </c>
    </row>
    <row r="24" spans="1:12" ht="15" thickBot="1" x14ac:dyDescent="0.35">
      <c r="A24" s="27">
        <v>22</v>
      </c>
      <c r="B24" s="33">
        <v>2</v>
      </c>
      <c r="C24" s="7">
        <f t="shared" si="0"/>
        <v>1</v>
      </c>
      <c r="D24" s="6">
        <f t="shared" si="1"/>
        <v>42</v>
      </c>
      <c r="E24" s="31">
        <v>99</v>
      </c>
      <c r="F24" s="6">
        <f t="shared" si="3"/>
        <v>5</v>
      </c>
      <c r="G24" s="6">
        <v>42</v>
      </c>
      <c r="H24" s="6">
        <v>47</v>
      </c>
      <c r="I24" s="7">
        <f t="shared" si="2"/>
        <v>6</v>
      </c>
      <c r="J24" s="6"/>
      <c r="K24" s="6"/>
      <c r="L24" s="23">
        <v>0</v>
      </c>
    </row>
    <row r="25" spans="1:12" ht="15" thickBot="1" x14ac:dyDescent="0.35">
      <c r="A25" s="27">
        <v>23</v>
      </c>
      <c r="B25" s="33">
        <v>35</v>
      </c>
      <c r="C25" s="7">
        <f t="shared" si="0"/>
        <v>2</v>
      </c>
      <c r="D25" s="6">
        <f t="shared" si="1"/>
        <v>44</v>
      </c>
      <c r="E25" s="31">
        <v>26</v>
      </c>
      <c r="F25" s="6">
        <f t="shared" si="3"/>
        <v>2</v>
      </c>
      <c r="G25" s="6"/>
      <c r="H25" s="6"/>
      <c r="I25" s="7">
        <f t="shared" si="2"/>
        <v>3</v>
      </c>
      <c r="J25" s="6">
        <v>44</v>
      </c>
      <c r="K25" s="6">
        <v>47</v>
      </c>
      <c r="L25" s="23">
        <v>0</v>
      </c>
    </row>
    <row r="26" spans="1:12" ht="15" thickBot="1" x14ac:dyDescent="0.35">
      <c r="A26" s="27">
        <v>24</v>
      </c>
      <c r="B26" s="33">
        <v>26</v>
      </c>
      <c r="C26" s="7">
        <f t="shared" si="0"/>
        <v>2</v>
      </c>
      <c r="D26" s="6">
        <f t="shared" si="1"/>
        <v>46</v>
      </c>
      <c r="E26" s="31">
        <v>27</v>
      </c>
      <c r="F26" s="6">
        <f t="shared" si="3"/>
        <v>2</v>
      </c>
      <c r="G26" s="6">
        <v>46</v>
      </c>
      <c r="H26" s="6">
        <v>48</v>
      </c>
      <c r="I26" s="7">
        <f t="shared" si="2"/>
        <v>3</v>
      </c>
      <c r="J26" s="6"/>
      <c r="K26" s="6"/>
      <c r="L26" s="23">
        <v>0</v>
      </c>
    </row>
    <row r="27" spans="1:12" ht="15" thickBot="1" x14ac:dyDescent="0.35">
      <c r="A27" s="27">
        <v>25</v>
      </c>
      <c r="B27" s="33">
        <v>39</v>
      </c>
      <c r="C27" s="7">
        <f t="shared" si="0"/>
        <v>2</v>
      </c>
      <c r="D27" s="6">
        <f t="shared" si="1"/>
        <v>48</v>
      </c>
      <c r="E27" s="31">
        <v>78</v>
      </c>
      <c r="F27" s="6">
        <f t="shared" si="3"/>
        <v>4</v>
      </c>
      <c r="G27" s="6">
        <v>48</v>
      </c>
      <c r="H27" s="6">
        <v>52</v>
      </c>
      <c r="I27" s="7">
        <f t="shared" si="2"/>
        <v>5</v>
      </c>
      <c r="J27" s="6"/>
      <c r="K27" s="6"/>
      <c r="L27" s="23">
        <v>0</v>
      </c>
    </row>
    <row r="28" spans="1:12" ht="15" thickBot="1" x14ac:dyDescent="0.35">
      <c r="A28" s="27">
        <v>26</v>
      </c>
      <c r="B28" s="33">
        <v>70</v>
      </c>
      <c r="C28" s="7">
        <f t="shared" si="0"/>
        <v>3</v>
      </c>
      <c r="D28" s="6">
        <f t="shared" si="1"/>
        <v>51</v>
      </c>
      <c r="E28" s="31">
        <v>69</v>
      </c>
      <c r="F28" s="6">
        <f t="shared" si="3"/>
        <v>4</v>
      </c>
      <c r="G28" s="6"/>
      <c r="H28" s="6"/>
      <c r="I28" s="7">
        <f t="shared" si="2"/>
        <v>5</v>
      </c>
      <c r="J28" s="6">
        <v>51</v>
      </c>
      <c r="K28" s="6">
        <v>56</v>
      </c>
      <c r="L28" s="23">
        <v>0</v>
      </c>
    </row>
    <row r="29" spans="1:12" ht="15" thickBot="1" x14ac:dyDescent="0.35">
      <c r="A29" s="27">
        <v>27</v>
      </c>
      <c r="B29" s="35">
        <v>66</v>
      </c>
      <c r="C29" s="7">
        <f t="shared" si="0"/>
        <v>3</v>
      </c>
      <c r="D29" s="6">
        <f t="shared" si="1"/>
        <v>54</v>
      </c>
      <c r="E29" s="32">
        <v>37</v>
      </c>
      <c r="F29" s="10">
        <f t="shared" si="3"/>
        <v>3</v>
      </c>
      <c r="G29" s="10">
        <v>54</v>
      </c>
      <c r="H29" s="10">
        <v>57</v>
      </c>
      <c r="I29" s="7">
        <f t="shared" si="2"/>
        <v>4</v>
      </c>
      <c r="J29" s="6"/>
      <c r="K29" s="6"/>
      <c r="L29" s="23">
        <v>0</v>
      </c>
    </row>
    <row r="30" spans="1:12" x14ac:dyDescent="0.3">
      <c r="K30" s="30" t="s">
        <v>40</v>
      </c>
      <c r="L30">
        <f>SUM(L3:L29)</f>
        <v>2</v>
      </c>
    </row>
  </sheetData>
  <mergeCells count="2">
    <mergeCell ref="F1:H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Baker</vt:lpstr>
      <vt:lpstr>Abel</vt:lpstr>
      <vt:lpstr>Dos 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Cortes Resendiz</dc:creator>
  <cp:lastModifiedBy>Edgar Cortes Resendiz</cp:lastModifiedBy>
  <dcterms:created xsi:type="dcterms:W3CDTF">2024-03-01T01:52:11Z</dcterms:created>
  <dcterms:modified xsi:type="dcterms:W3CDTF">2024-03-01T04:50:25Z</dcterms:modified>
</cp:coreProperties>
</file>