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ourses\IP Lists\"/>
    </mc:Choice>
  </mc:AlternateContent>
  <bookViews>
    <workbookView xWindow="0" yWindow="0" windowWidth="23040" windowHeight="9024"/>
  </bookViews>
  <sheets>
    <sheet name="Arrays &amp; Strings" sheetId="1" r:id="rId1"/>
    <sheet name="Stacks" sheetId="2" r:id="rId2"/>
    <sheet name="Graphs" sheetId="3" r:id="rId3"/>
    <sheet name="Trees" sheetId="4" r:id="rId4"/>
    <sheet name="HashMap &amp; Heap" sheetId="5" r:id="rId5"/>
    <sheet name="LinkedList" sheetId="6" r:id="rId6"/>
    <sheet name="DP" sheetId="7" r:id="rId7"/>
    <sheet name="Searching and Sorting" sheetId="9" r:id="rId8"/>
    <sheet name="Text Processing " sheetId="8" r:id="rId9"/>
    <sheet name="Number theory" sheetId="10" r:id="rId10"/>
  </sheets>
  <calcPr calcId="162913"/>
</workbook>
</file>

<file path=xl/calcChain.xml><?xml version="1.0" encoding="utf-8"?>
<calcChain xmlns="http://schemas.openxmlformats.org/spreadsheetml/2006/main">
  <c r="A4" i="3" l="1"/>
  <c r="A5" i="3"/>
  <c r="A22" i="2" l="1"/>
  <c r="A21" i="2"/>
  <c r="A20" i="2"/>
  <c r="A19" i="2"/>
  <c r="A18" i="2"/>
  <c r="A16" i="2"/>
  <c r="A15" i="2"/>
  <c r="A14" i="2"/>
  <c r="A13" i="2"/>
  <c r="A12" i="2"/>
  <c r="A11" i="2"/>
  <c r="C13" i="1" l="1"/>
  <c r="A7" i="2" l="1"/>
  <c r="A6" i="2"/>
  <c r="A4" i="2"/>
  <c r="A3" i="2"/>
  <c r="A2" i="2"/>
  <c r="C11" i="1" l="1"/>
  <c r="C42" i="1"/>
  <c r="C41" i="1"/>
  <c r="C40" i="1"/>
  <c r="C39" i="1"/>
  <c r="C38" i="1"/>
  <c r="C36" i="1"/>
  <c r="C35" i="1"/>
  <c r="C34" i="1"/>
  <c r="C31" i="1"/>
  <c r="C27" i="1"/>
  <c r="C26" i="1"/>
  <c r="C24" i="1"/>
  <c r="C23" i="1"/>
  <c r="C22" i="1"/>
  <c r="C20" i="1"/>
  <c r="C19" i="1"/>
  <c r="C18" i="1"/>
  <c r="C15" i="1"/>
  <c r="C14" i="1"/>
  <c r="C12" i="1"/>
  <c r="C8" i="1"/>
</calcChain>
</file>

<file path=xl/sharedStrings.xml><?xml version="1.0" encoding="utf-8"?>
<sst xmlns="http://schemas.openxmlformats.org/spreadsheetml/2006/main" count="794" uniqueCount="509">
  <si>
    <t>Long Pressed Name</t>
  </si>
  <si>
    <t>long-pressed-name</t>
  </si>
  <si>
    <t>Range Addition</t>
  </si>
  <si>
    <t>range-addition</t>
  </si>
  <si>
    <t>Container With Most Water</t>
  </si>
  <si>
    <t>container-with-most-water</t>
  </si>
  <si>
    <t>Rotate Array</t>
  </si>
  <si>
    <t>rotate-array</t>
  </si>
  <si>
    <t>Squares of a sorted array</t>
  </si>
  <si>
    <t>Next Greater Element III</t>
  </si>
  <si>
    <t>next-greater-element-version3</t>
  </si>
  <si>
    <t>max chunks to make sorted</t>
  </si>
  <si>
    <t>Max Chunks To Make Sorted II</t>
  </si>
  <si>
    <t>max-chunks-to-make-sorted-ii</t>
  </si>
  <si>
    <t>Product of Array Except Self</t>
  </si>
  <si>
    <t>product-of-array-except-self</t>
  </si>
  <si>
    <t>majority element</t>
  </si>
  <si>
    <t>majority element 2</t>
  </si>
  <si>
    <t>majority element general</t>
  </si>
  <si>
    <t>max product of three numbers</t>
  </si>
  <si>
    <t>largest atleast twice</t>
  </si>
  <si>
    <t>best meeting point</t>
  </si>
  <si>
    <t>Segregate 0 and 1</t>
  </si>
  <si>
    <t>Segregate 0,1,2</t>
  </si>
  <si>
    <t>Sort Array By Parity</t>
  </si>
  <si>
    <t>sort-array-by-parity</t>
  </si>
  <si>
    <t>number with bounded max</t>
  </si>
  <si>
    <t>Sieve</t>
  </si>
  <si>
    <t>segmented sieve</t>
  </si>
  <si>
    <t>Maximum Swap</t>
  </si>
  <si>
    <t>maximum-swap</t>
  </si>
  <si>
    <t>two sum</t>
  </si>
  <si>
    <t>two difference</t>
  </si>
  <si>
    <t>Boats to Save People</t>
  </si>
  <si>
    <t>save-people-using-boat</t>
  </si>
  <si>
    <t>consecutive number sum</t>
  </si>
  <si>
    <t>Fast Exponentiation</t>
  </si>
  <si>
    <t>Fibonacci Number</t>
  </si>
  <si>
    <t>fibonacci-number</t>
  </si>
  <si>
    <t>partition labels</t>
  </si>
  <si>
    <t>min rotation</t>
  </si>
  <si>
    <t>min no. of platform</t>
  </si>
  <si>
    <t>wiggle sort</t>
  </si>
  <si>
    <t>partition array into disjoint</t>
  </si>
  <si>
    <t>Push dominoes</t>
  </si>
  <si>
    <t>rotate image</t>
  </si>
  <si>
    <t>reverse vowels of a string</t>
  </si>
  <si>
    <t>pascal triangle 2</t>
  </si>
  <si>
    <t>max distace to closest</t>
  </si>
  <si>
    <t>max consecutive ones 3</t>
  </si>
  <si>
    <t>multiply strings</t>
  </si>
  <si>
    <t>smallest from k lists</t>
  </si>
  <si>
    <t>max product subarray</t>
  </si>
  <si>
    <t>valid pallindrome 2</t>
  </si>
  <si>
    <t>first missing positive</t>
  </si>
  <si>
    <t>String</t>
  </si>
  <si>
    <t>Arrays &amp; Two Pointer</t>
  </si>
  <si>
    <t>Two pointer</t>
  </si>
  <si>
    <t>Array</t>
  </si>
  <si>
    <t xml:space="preserve"> Two Pointer</t>
  </si>
  <si>
    <t>Two Pointer</t>
  </si>
  <si>
    <t>Math</t>
  </si>
  <si>
    <t>Matrix &amp; array</t>
  </si>
  <si>
    <t>Greedy</t>
  </si>
  <si>
    <t>Array + DP</t>
  </si>
  <si>
    <t>maximize distance to closest person</t>
  </si>
  <si>
    <t>smallest range from k lists</t>
  </si>
  <si>
    <t>maximum subarray</t>
  </si>
  <si>
    <t>kadanes-algo</t>
  </si>
  <si>
    <t>K-CON</t>
  </si>
  <si>
    <t>K-con</t>
  </si>
  <si>
    <t>maximum product subarray</t>
  </si>
  <si>
    <t>First missing positive</t>
  </si>
  <si>
    <t>MIn Jump required with +i or -i allowed</t>
  </si>
  <si>
    <t>Math + Strings</t>
  </si>
  <si>
    <t>Arrays</t>
  </si>
  <si>
    <t>Strings</t>
  </si>
  <si>
    <t>min jump IMP</t>
  </si>
  <si>
    <t>Next Greater</t>
  </si>
  <si>
    <t>Next Greater 2</t>
  </si>
  <si>
    <t>Daily Temperatures</t>
  </si>
  <si>
    <t>Stock Span Problem</t>
  </si>
  <si>
    <t>Stock Span</t>
  </si>
  <si>
    <t>Left Right smaller</t>
  </si>
  <si>
    <t>Largest Area Histogram</t>
  </si>
  <si>
    <t>maximu size binary matrix containing 1</t>
  </si>
  <si>
    <t>maximum size binary matrix</t>
  </si>
  <si>
    <t>Pointers</t>
  </si>
  <si>
    <t>Remove k digits</t>
  </si>
  <si>
    <t>Valid Parentheses</t>
  </si>
  <si>
    <t>Valid Parentheses Substring</t>
  </si>
  <si>
    <t>Min Reversal</t>
  </si>
  <si>
    <t>Making Parentheses Valid</t>
  </si>
  <si>
    <t>Count of Duplicate Parentheses</t>
  </si>
  <si>
    <t>Longest Unbalanced Subsequence</t>
  </si>
  <si>
    <t>Asteroid Colllision</t>
  </si>
  <si>
    <t>Compare after deletion</t>
  </si>
  <si>
    <t>First negative value</t>
  </si>
  <si>
    <t>max sum smallest and second smallest</t>
  </si>
  <si>
    <t>min stack</t>
  </si>
  <si>
    <t>max frequency stack</t>
  </si>
  <si>
    <t>ADAPTERS</t>
  </si>
  <si>
    <t>K stacks in a single array</t>
  </si>
  <si>
    <t>K queue</t>
  </si>
  <si>
    <t>Remove duplicate letters</t>
  </si>
  <si>
    <t>K reverse in a queue</t>
  </si>
  <si>
    <t>Print Binary Number</t>
  </si>
  <si>
    <t>Validate Stack</t>
  </si>
  <si>
    <t>Gas Station</t>
  </si>
  <si>
    <t>infix,prefix,postfix</t>
  </si>
  <si>
    <t>max freq stack</t>
  </si>
  <si>
    <t>K queue in a single array</t>
  </si>
  <si>
    <t>Remove duplicate letter</t>
  </si>
  <si>
    <t>Stack</t>
  </si>
  <si>
    <t>Sliding window</t>
  </si>
  <si>
    <t>Genral</t>
  </si>
  <si>
    <t>Queue</t>
  </si>
  <si>
    <t>Stack,Queue</t>
  </si>
  <si>
    <t>Gas station</t>
  </si>
  <si>
    <t>Stack Validation</t>
  </si>
  <si>
    <t>Binary Number upto n</t>
  </si>
  <si>
    <t>BFS of graph</t>
  </si>
  <si>
    <t>Bipartite graph</t>
  </si>
  <si>
    <t>DFS</t>
  </si>
  <si>
    <t>Prim's Algo</t>
  </si>
  <si>
    <t>Dijkstra algo</t>
  </si>
  <si>
    <t>chef and reversing</t>
  </si>
  <si>
    <t>connecting cities with minimum cost</t>
  </si>
  <si>
    <t>optimize water distribution in village</t>
  </si>
  <si>
    <t>evaluate division</t>
  </si>
  <si>
    <t>0-1 matrix</t>
  </si>
  <si>
    <t>topological sorting</t>
  </si>
  <si>
    <t>Kahn's algo</t>
  </si>
  <si>
    <t>course schedule 2</t>
  </si>
  <si>
    <t>Strongly Connected Components (Kosaraju's Algo)</t>
  </si>
  <si>
    <t>Mother Vertex</t>
  </si>
  <si>
    <t>Number of Enclaves</t>
  </si>
  <si>
    <t>bfs-of-graph</t>
  </si>
  <si>
    <t>Prims algo</t>
  </si>
  <si>
    <t>Dijkstra</t>
  </si>
  <si>
    <t>Connecting cities with min cost</t>
  </si>
  <si>
    <t>optimize water distribution</t>
  </si>
  <si>
    <t>01-matrix</t>
  </si>
  <si>
    <t>mother-vertex</t>
  </si>
  <si>
    <t>number-of-enclaves</t>
  </si>
  <si>
    <t>Bus Routes</t>
  </si>
  <si>
    <t>ALGO</t>
  </si>
  <si>
    <t>ALGO - 0-1 BFS</t>
  </si>
  <si>
    <t>evalute division</t>
  </si>
  <si>
    <t>Concept</t>
  </si>
  <si>
    <t>Kosraju algo</t>
  </si>
  <si>
    <t>Road and Libraries</t>
  </si>
  <si>
    <t>MST Application</t>
  </si>
  <si>
    <t>Graph</t>
  </si>
  <si>
    <t>A walk to remember</t>
  </si>
  <si>
    <t>Number of Islands</t>
  </si>
  <si>
    <t>Rotting Oranges</t>
  </si>
  <si>
    <t>bellman ford</t>
  </si>
  <si>
    <t>Word Ladder</t>
  </si>
  <si>
    <t>Sliding Puzzle</t>
  </si>
  <si>
    <t>Number of Distinct Islands</t>
  </si>
  <si>
    <t>number-of-islands</t>
  </si>
  <si>
    <t>rotten-oranges</t>
  </si>
  <si>
    <t>Bellman ford</t>
  </si>
  <si>
    <t>word-ladder</t>
  </si>
  <si>
    <t>number-of-distinct-islands</t>
  </si>
  <si>
    <t>Kahns algo apllication</t>
  </si>
  <si>
    <t>BFS</t>
  </si>
  <si>
    <t>A walk to rememeber</t>
  </si>
  <si>
    <t xml:space="preserve">Kosaraju application </t>
  </si>
  <si>
    <t>String + DFS</t>
  </si>
  <si>
    <t>Graph + BFS</t>
  </si>
  <si>
    <t>Inorder Traversal</t>
  </si>
  <si>
    <t>Preorder Traversal</t>
  </si>
  <si>
    <t>Postorder Traversal</t>
  </si>
  <si>
    <t>Binary search tree to greater sum</t>
  </si>
  <si>
    <t>image multiplication</t>
  </si>
  <si>
    <t>Binary Tree Level Order</t>
  </si>
  <si>
    <t>inorder succesor</t>
  </si>
  <si>
    <t>Distribute coins in a binary tree</t>
  </si>
  <si>
    <t>Greater sum BST</t>
  </si>
  <si>
    <t>Level Order</t>
  </si>
  <si>
    <t>inorder successor</t>
  </si>
  <si>
    <t>Morris Inorder traversal</t>
  </si>
  <si>
    <t>Morris Preorder traversal</t>
  </si>
  <si>
    <t>Morris Postorder traversal</t>
  </si>
  <si>
    <t xml:space="preserve">FlattenBT to LL inorder </t>
  </si>
  <si>
    <t>FlattenBT to LL preorder</t>
  </si>
  <si>
    <t>FlattenBT to LL PostOrder</t>
  </si>
  <si>
    <t>gfg Morris ALgo</t>
  </si>
  <si>
    <t>gfg morris _ preorder algo</t>
  </si>
  <si>
    <t>DSU</t>
  </si>
  <si>
    <t>DFS vs DSU</t>
  </si>
  <si>
    <t>Number of Islands II</t>
  </si>
  <si>
    <t>Regions Cut By Slashes</t>
  </si>
  <si>
    <t>Sentence Similarity II</t>
  </si>
  <si>
    <t xml:space="preserve">Morris PostOrder </t>
  </si>
  <si>
    <t>Tree</t>
  </si>
  <si>
    <t xml:space="preserve">Data Structure </t>
  </si>
  <si>
    <t>Tie Complexity</t>
  </si>
  <si>
    <t>Number of islands 2</t>
  </si>
  <si>
    <t>Sentence Similarity</t>
  </si>
  <si>
    <t>Region Cut By Slashes</t>
  </si>
  <si>
    <t>Satisfiability of Equality Equations</t>
  </si>
  <si>
    <t>Kruskal's algo</t>
  </si>
  <si>
    <t>Job Sequencing</t>
  </si>
  <si>
    <t>Eulerian Path in an Undirected Graph</t>
  </si>
  <si>
    <t>Euler Circuit in a Directed Graph</t>
  </si>
  <si>
    <t>Redundant Connection</t>
  </si>
  <si>
    <t>Redundant connection 2</t>
  </si>
  <si>
    <t>Queue Method</t>
  </si>
  <si>
    <t>Faltten BT to LL Preoder</t>
  </si>
  <si>
    <t>Dsu</t>
  </si>
  <si>
    <t>Staisffiablity of eqn</t>
  </si>
  <si>
    <t>right side view</t>
  </si>
  <si>
    <t>Left View</t>
  </si>
  <si>
    <t>Top View</t>
  </si>
  <si>
    <t>Bottom View</t>
  </si>
  <si>
    <t>Vertical order</t>
  </si>
  <si>
    <t>Diagonal Traversal</t>
  </si>
  <si>
    <t>Boundary Traversal</t>
  </si>
  <si>
    <t>Delete Node in BST</t>
  </si>
  <si>
    <t>Binary Tree Cameras</t>
  </si>
  <si>
    <t>serialize and deserialise</t>
  </si>
  <si>
    <t>Lowest common ancestor in BST</t>
  </si>
  <si>
    <t>Lowest common ancestor</t>
  </si>
  <si>
    <t>distribute coins</t>
  </si>
  <si>
    <t>right view</t>
  </si>
  <si>
    <t>Left view</t>
  </si>
  <si>
    <t>Top view</t>
  </si>
  <si>
    <t>Bottom view</t>
  </si>
  <si>
    <t>vertical order</t>
  </si>
  <si>
    <t>diagonal traversal</t>
  </si>
  <si>
    <t>Boundary traversal</t>
  </si>
  <si>
    <t>Delete in BST</t>
  </si>
  <si>
    <t>Binary tree camera</t>
  </si>
  <si>
    <t>serialize and deserialize</t>
  </si>
  <si>
    <t>LCA in BST</t>
  </si>
  <si>
    <t>lowest common ancestor</t>
  </si>
  <si>
    <t>Algo</t>
  </si>
  <si>
    <t>Kruskal</t>
  </si>
  <si>
    <t>Eularian Ckt in Undirected graph</t>
  </si>
  <si>
    <t>Flatten BT To LL Inorder</t>
  </si>
  <si>
    <t>Flatten BT To LL PostOrder</t>
  </si>
  <si>
    <t>Euler Path in a Directed Graph</t>
  </si>
  <si>
    <t>Euler Path Undirected</t>
  </si>
  <si>
    <t>Euler Path Directed</t>
  </si>
  <si>
    <t>Euler Circuit Directed</t>
  </si>
  <si>
    <t>Euler Ckt Undirected</t>
  </si>
  <si>
    <t>Redundant</t>
  </si>
  <si>
    <t>Redundant 2</t>
  </si>
  <si>
    <t>Possible Bipartition</t>
  </si>
  <si>
    <t>Bipartite</t>
  </si>
  <si>
    <t>K-Similar Strings</t>
  </si>
  <si>
    <t>Sort item by group accord to dependencies</t>
  </si>
  <si>
    <t>Articulation point</t>
  </si>
  <si>
    <t>Doctor Strange</t>
  </si>
  <si>
    <t>Castle RUN</t>
  </si>
  <si>
    <t>Similar String Groups</t>
  </si>
  <si>
    <t>As far from land as possible</t>
  </si>
  <si>
    <t>Shortest bridge</t>
  </si>
  <si>
    <t>DSU + DFS + Graph(V diff)</t>
  </si>
  <si>
    <t>Ds Implement</t>
  </si>
  <si>
    <t>Similar</t>
  </si>
  <si>
    <t xml:space="preserve"> Sort items</t>
  </si>
  <si>
    <t>Articulation points</t>
  </si>
  <si>
    <t>Doctor Stranges</t>
  </si>
  <si>
    <t>Castle RUNs</t>
  </si>
  <si>
    <t>Shortest bridges</t>
  </si>
  <si>
    <t>Explanation Sol</t>
  </si>
  <si>
    <t>Graph + Topo Sort</t>
  </si>
  <si>
    <t>Reconstruct Itinerary</t>
  </si>
  <si>
    <t>Find the Maximum Flow</t>
  </si>
  <si>
    <t>Maximum Bipartite Matching</t>
  </si>
  <si>
    <t>Most Stones Removed with Same Row or Column</t>
  </si>
  <si>
    <t>Floyd Warshall</t>
  </si>
  <si>
    <t>Johnson's algorithm</t>
  </si>
  <si>
    <t>Coloring A Border</t>
  </si>
  <si>
    <t>Minimize Malware Spread</t>
  </si>
  <si>
    <t>reconstruct-journey</t>
  </si>
  <si>
    <t>maximum-bipartite-matching</t>
  </si>
  <si>
    <t>most-stones-removed-with-same-row-or-column</t>
  </si>
  <si>
    <t>floyd-warshall</t>
  </si>
  <si>
    <t>coloring-a-border</t>
  </si>
  <si>
    <t>minimize-malware-spread</t>
  </si>
  <si>
    <t xml:space="preserve">Ford fulkerson </t>
  </si>
  <si>
    <t>Edmond's karp</t>
  </si>
  <si>
    <t>Find maximum</t>
  </si>
  <si>
    <t>Ford-fulkerson</t>
  </si>
  <si>
    <t>Edmond karp</t>
  </si>
  <si>
    <t>Jhonson's Algo</t>
  </si>
  <si>
    <t>Euler Graph</t>
  </si>
  <si>
    <t>Flow algo application</t>
  </si>
  <si>
    <t>Articualtion Application</t>
  </si>
  <si>
    <t>Euler Application</t>
  </si>
  <si>
    <t>DFS+BFS</t>
  </si>
  <si>
    <t>DSU /DFS</t>
  </si>
  <si>
    <t>number of subarrays with sum exactly k</t>
  </si>
  <si>
    <t>Sum divisibe by k</t>
  </si>
  <si>
    <t>Rabbits in a forest</t>
  </si>
  <si>
    <t>longest consecutive 1's</t>
  </si>
  <si>
    <t>subarray with equal zero and one</t>
  </si>
  <si>
    <t>substring with equal 0 1 2</t>
  </si>
  <si>
    <t>K closest point from origin</t>
  </si>
  <si>
    <t>number of subarrays sum exactly k</t>
  </si>
  <si>
    <t>Subarray sum Divisible by k</t>
  </si>
  <si>
    <t>Rabbits in forest</t>
  </si>
  <si>
    <t>Longest consecutive 1's</t>
  </si>
  <si>
    <t>subarray with equal number of 0 and 1</t>
  </si>
  <si>
    <t>Substring with equal 0 1 and 2</t>
  </si>
  <si>
    <t>Minimum Number of Refueling Stops</t>
  </si>
  <si>
    <t>HashMap</t>
  </si>
  <si>
    <t>Iterate simple</t>
  </si>
  <si>
    <t>Pque</t>
  </si>
  <si>
    <t>Recursion</t>
  </si>
  <si>
    <t>Extra</t>
  </si>
  <si>
    <t>Clone a graph</t>
  </si>
  <si>
    <t>Minimum number of refueling spots</t>
  </si>
  <si>
    <t>Check AP sequence</t>
  </si>
  <si>
    <t>Morning Assembly</t>
  </si>
  <si>
    <t>X of akind in a deck</t>
  </si>
  <si>
    <t>Brick wall</t>
  </si>
  <si>
    <t>Array of doubled Pair</t>
  </si>
  <si>
    <t>Isomorphic string</t>
  </si>
  <si>
    <t>Longest consecutive sequence</t>
  </si>
  <si>
    <t>bulb switcher</t>
  </si>
  <si>
    <t>minimum number of refueling spot</t>
  </si>
  <si>
    <t>morning assembly</t>
  </si>
  <si>
    <t>X of a kind in a deck</t>
  </si>
  <si>
    <t>LCS + HashMap</t>
  </si>
  <si>
    <t>Hashset</t>
  </si>
  <si>
    <t>BrickWall</t>
  </si>
  <si>
    <t>Grid illumination</t>
  </si>
  <si>
    <t>rearrange character string such that no two are same</t>
  </si>
  <si>
    <t>Island perimeter</t>
  </si>
  <si>
    <t>length of largest subarray with continuous element</t>
  </si>
  <si>
    <t>length of largest subarray with cont element 2</t>
  </si>
  <si>
    <t>trapping rain water</t>
  </si>
  <si>
    <t>Trapping Rain Water II</t>
  </si>
  <si>
    <t>smallest number whose digit mult to given no.</t>
  </si>
  <si>
    <t>same frequency after one removal</t>
  </si>
  <si>
    <t>rearrange such that no two are same</t>
  </si>
  <si>
    <t>length of largest subarray with cont element</t>
  </si>
  <si>
    <t>trapping rain water 2</t>
  </si>
  <si>
    <t>Smallest no. digit multiply to given number</t>
  </si>
  <si>
    <t>Same after one removal</t>
  </si>
  <si>
    <t>Priority Queue</t>
  </si>
  <si>
    <t>General</t>
  </si>
  <si>
    <t>Count Pair whose sum is divisible by k</t>
  </si>
  <si>
    <t>Employee Free time</t>
  </si>
  <si>
    <t>A simple fraction</t>
  </si>
  <si>
    <t>Find all anagrams in a string</t>
  </si>
  <si>
    <t>Anagram Pallindrome</t>
  </si>
  <si>
    <t>Group anagram</t>
  </si>
  <si>
    <t>Find smallest size of string containing all char of other</t>
  </si>
  <si>
    <t>smallest subarray with all the occurence of MFE</t>
  </si>
  <si>
    <t>K anagram</t>
  </si>
  <si>
    <t>longest substring with unique character</t>
  </si>
  <si>
    <t>Pair sum divisibility</t>
  </si>
  <si>
    <t>Employee free time</t>
  </si>
  <si>
    <t>Find all anagram</t>
  </si>
  <si>
    <t>Anagram pallindrome</t>
  </si>
  <si>
    <t>Group angram</t>
  </si>
  <si>
    <t>Smallest window string</t>
  </si>
  <si>
    <t>Smallest subarray with all MFE</t>
  </si>
  <si>
    <t>HashMap + Sliding window</t>
  </si>
  <si>
    <t>Mode of frequencies</t>
  </si>
  <si>
    <t>Insert Delete GetRandom O(1)</t>
  </si>
  <si>
    <t>Insert delete get random duplicates allowed</t>
  </si>
  <si>
    <t>Find Anagram Mapping</t>
  </si>
  <si>
    <t>Kth smallest element in sorted 2d matrix</t>
  </si>
  <si>
    <t>Kth smallest prime fraction</t>
  </si>
  <si>
    <t>Line reflection</t>
  </si>
  <si>
    <t>Heap sort</t>
  </si>
  <si>
    <t>Binary heap</t>
  </si>
  <si>
    <t>Build heap from array</t>
  </si>
  <si>
    <t>The skyline Problem</t>
  </si>
  <si>
    <t>Insert delete GetRand O(1)</t>
  </si>
  <si>
    <t>Insert delete GetRand O(1) with duplicates</t>
  </si>
  <si>
    <t>Find anagram mapping</t>
  </si>
  <si>
    <t>kth smallest in 2d matrix</t>
  </si>
  <si>
    <t>Kth smallest prime</t>
  </si>
  <si>
    <t>Heap construction</t>
  </si>
  <si>
    <t>Skyline problem</t>
  </si>
  <si>
    <t>two Pointer + freqMap</t>
  </si>
  <si>
    <t>DS implement</t>
  </si>
  <si>
    <t>Freq Map</t>
  </si>
  <si>
    <t>pque + O(klogn) - space &amp; time both</t>
  </si>
  <si>
    <t>Imp</t>
  </si>
  <si>
    <t>Huffman encoding-decoding</t>
  </si>
  <si>
    <t>huffman</t>
  </si>
  <si>
    <t>DS Implement</t>
  </si>
  <si>
    <t>Inorder traversal</t>
  </si>
  <si>
    <t>Preorder traversal</t>
  </si>
  <si>
    <t>Postorder traversal</t>
  </si>
  <si>
    <t>`</t>
  </si>
  <si>
    <t>REVISION</t>
  </si>
  <si>
    <t>Construct from inorder and preorder</t>
  </si>
  <si>
    <t>from in and pre</t>
  </si>
  <si>
    <t>Construct from inorder and postorder</t>
  </si>
  <si>
    <t>from in and post</t>
  </si>
  <si>
    <t>Inorder and level order</t>
  </si>
  <si>
    <t>Kth smallest element of BST</t>
  </si>
  <si>
    <t>Kth smallest in BST</t>
  </si>
  <si>
    <t>Flatten binary tree to linked list</t>
  </si>
  <si>
    <t>Convert a binary tree to circular doubly linked list</t>
  </si>
  <si>
    <t>Convert to circular DLL</t>
  </si>
  <si>
    <t>Conversion of sorted DLL to BST</t>
  </si>
  <si>
    <t>Merge Two BST</t>
  </si>
  <si>
    <t>Max path sum</t>
  </si>
  <si>
    <t>isBstPreorder</t>
  </si>
  <si>
    <t>preorder isBst</t>
  </si>
  <si>
    <t>BST from Postorder</t>
  </si>
  <si>
    <t>Bst from postorder</t>
  </si>
  <si>
    <t>reverse level order</t>
  </si>
  <si>
    <t>Recover binary search tree</t>
  </si>
  <si>
    <t>recover binary search tree</t>
  </si>
  <si>
    <t>Construct from pre and post</t>
  </si>
  <si>
    <t>Pre and Post</t>
  </si>
  <si>
    <t>Binary tree coloring game</t>
  </si>
  <si>
    <t>Colring game</t>
  </si>
  <si>
    <t>delete leaves with a given val</t>
  </si>
  <si>
    <t>leaves with a given val</t>
  </si>
  <si>
    <t>Next right pointer in each node</t>
  </si>
  <si>
    <t>Max product splitted binary tree</t>
  </si>
  <si>
    <t>Longest zigzag path in binary tree</t>
  </si>
  <si>
    <t>zigzag in a binary tree</t>
  </si>
  <si>
    <t>Sum root to leaf numbers</t>
  </si>
  <si>
    <t>sum root to leaf numbers</t>
  </si>
  <si>
    <t>Sum of distances in tree</t>
  </si>
  <si>
    <t>sum of distances in tree</t>
  </si>
  <si>
    <t>DLL to Balanced BST</t>
  </si>
  <si>
    <t>Merge 2 Balanced BST</t>
  </si>
  <si>
    <t>Construct</t>
  </si>
  <si>
    <t>Convert</t>
  </si>
  <si>
    <t>Convert+IMP</t>
  </si>
  <si>
    <t>Convert + IMP</t>
  </si>
  <si>
    <t>Morris</t>
  </si>
  <si>
    <t>Construct BST from Preorder</t>
  </si>
  <si>
    <t>Comstruct BSt from preorder</t>
  </si>
  <si>
    <t>reverse LinkedList</t>
  </si>
  <si>
    <t>Reverse LinkedList</t>
  </si>
  <si>
    <t>Find the middle element</t>
  </si>
  <si>
    <t>middle element</t>
  </si>
  <si>
    <t>Split circular Linkedlist</t>
  </si>
  <si>
    <t>Split into two parts</t>
  </si>
  <si>
    <t>Floyd cycle</t>
  </si>
  <si>
    <t>Detect loop in a linkedlist</t>
  </si>
  <si>
    <t>Intersection point of 2 linked list</t>
  </si>
  <si>
    <t>Intersection point</t>
  </si>
  <si>
    <t>LRU Cache</t>
  </si>
  <si>
    <t>slow &amp;fast pointer</t>
  </si>
  <si>
    <t>imp</t>
  </si>
  <si>
    <t>Floyd cycle Detect and remove</t>
  </si>
  <si>
    <t>Detect loop in a linkedlist &amp; remove</t>
  </si>
  <si>
    <t>clone with arbit pointer</t>
  </si>
  <si>
    <t>Clone a linkedlist with arbit pointer</t>
  </si>
  <si>
    <t>Find a Pair in ll with given sum</t>
  </si>
  <si>
    <t>Find triplet in ll with given sum</t>
  </si>
  <si>
    <t>Flatten a LL</t>
  </si>
  <si>
    <t>Flatten a multilevel LL</t>
  </si>
  <si>
    <t>Flatten a multilevel LL Depthwise</t>
  </si>
  <si>
    <t>No space</t>
  </si>
  <si>
    <t>longest increasing subsequence</t>
  </si>
  <si>
    <t>LIS(n^2)</t>
  </si>
  <si>
    <t>LIS(nLogn)</t>
  </si>
  <si>
    <t>building bridges</t>
  </si>
  <si>
    <t>Building bridges</t>
  </si>
  <si>
    <t>Russian doll envelopes</t>
  </si>
  <si>
    <t>Envelope stacking</t>
  </si>
  <si>
    <t>Box stacking</t>
  </si>
  <si>
    <t>Stacking</t>
  </si>
  <si>
    <t>minimum number of increasing subsequence</t>
  </si>
  <si>
    <t>min number of inc subseq</t>
  </si>
  <si>
    <t>max sum alternating subsequence</t>
  </si>
  <si>
    <t>max sum alternating subseq</t>
  </si>
  <si>
    <t>weighted Job scheduling</t>
  </si>
  <si>
    <t>weighted job scheduling</t>
  </si>
  <si>
    <t>Bsearch</t>
  </si>
  <si>
    <t>Binary search</t>
  </si>
  <si>
    <t>median of two sorted array</t>
  </si>
  <si>
    <t>capacity to ship within D days</t>
  </si>
  <si>
    <t>split array largest sum</t>
  </si>
  <si>
    <t>koko eating bananas</t>
  </si>
  <si>
    <t>smallest divisor given a threshold</t>
  </si>
  <si>
    <t>Painter's partition problem</t>
  </si>
  <si>
    <t>painter's partition problem</t>
  </si>
  <si>
    <t>Text processing(21 October)</t>
  </si>
  <si>
    <t>KMP</t>
  </si>
  <si>
    <t>Shortest Palindrome</t>
  </si>
  <si>
    <t>shortest-palindrome</t>
  </si>
  <si>
    <t>Z algo</t>
  </si>
  <si>
    <t>chef and secret password</t>
  </si>
  <si>
    <t>Chef and secret password</t>
  </si>
  <si>
    <t>Manacher's algo</t>
  </si>
  <si>
    <t>Manachers's algo</t>
  </si>
  <si>
    <t>counting sort</t>
  </si>
  <si>
    <t>merge sort</t>
  </si>
  <si>
    <t>count inversions</t>
  </si>
  <si>
    <t>Fermat's little theorem</t>
  </si>
  <si>
    <t>No min No max</t>
  </si>
  <si>
    <t>NMNMX</t>
  </si>
  <si>
    <t>MMI</t>
  </si>
  <si>
    <t>Boring factorials</t>
  </si>
  <si>
    <t>Wilson's theorem</t>
  </si>
  <si>
    <t>Euler's totient function</t>
  </si>
  <si>
    <t>Divisors upto n</t>
  </si>
  <si>
    <t>In sheet</t>
  </si>
  <si>
    <t>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</si>
</sst>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d\ mmm\ yyyy"/>
    <numFmt numFmtId="165" formatCode="d\ mmmm"/>
    <numFmt numFmtId="166" formatCode="d\ mmmm\ yyyy"/>
    <numFmt numFmtId="167" formatCode="d\ mmm"/>
    <numFmt numFmtId="168" formatCode="d\ mmmmyyyy"/>
    <numFmt numFmtId="169" formatCode="[$-F800]dddd\,\ mmmm\ dd\,\ yyyy"/>
  </numFmts>
  <fonts count="78" x14ac:knownFonts="1">
    <font>
      <sz val="11"/>
      <color rgb="FF000000"/>
      <name val="Calibri"/>
    </font>
    <font>
      <b/>
      <u/>
      <sz val="11"/>
      <color rgb="FF000000"/>
      <name val="Calibri"/>
      <family val="2"/>
    </font>
    <font>
      <sz val="11"/>
      <color theme="1"/>
      <name val="Arial"/>
      <family val="2"/>
    </font>
    <font>
      <u/>
      <sz val="11"/>
      <color rgb="FF0563C1"/>
      <name val="Calibri"/>
      <family val="2"/>
    </font>
    <font>
      <u/>
      <sz val="11"/>
      <color rgb="FF1155CC"/>
      <name val="Arial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1155CC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1155CC"/>
      <name val="Arial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u/>
      <sz val="11"/>
      <color rgb="FF000000"/>
      <name val="Calibri"/>
      <family val="2"/>
    </font>
    <font>
      <sz val="11"/>
      <color rgb="FF0563C1"/>
      <name val="Calibri"/>
      <family val="2"/>
    </font>
    <font>
      <u/>
      <sz val="11"/>
      <color rgb="FF1155CC"/>
      <name val="Calibri"/>
      <family val="2"/>
    </font>
    <font>
      <u/>
      <sz val="11"/>
      <color rgb="FF1155CC"/>
      <name val="Calibri"/>
      <family val="2"/>
    </font>
    <font>
      <u/>
      <sz val="11"/>
      <color rgb="FF0563C1"/>
      <name val="Calibri"/>
      <family val="2"/>
    </font>
    <font>
      <u/>
      <sz val="11"/>
      <color rgb="FF1155CC"/>
      <name val="Calibri"/>
      <family val="2"/>
    </font>
    <font>
      <b/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u/>
      <sz val="11"/>
      <color rgb="FF1155CC"/>
      <name val="Arial"/>
      <family val="2"/>
    </font>
    <font>
      <b/>
      <sz val="11"/>
      <color theme="1"/>
      <name val="Arial"/>
      <family val="2"/>
    </font>
    <font>
      <u/>
      <sz val="11"/>
      <color rgb="FF1155CC"/>
      <name val="Calibri"/>
      <family val="2"/>
    </font>
    <font>
      <b/>
      <u/>
      <sz val="11"/>
      <color rgb="FF000000"/>
      <name val="Arial"/>
      <family val="2"/>
    </font>
    <font>
      <b/>
      <u/>
      <sz val="11"/>
      <color rgb="FF000000"/>
      <name val="Calibri"/>
      <family val="2"/>
    </font>
    <font>
      <u/>
      <sz val="11"/>
      <color rgb="FF1155CC"/>
      <name val="Calibri"/>
      <family val="2"/>
    </font>
    <font>
      <u/>
      <sz val="11"/>
      <color rgb="FF0563C1"/>
      <name val="Calibri"/>
      <family val="2"/>
    </font>
    <font>
      <b/>
      <sz val="11"/>
      <color rgb="FF000000"/>
      <name val="Arial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b/>
      <sz val="11"/>
      <color theme="1"/>
      <name val="Calibri"/>
      <family val="2"/>
    </font>
    <font>
      <u/>
      <sz val="11"/>
      <color rgb="FF1155CC"/>
      <name val="Calibri"/>
      <family val="2"/>
    </font>
    <font>
      <i/>
      <u/>
      <sz val="11"/>
      <color rgb="FF1155CC"/>
      <name val="Calibri"/>
      <family val="2"/>
    </font>
    <font>
      <u/>
      <sz val="11"/>
      <color rgb="FF1155CC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00000"/>
      <name val="Calibri"/>
      <family val="2"/>
    </font>
    <font>
      <u/>
      <sz val="11"/>
      <color rgb="FF1155CC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00000"/>
      <name val="Calibri"/>
      <family val="2"/>
    </font>
    <font>
      <u/>
      <sz val="11"/>
      <color rgb="FF1155CC"/>
      <name val="Arial"/>
      <family val="2"/>
    </font>
    <font>
      <u/>
      <sz val="11"/>
      <color rgb="FF0000FF"/>
      <name val="Calibri"/>
      <family val="2"/>
    </font>
    <font>
      <u/>
      <sz val="11"/>
      <color rgb="FF1155CC"/>
      <name val="Arial"/>
      <family val="2"/>
    </font>
    <font>
      <u/>
      <sz val="11"/>
      <color rgb="FF0000FF"/>
      <name val="Calibri"/>
      <family val="2"/>
    </font>
    <font>
      <u/>
      <sz val="11"/>
      <color rgb="FF1155CC"/>
      <name val="Calibri"/>
      <family val="2"/>
    </font>
    <font>
      <u/>
      <sz val="11"/>
      <color rgb="FF1155CC"/>
      <name val="Arial"/>
      <family val="2"/>
    </font>
    <font>
      <u/>
      <sz val="11"/>
      <color rgb="FF1155CC"/>
      <name val="Arial"/>
      <family val="2"/>
    </font>
    <font>
      <b/>
      <sz val="11"/>
      <color rgb="FF000000"/>
      <name val="Arial"/>
      <family val="2"/>
    </font>
    <font>
      <u/>
      <sz val="11"/>
      <color rgb="FF0000FF"/>
      <name val="Arial"/>
      <family val="2"/>
    </font>
    <font>
      <u/>
      <sz val="11"/>
      <color rgb="FF0000FF"/>
      <name val="Arial"/>
      <family val="2"/>
    </font>
    <font>
      <sz val="11"/>
      <color theme="1"/>
      <name val="Calibri"/>
      <family val="2"/>
    </font>
    <font>
      <u/>
      <sz val="11"/>
      <color rgb="FF1155CC"/>
      <name val="Calibri"/>
      <family val="2"/>
    </font>
    <font>
      <sz val="11"/>
      <color rgb="FF0000FF"/>
      <name val="Arial"/>
      <family val="2"/>
    </font>
    <font>
      <u/>
      <sz val="11"/>
      <color rgb="FF0000FF"/>
      <name val="Arial"/>
      <family val="2"/>
    </font>
    <font>
      <b/>
      <sz val="11"/>
      <color theme="1"/>
      <name val="Arial"/>
      <family val="2"/>
    </font>
    <font>
      <b/>
      <u/>
      <sz val="11"/>
      <color rgb="FF1155CC"/>
      <name val="Arial"/>
      <family val="2"/>
    </font>
    <font>
      <b/>
      <u/>
      <sz val="11"/>
      <color rgb="FF000000"/>
      <name val="Arial"/>
      <family val="2"/>
    </font>
    <font>
      <u/>
      <sz val="11"/>
      <color rgb="FF1155CC"/>
      <name val="Arial"/>
      <family val="2"/>
    </font>
    <font>
      <b/>
      <sz val="11"/>
      <color theme="1"/>
      <name val="Calibri"/>
      <family val="2"/>
    </font>
    <font>
      <b/>
      <u/>
      <sz val="11"/>
      <color rgb="FF000000"/>
      <name val="Calibri"/>
      <family val="2"/>
    </font>
    <font>
      <u/>
      <sz val="11"/>
      <color rgb="FF1155CC"/>
      <name val="Calibri"/>
      <family val="2"/>
    </font>
    <font>
      <sz val="11"/>
      <color rgb="FF006100"/>
      <name val="Calibri"/>
      <family val="2"/>
      <scheme val="minor"/>
    </font>
    <font>
      <u/>
      <sz val="11"/>
      <color rgb="FFFF0000"/>
      <name val="Calibri"/>
      <family val="2"/>
    </font>
    <font>
      <u/>
      <sz val="11"/>
      <color rgb="FFFF0000"/>
      <name val="Arial"/>
      <family val="2"/>
    </font>
    <font>
      <u/>
      <sz val="11"/>
      <color theme="4"/>
      <name val="Calibri"/>
      <family val="2"/>
    </font>
    <font>
      <u/>
      <sz val="11"/>
      <color theme="10"/>
      <name val="Calibri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Arial"/>
    </font>
    <font>
      <u/>
      <sz val="11"/>
      <color rgb="FF1155CC"/>
      <name val="Calibri"/>
    </font>
    <font>
      <u/>
      <sz val="11"/>
      <color rgb="FF1155CC"/>
      <name val="Arial"/>
    </font>
    <font>
      <sz val="11"/>
      <color theme="1"/>
      <name val="Calibri"/>
    </font>
    <font>
      <u/>
      <sz val="11"/>
      <color theme="10"/>
      <name val="Calibri"/>
      <family val="2"/>
    </font>
    <font>
      <u/>
      <sz val="11"/>
      <color rgb="FF000000"/>
      <name val="Calibri"/>
      <family val="2"/>
    </font>
    <font>
      <sz val="11"/>
      <color rgb="FF000000"/>
      <name val="Calibri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62" fillId="3" borderId="0" applyNumberFormat="0" applyBorder="0" applyAlignment="0" applyProtection="0"/>
    <xf numFmtId="0" fontId="66" fillId="0" borderId="0" applyNumberFormat="0" applyFill="0" applyBorder="0" applyAlignment="0" applyProtection="0"/>
    <xf numFmtId="0" fontId="69" fillId="4" borderId="0" applyNumberFormat="0" applyBorder="0" applyAlignment="0" applyProtection="0"/>
    <xf numFmtId="0" fontId="70" fillId="5" borderId="0" applyNumberFormat="0" applyBorder="0" applyAlignment="0" applyProtection="0"/>
  </cellStyleXfs>
  <cellXfs count="213">
    <xf numFmtId="0" fontId="0" fillId="0" borderId="0" xfId="0" applyFont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11" fillId="0" borderId="0" xfId="0" applyFont="1" applyBorder="1" applyAlignment="1"/>
    <xf numFmtId="0" fontId="13" fillId="0" borderId="0" xfId="0" applyFont="1" applyBorder="1" applyAlignment="1"/>
    <xf numFmtId="0" fontId="13" fillId="2" borderId="0" xfId="0" applyFont="1" applyFill="1" applyBorder="1" applyAlignment="1"/>
    <xf numFmtId="0" fontId="2" fillId="2" borderId="0" xfId="0" applyFont="1" applyFill="1" applyBorder="1" applyAlignment="1"/>
    <xf numFmtId="164" fontId="1" fillId="0" borderId="1" xfId="0" applyNumberFormat="1" applyFont="1" applyBorder="1" applyAlignment="1"/>
    <xf numFmtId="164" fontId="63" fillId="0" borderId="1" xfId="0" applyNumberFormat="1" applyFont="1" applyBorder="1" applyAlignment="1"/>
    <xf numFmtId="165" fontId="63" fillId="0" borderId="1" xfId="0" applyNumberFormat="1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63" fillId="0" borderId="1" xfId="0" applyFont="1" applyBorder="1" applyAlignment="1"/>
    <xf numFmtId="0" fontId="64" fillId="0" borderId="1" xfId="0" applyFont="1" applyBorder="1" applyAlignment="1"/>
    <xf numFmtId="166" fontId="63" fillId="0" borderId="1" xfId="0" applyNumberFormat="1" applyFont="1" applyBorder="1" applyAlignment="1"/>
    <xf numFmtId="164" fontId="6" fillId="0" borderId="1" xfId="0" applyNumberFormat="1" applyFont="1" applyBorder="1" applyAlignment="1"/>
    <xf numFmtId="0" fontId="8" fillId="0" borderId="1" xfId="0" applyFont="1" applyBorder="1" applyAlignment="1"/>
    <xf numFmtId="0" fontId="9" fillId="0" borderId="1" xfId="0" applyFont="1" applyBorder="1" applyAlignment="1"/>
    <xf numFmtId="0" fontId="10" fillId="0" borderId="1" xfId="0" applyFont="1" applyBorder="1" applyAlignment="1"/>
    <xf numFmtId="167" fontId="12" fillId="0" borderId="1" xfId="0" applyNumberFormat="1" applyFont="1" applyBorder="1" applyAlignment="1"/>
    <xf numFmtId="0" fontId="7" fillId="0" borderId="1" xfId="0" applyFont="1" applyBorder="1" applyAlignment="1"/>
    <xf numFmtId="166" fontId="5" fillId="0" borderId="1" xfId="0" applyNumberFormat="1" applyFont="1" applyBorder="1" applyAlignment="1"/>
    <xf numFmtId="0" fontId="65" fillId="0" borderId="1" xfId="0" applyFont="1" applyBorder="1" applyAlignment="1"/>
    <xf numFmtId="167" fontId="14" fillId="0" borderId="1" xfId="0" applyNumberFormat="1" applyFont="1" applyBorder="1" applyAlignment="1"/>
    <xf numFmtId="0" fontId="15" fillId="0" borderId="1" xfId="0" applyFont="1" applyBorder="1" applyAlignment="1"/>
    <xf numFmtId="0" fontId="17" fillId="0" borderId="1" xfId="0" applyFont="1" applyBorder="1" applyAlignment="1"/>
    <xf numFmtId="166" fontId="18" fillId="0" borderId="1" xfId="0" applyNumberFormat="1" applyFont="1" applyBorder="1" applyAlignment="1"/>
    <xf numFmtId="166" fontId="16" fillId="0" borderId="1" xfId="0" applyNumberFormat="1" applyFont="1" applyBorder="1" applyAlignment="1"/>
    <xf numFmtId="0" fontId="0" fillId="0" borderId="1" xfId="0" applyFont="1" applyBorder="1" applyAlignment="1"/>
    <xf numFmtId="164" fontId="19" fillId="0" borderId="1" xfId="0" applyNumberFormat="1" applyFont="1" applyBorder="1" applyAlignment="1"/>
    <xf numFmtId="0" fontId="12" fillId="0" borderId="1" xfId="0" applyFont="1" applyBorder="1" applyAlignment="1"/>
    <xf numFmtId="165" fontId="12" fillId="0" borderId="1" xfId="0" applyNumberFormat="1" applyFont="1" applyBorder="1" applyAlignment="1"/>
    <xf numFmtId="0" fontId="2" fillId="0" borderId="1" xfId="0" applyFont="1" applyBorder="1" applyAlignment="1"/>
    <xf numFmtId="165" fontId="20" fillId="0" borderId="1" xfId="0" applyNumberFormat="1" applyFont="1" applyBorder="1" applyAlignment="1"/>
    <xf numFmtId="0" fontId="21" fillId="0" borderId="1" xfId="0" applyFont="1" applyBorder="1" applyAlignment="1"/>
    <xf numFmtId="164" fontId="22" fillId="0" borderId="1" xfId="0" applyNumberFormat="1" applyFont="1" applyBorder="1" applyAlignment="1"/>
    <xf numFmtId="165" fontId="23" fillId="0" borderId="1" xfId="0" applyNumberFormat="1" applyFont="1" applyBorder="1" applyAlignment="1">
      <alignment horizontal="right"/>
    </xf>
    <xf numFmtId="0" fontId="24" fillId="0" borderId="1" xfId="0" applyFont="1" applyBorder="1" applyAlignment="1"/>
    <xf numFmtId="165" fontId="25" fillId="0" borderId="1" xfId="0" applyNumberFormat="1" applyFont="1" applyBorder="1" applyAlignment="1"/>
    <xf numFmtId="0" fontId="13" fillId="0" borderId="1" xfId="0" applyFont="1" applyBorder="1" applyAlignment="1"/>
    <xf numFmtId="166" fontId="26" fillId="0" borderId="1" xfId="0" applyNumberFormat="1" applyFont="1" applyBorder="1" applyAlignment="1"/>
    <xf numFmtId="0" fontId="27" fillId="0" borderId="1" xfId="0" applyFont="1" applyBorder="1" applyAlignment="1"/>
    <xf numFmtId="166" fontId="28" fillId="2" borderId="1" xfId="0" applyNumberFormat="1" applyFont="1" applyFill="1" applyBorder="1" applyAlignment="1"/>
    <xf numFmtId="0" fontId="29" fillId="0" borderId="1" xfId="0" applyFont="1" applyBorder="1" applyAlignment="1"/>
    <xf numFmtId="0" fontId="30" fillId="2" borderId="1" xfId="0" applyFont="1" applyFill="1" applyBorder="1" applyAlignment="1"/>
    <xf numFmtId="0" fontId="31" fillId="2" borderId="1" xfId="0" applyFont="1" applyFill="1" applyBorder="1" applyAlignment="1"/>
    <xf numFmtId="168" fontId="32" fillId="0" borderId="1" xfId="0" applyNumberFormat="1" applyFont="1" applyBorder="1" applyAlignment="1"/>
    <xf numFmtId="0" fontId="33" fillId="0" borderId="1" xfId="0" applyFont="1" applyBorder="1" applyAlignment="1"/>
    <xf numFmtId="0" fontId="34" fillId="0" borderId="1" xfId="0" applyFont="1" applyBorder="1" applyAlignment="1"/>
    <xf numFmtId="166" fontId="35" fillId="0" borderId="1" xfId="0" applyNumberFormat="1" applyFont="1" applyBorder="1" applyAlignment="1"/>
    <xf numFmtId="0" fontId="36" fillId="0" borderId="1" xfId="0" applyFont="1" applyBorder="1" applyAlignment="1"/>
    <xf numFmtId="165" fontId="37" fillId="0" borderId="1" xfId="0" applyNumberFormat="1" applyFont="1" applyBorder="1" applyAlignment="1"/>
    <xf numFmtId="0" fontId="38" fillId="0" borderId="1" xfId="0" applyFont="1" applyBorder="1" applyAlignment="1"/>
    <xf numFmtId="0" fontId="39" fillId="0" borderId="1" xfId="0" applyFont="1" applyBorder="1" applyAlignment="1"/>
    <xf numFmtId="165" fontId="40" fillId="0" borderId="1" xfId="0" applyNumberFormat="1" applyFont="1" applyBorder="1" applyAlignment="1"/>
    <xf numFmtId="166" fontId="41" fillId="0" borderId="1" xfId="0" applyNumberFormat="1" applyFont="1" applyBorder="1" applyAlignment="1"/>
    <xf numFmtId="166" fontId="42" fillId="0" borderId="1" xfId="0" applyNumberFormat="1" applyFont="1" applyBorder="1" applyAlignment="1"/>
    <xf numFmtId="0" fontId="43" fillId="0" borderId="1" xfId="0" applyFont="1" applyBorder="1" applyAlignment="1"/>
    <xf numFmtId="166" fontId="32" fillId="0" borderId="1" xfId="0" applyNumberFormat="1" applyFont="1" applyBorder="1" applyAlignment="1"/>
    <xf numFmtId="0" fontId="44" fillId="0" borderId="1" xfId="0" applyFont="1" applyBorder="1" applyAlignment="1"/>
    <xf numFmtId="0" fontId="45" fillId="0" borderId="1" xfId="0" applyFont="1" applyBorder="1" applyAlignment="1"/>
    <xf numFmtId="166" fontId="46" fillId="0" borderId="1" xfId="0" applyNumberFormat="1" applyFont="1" applyBorder="1" applyAlignment="1"/>
    <xf numFmtId="0" fontId="47" fillId="0" borderId="1" xfId="0" applyFont="1" applyBorder="1" applyAlignment="1"/>
    <xf numFmtId="165" fontId="48" fillId="0" borderId="1" xfId="0" applyNumberFormat="1" applyFont="1" applyBorder="1" applyAlignment="1">
      <alignment horizontal="right"/>
    </xf>
    <xf numFmtId="0" fontId="49" fillId="0" borderId="1" xfId="0" applyFont="1" applyBorder="1" applyAlignment="1"/>
    <xf numFmtId="166" fontId="50" fillId="0" borderId="1" xfId="0" applyNumberFormat="1" applyFont="1" applyBorder="1" applyAlignment="1"/>
    <xf numFmtId="0" fontId="51" fillId="0" borderId="1" xfId="0" applyFont="1" applyBorder="1"/>
    <xf numFmtId="0" fontId="52" fillId="0" borderId="1" xfId="0" applyFont="1" applyBorder="1" applyAlignment="1"/>
    <xf numFmtId="166" fontId="53" fillId="0" borderId="1" xfId="0" applyNumberFormat="1" applyFont="1" applyBorder="1" applyAlignment="1"/>
    <xf numFmtId="0" fontId="11" fillId="0" borderId="1" xfId="0" applyFont="1" applyBorder="1" applyAlignment="1"/>
    <xf numFmtId="166" fontId="2" fillId="0" borderId="1" xfId="0" applyNumberFormat="1" applyFont="1" applyBorder="1" applyAlignment="1"/>
    <xf numFmtId="166" fontId="23" fillId="0" borderId="1" xfId="0" applyNumberFormat="1" applyFont="1" applyBorder="1" applyAlignment="1">
      <alignment horizontal="right"/>
    </xf>
    <xf numFmtId="0" fontId="54" fillId="0" borderId="1" xfId="0" applyFont="1" applyBorder="1" applyAlignment="1"/>
    <xf numFmtId="0" fontId="55" fillId="0" borderId="1" xfId="0" applyFont="1" applyBorder="1" applyAlignment="1"/>
    <xf numFmtId="0" fontId="56" fillId="0" borderId="1" xfId="0" applyFont="1" applyBorder="1" applyAlignment="1"/>
    <xf numFmtId="165" fontId="57" fillId="0" borderId="1" xfId="0" applyNumberFormat="1" applyFont="1" applyBorder="1" applyAlignment="1"/>
    <xf numFmtId="0" fontId="58" fillId="0" borderId="1" xfId="0" applyFont="1" applyBorder="1" applyAlignment="1"/>
    <xf numFmtId="165" fontId="48" fillId="0" borderId="1" xfId="0" applyNumberFormat="1" applyFont="1" applyBorder="1" applyAlignment="1"/>
    <xf numFmtId="0" fontId="59" fillId="0" borderId="1" xfId="0" applyFont="1" applyBorder="1" applyAlignment="1"/>
    <xf numFmtId="166" fontId="60" fillId="0" borderId="1" xfId="0" applyNumberFormat="1" applyFont="1" applyBorder="1" applyAlignment="1"/>
    <xf numFmtId="166" fontId="12" fillId="0" borderId="1" xfId="0" applyNumberFormat="1" applyFont="1" applyBorder="1" applyAlignment="1"/>
    <xf numFmtId="165" fontId="29" fillId="0" borderId="1" xfId="0" applyNumberFormat="1" applyFont="1" applyBorder="1" applyAlignment="1">
      <alignment horizontal="right"/>
    </xf>
    <xf numFmtId="167" fontId="12" fillId="2" borderId="1" xfId="0" applyNumberFormat="1" applyFont="1" applyFill="1" applyBorder="1" applyAlignment="1"/>
    <xf numFmtId="165" fontId="32" fillId="0" borderId="1" xfId="0" applyNumberFormat="1" applyFont="1" applyBorder="1" applyAlignment="1"/>
    <xf numFmtId="167" fontId="32" fillId="0" borderId="1" xfId="0" applyNumberFormat="1" applyFont="1" applyBorder="1" applyAlignment="1"/>
    <xf numFmtId="0" fontId="61" fillId="0" borderId="1" xfId="0" applyFont="1" applyBorder="1" applyAlignment="1"/>
    <xf numFmtId="0" fontId="23" fillId="0" borderId="1" xfId="0" applyFont="1" applyBorder="1" applyAlignment="1"/>
    <xf numFmtId="16" fontId="12" fillId="0" borderId="2" xfId="0" applyNumberFormat="1" applyFont="1" applyBorder="1" applyAlignment="1">
      <alignment horizontal="right"/>
    </xf>
    <xf numFmtId="0" fontId="67" fillId="0" borderId="2" xfId="0" applyFont="1" applyBorder="1" applyAlignment="1"/>
    <xf numFmtId="0" fontId="4" fillId="0" borderId="2" xfId="0" applyFont="1" applyBorder="1" applyAlignment="1"/>
    <xf numFmtId="0" fontId="68" fillId="0" borderId="2" xfId="0" applyFont="1" applyBorder="1" applyAlignment="1"/>
    <xf numFmtId="0" fontId="66" fillId="0" borderId="2" xfId="2" applyBorder="1" applyAlignment="1"/>
    <xf numFmtId="0" fontId="67" fillId="0" borderId="0" xfId="0" applyFont="1" applyBorder="1" applyAlignment="1">
      <alignment wrapText="1"/>
    </xf>
    <xf numFmtId="0" fontId="68" fillId="0" borderId="0" xfId="0" applyFont="1" applyBorder="1" applyAlignment="1">
      <alignment wrapText="1"/>
    </xf>
    <xf numFmtId="0" fontId="63" fillId="0" borderId="1" xfId="0" applyFont="1" applyBorder="1"/>
    <xf numFmtId="16" fontId="1" fillId="0" borderId="1" xfId="0" applyNumberFormat="1" applyFont="1" applyBorder="1" applyAlignment="1">
      <alignment horizontal="right" wrapText="1"/>
    </xf>
    <xf numFmtId="0" fontId="66" fillId="0" borderId="1" xfId="2" applyBorder="1" applyAlignment="1">
      <alignment wrapText="1"/>
    </xf>
    <xf numFmtId="0" fontId="63" fillId="0" borderId="1" xfId="2" applyFont="1" applyBorder="1" applyAlignment="1">
      <alignment wrapText="1"/>
    </xf>
    <xf numFmtId="0" fontId="62" fillId="3" borderId="1" xfId="1" applyBorder="1" applyAlignment="1"/>
    <xf numFmtId="0" fontId="67" fillId="0" borderId="1" xfId="0" applyFont="1" applyBorder="1" applyAlignment="1">
      <alignment wrapText="1"/>
    </xf>
    <xf numFmtId="0" fontId="68" fillId="0" borderId="1" xfId="0" applyFont="1" applyBorder="1" applyAlignment="1">
      <alignment wrapText="1"/>
    </xf>
    <xf numFmtId="0" fontId="0" fillId="2" borderId="1" xfId="0" applyFont="1" applyFill="1" applyBorder="1" applyAlignment="1"/>
    <xf numFmtId="0" fontId="0" fillId="0" borderId="1" xfId="0" applyBorder="1"/>
    <xf numFmtId="0" fontId="0" fillId="0" borderId="1" xfId="0" applyBorder="1" applyAlignment="1"/>
    <xf numFmtId="0" fontId="10" fillId="0" borderId="3" xfId="0" applyFont="1" applyBorder="1" applyAlignment="1"/>
    <xf numFmtId="0" fontId="11" fillId="0" borderId="4" xfId="0" applyFont="1" applyBorder="1" applyAlignment="1"/>
    <xf numFmtId="0" fontId="0" fillId="0" borderId="4" xfId="0" applyBorder="1"/>
    <xf numFmtId="0" fontId="11" fillId="0" borderId="5" xfId="0" applyFont="1" applyBorder="1" applyAlignment="1"/>
    <xf numFmtId="0" fontId="0" fillId="0" borderId="5" xfId="0" applyFont="1" applyBorder="1" applyAlignment="1"/>
    <xf numFmtId="0" fontId="9" fillId="0" borderId="3" xfId="0" applyFont="1" applyBorder="1" applyAlignment="1"/>
    <xf numFmtId="0" fontId="0" fillId="0" borderId="4" xfId="0" applyFont="1" applyBorder="1" applyAlignment="1"/>
    <xf numFmtId="0" fontId="13" fillId="0" borderId="5" xfId="0" applyFont="1" applyBorder="1" applyAlignment="1"/>
    <xf numFmtId="164" fontId="65" fillId="0" borderId="1" xfId="0" applyNumberFormat="1" applyFont="1" applyBorder="1" applyAlignment="1"/>
    <xf numFmtId="0" fontId="70" fillId="5" borderId="1" xfId="4" applyBorder="1" applyAlignment="1"/>
    <xf numFmtId="0" fontId="69" fillId="4" borderId="1" xfId="3" applyBorder="1" applyAlignment="1"/>
    <xf numFmtId="0" fontId="66" fillId="0" borderId="1" xfId="2" applyBorder="1" applyAlignment="1"/>
    <xf numFmtId="0" fontId="62" fillId="3" borderId="1" xfId="1" applyBorder="1" applyAlignment="1">
      <alignment wrapText="1"/>
    </xf>
    <xf numFmtId="0" fontId="70" fillId="5" borderId="1" xfId="4" applyBorder="1" applyAlignment="1">
      <alignment wrapText="1"/>
    </xf>
    <xf numFmtId="0" fontId="62" fillId="3" borderId="2" xfId="1" applyBorder="1" applyAlignment="1"/>
    <xf numFmtId="0" fontId="70" fillId="5" borderId="2" xfId="4" applyBorder="1" applyAlignment="1"/>
    <xf numFmtId="0" fontId="71" fillId="0" borderId="0" xfId="0" applyFont="1" applyAlignment="1"/>
    <xf numFmtId="0" fontId="73" fillId="0" borderId="0" xfId="0" applyFont="1" applyAlignment="1"/>
    <xf numFmtId="0" fontId="74" fillId="0" borderId="0" xfId="0" applyFont="1" applyAlignment="1"/>
    <xf numFmtId="0" fontId="72" fillId="0" borderId="0" xfId="0" applyFont="1" applyAlignment="1"/>
    <xf numFmtId="165" fontId="73" fillId="0" borderId="0" xfId="0" applyNumberFormat="1" applyFont="1" applyAlignment="1"/>
    <xf numFmtId="164" fontId="73" fillId="0" borderId="0" xfId="0" applyNumberFormat="1" applyFont="1" applyAlignment="1"/>
    <xf numFmtId="0" fontId="62" fillId="3" borderId="0" xfId="1" applyAlignment="1"/>
    <xf numFmtId="0" fontId="70" fillId="5" borderId="0" xfId="4" applyAlignment="1"/>
    <xf numFmtId="0" fontId="67" fillId="0" borderId="0" xfId="0" applyFont="1" applyAlignment="1"/>
    <xf numFmtId="0" fontId="67" fillId="0" borderId="2" xfId="0" applyFont="1" applyBorder="1" applyAlignment="1">
      <alignment wrapText="1"/>
    </xf>
    <xf numFmtId="0" fontId="67" fillId="0" borderId="6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66" fillId="0" borderId="2" xfId="2" applyBorder="1" applyAlignment="1">
      <alignment wrapText="1"/>
    </xf>
    <xf numFmtId="0" fontId="4" fillId="0" borderId="2" xfId="0" applyFont="1" applyBorder="1" applyAlignment="1">
      <alignment wrapText="1"/>
    </xf>
    <xf numFmtId="0" fontId="75" fillId="0" borderId="2" xfId="2" applyFont="1" applyBorder="1" applyAlignment="1">
      <alignment wrapText="1"/>
    </xf>
    <xf numFmtId="0" fontId="75" fillId="0" borderId="6" xfId="2" applyFont="1" applyBorder="1" applyAlignment="1">
      <alignment wrapText="1"/>
    </xf>
    <xf numFmtId="169" fontId="12" fillId="0" borderId="2" xfId="0" applyNumberFormat="1" applyFont="1" applyBorder="1" applyAlignment="1">
      <alignment wrapText="1"/>
    </xf>
    <xf numFmtId="0" fontId="67" fillId="0" borderId="7" xfId="0" applyFont="1" applyBorder="1" applyAlignment="1">
      <alignment wrapText="1"/>
    </xf>
    <xf numFmtId="0" fontId="70" fillId="5" borderId="8" xfId="4" applyBorder="1" applyAlignment="1">
      <alignment wrapText="1"/>
    </xf>
    <xf numFmtId="0" fontId="69" fillId="4" borderId="2" xfId="3" applyBorder="1" applyAlignment="1">
      <alignment wrapText="1"/>
    </xf>
    <xf numFmtId="0" fontId="62" fillId="3" borderId="2" xfId="1" applyBorder="1" applyAlignment="1">
      <alignment wrapText="1"/>
    </xf>
    <xf numFmtId="0" fontId="62" fillId="3" borderId="8" xfId="1" applyBorder="1" applyAlignment="1">
      <alignment wrapText="1"/>
    </xf>
    <xf numFmtId="0" fontId="2" fillId="0" borderId="0" xfId="0" applyFont="1" applyAlignment="1"/>
    <xf numFmtId="0" fontId="13" fillId="0" borderId="0" xfId="0" applyFont="1" applyAlignment="1"/>
    <xf numFmtId="0" fontId="67" fillId="0" borderId="0" xfId="0" applyFont="1" applyFill="1" applyBorder="1" applyAlignment="1"/>
    <xf numFmtId="16" fontId="12" fillId="0" borderId="2" xfId="0" applyNumberFormat="1" applyFont="1" applyBorder="1" applyAlignment="1">
      <alignment wrapText="1"/>
    </xf>
    <xf numFmtId="0" fontId="70" fillId="5" borderId="0" xfId="4"/>
    <xf numFmtId="15" fontId="1" fillId="0" borderId="0" xfId="0" applyNumberFormat="1" applyFont="1" applyBorder="1" applyAlignment="1">
      <alignment horizontal="right" wrapText="1"/>
    </xf>
    <xf numFmtId="0" fontId="66" fillId="0" borderId="0" xfId="2" applyBorder="1" applyAlignment="1">
      <alignment wrapText="1"/>
    </xf>
    <xf numFmtId="0" fontId="4" fillId="0" borderId="0" xfId="0" applyFont="1" applyBorder="1" applyAlignment="1">
      <alignment wrapText="1"/>
    </xf>
    <xf numFmtId="16" fontId="25" fillId="0" borderId="0" xfId="0" applyNumberFormat="1" applyFont="1" applyBorder="1" applyAlignment="1">
      <alignment horizontal="right" wrapText="1"/>
    </xf>
    <xf numFmtId="0" fontId="0" fillId="0" borderId="9" xfId="0" applyFont="1" applyBorder="1" applyAlignment="1"/>
    <xf numFmtId="0" fontId="67" fillId="0" borderId="9" xfId="0" applyFont="1" applyBorder="1" applyAlignment="1">
      <alignment wrapText="1"/>
    </xf>
    <xf numFmtId="0" fontId="68" fillId="0" borderId="9" xfId="0" applyFont="1" applyBorder="1" applyAlignment="1">
      <alignment wrapText="1"/>
    </xf>
    <xf numFmtId="0" fontId="70" fillId="5" borderId="9" xfId="4" applyBorder="1" applyAlignment="1">
      <alignment wrapText="1"/>
    </xf>
    <xf numFmtId="0" fontId="62" fillId="3" borderId="9" xfId="1" applyBorder="1" applyAlignment="1">
      <alignment wrapText="1"/>
    </xf>
    <xf numFmtId="0" fontId="69" fillId="4" borderId="9" xfId="3" applyBorder="1" applyAlignment="1">
      <alignment wrapText="1"/>
    </xf>
    <xf numFmtId="0" fontId="67" fillId="0" borderId="9" xfId="0" applyFont="1" applyBorder="1" applyAlignment="1"/>
    <xf numFmtId="0" fontId="66" fillId="0" borderId="8" xfId="2" applyBorder="1" applyAlignment="1">
      <alignment wrapText="1"/>
    </xf>
    <xf numFmtId="0" fontId="66" fillId="0" borderId="6" xfId="2" applyBorder="1" applyAlignment="1">
      <alignment wrapText="1"/>
    </xf>
    <xf numFmtId="0" fontId="66" fillId="0" borderId="10" xfId="2" applyBorder="1" applyAlignment="1">
      <alignment wrapText="1"/>
    </xf>
    <xf numFmtId="16" fontId="12" fillId="0" borderId="0" xfId="0" applyNumberFormat="1" applyFont="1" applyAlignment="1"/>
    <xf numFmtId="0" fontId="62" fillId="3" borderId="11" xfId="1" applyBorder="1" applyAlignment="1">
      <alignment wrapText="1"/>
    </xf>
    <xf numFmtId="0" fontId="69" fillId="4" borderId="8" xfId="3" applyBorder="1" applyAlignment="1">
      <alignment wrapText="1"/>
    </xf>
    <xf numFmtId="0" fontId="66" fillId="0" borderId="12" xfId="2" applyBorder="1" applyAlignment="1">
      <alignment wrapText="1"/>
    </xf>
    <xf numFmtId="0" fontId="7" fillId="0" borderId="7" xfId="0" applyFont="1" applyBorder="1" applyAlignment="1">
      <alignment wrapText="1"/>
    </xf>
    <xf numFmtId="16" fontId="12" fillId="0" borderId="9" xfId="0" applyNumberFormat="1" applyFont="1" applyBorder="1" applyAlignment="1"/>
    <xf numFmtId="0" fontId="66" fillId="0" borderId="9" xfId="2" applyBorder="1" applyAlignment="1"/>
    <xf numFmtId="0" fontId="70" fillId="5" borderId="12" xfId="4" applyBorder="1" applyAlignment="1">
      <alignment wrapText="1"/>
    </xf>
    <xf numFmtId="0" fontId="70" fillId="5" borderId="2" xfId="4" applyBorder="1" applyAlignment="1">
      <alignment wrapText="1"/>
    </xf>
    <xf numFmtId="0" fontId="62" fillId="3" borderId="7" xfId="1" applyBorder="1" applyAlignment="1">
      <alignment wrapText="1"/>
    </xf>
    <xf numFmtId="0" fontId="76" fillId="0" borderId="7" xfId="0" applyFont="1" applyBorder="1" applyAlignment="1">
      <alignment wrapText="1"/>
    </xf>
    <xf numFmtId="16" fontId="12" fillId="0" borderId="0" xfId="0" applyNumberFormat="1" applyFont="1" applyBorder="1" applyAlignment="1"/>
    <xf numFmtId="0" fontId="66" fillId="0" borderId="0" xfId="2"/>
    <xf numFmtId="0" fontId="62" fillId="3" borderId="9" xfId="1" applyBorder="1" applyAlignment="1"/>
    <xf numFmtId="0" fontId="66" fillId="0" borderId="13" xfId="2" applyBorder="1" applyAlignment="1">
      <alignment wrapText="1"/>
    </xf>
    <xf numFmtId="0" fontId="66" fillId="6" borderId="8" xfId="2" applyFill="1" applyBorder="1" applyAlignment="1">
      <alignment wrapText="1"/>
    </xf>
    <xf numFmtId="0" fontId="69" fillId="4" borderId="9" xfId="3" applyBorder="1" applyAlignment="1"/>
    <xf numFmtId="0" fontId="3" fillId="6" borderId="8" xfId="0" applyFont="1" applyFill="1" applyBorder="1" applyAlignment="1">
      <alignment wrapText="1"/>
    </xf>
    <xf numFmtId="0" fontId="66" fillId="0" borderId="14" xfId="2" applyBorder="1" applyAlignment="1">
      <alignment wrapText="1"/>
    </xf>
    <xf numFmtId="0" fontId="62" fillId="3" borderId="0" xfId="1"/>
    <xf numFmtId="0" fontId="70" fillId="5" borderId="9" xfId="4" applyBorder="1" applyAlignment="1"/>
    <xf numFmtId="0" fontId="62" fillId="3" borderId="13" xfId="1" applyBorder="1" applyAlignment="1">
      <alignment wrapText="1"/>
    </xf>
    <xf numFmtId="0" fontId="66" fillId="0" borderId="0" xfId="2" applyAlignment="1"/>
    <xf numFmtId="0" fontId="12" fillId="0" borderId="0" xfId="0" applyFont="1" applyBorder="1" applyAlignment="1">
      <alignment horizontal="right"/>
    </xf>
    <xf numFmtId="0" fontId="66" fillId="0" borderId="7" xfId="2" applyBorder="1" applyAlignment="1">
      <alignment wrapText="1"/>
    </xf>
    <xf numFmtId="0" fontId="69" fillId="4" borderId="0" xfId="3"/>
    <xf numFmtId="0" fontId="0" fillId="0" borderId="0" xfId="0"/>
    <xf numFmtId="0" fontId="67" fillId="0" borderId="0" xfId="0" applyFont="1" applyBorder="1" applyAlignment="1"/>
    <xf numFmtId="0" fontId="62" fillId="3" borderId="0" xfId="1" applyBorder="1" applyAlignment="1">
      <alignment wrapText="1"/>
    </xf>
    <xf numFmtId="0" fontId="70" fillId="5" borderId="0" xfId="4" applyBorder="1" applyAlignment="1">
      <alignment wrapText="1"/>
    </xf>
    <xf numFmtId="0" fontId="69" fillId="4" borderId="0" xfId="3" applyBorder="1" applyAlignment="1">
      <alignment wrapText="1"/>
    </xf>
    <xf numFmtId="0" fontId="70" fillId="5" borderId="7" xfId="4" applyBorder="1" applyAlignment="1">
      <alignment wrapText="1"/>
    </xf>
    <xf numFmtId="0" fontId="66" fillId="0" borderId="11" xfId="2" applyBorder="1" applyAlignment="1">
      <alignment wrapText="1"/>
    </xf>
    <xf numFmtId="0" fontId="67" fillId="0" borderId="11" xfId="0" applyFont="1" applyBorder="1" applyAlignment="1">
      <alignment wrapText="1"/>
    </xf>
    <xf numFmtId="0" fontId="67" fillId="0" borderId="12" xfId="0" applyFont="1" applyBorder="1" applyAlignment="1">
      <alignment wrapText="1"/>
    </xf>
    <xf numFmtId="0" fontId="68" fillId="0" borderId="2" xfId="0" applyFont="1" applyBorder="1" applyAlignment="1">
      <alignment wrapText="1"/>
    </xf>
    <xf numFmtId="0" fontId="12" fillId="0" borderId="9" xfId="0" applyFont="1" applyBorder="1" applyAlignment="1"/>
    <xf numFmtId="16" fontId="12" fillId="0" borderId="2" xfId="0" applyNumberFormat="1" applyFont="1" applyBorder="1" applyAlignment="1">
      <alignment horizontal="right" wrapText="1"/>
    </xf>
    <xf numFmtId="15" fontId="12" fillId="0" borderId="2" xfId="0" applyNumberFormat="1" applyFont="1" applyBorder="1" applyAlignment="1">
      <alignment horizontal="right" wrapText="1"/>
    </xf>
    <xf numFmtId="0" fontId="77" fillId="0" borderId="2" xfId="0" applyFont="1" applyBorder="1" applyAlignment="1">
      <alignment wrapText="1"/>
    </xf>
    <xf numFmtId="16" fontId="32" fillId="0" borderId="2" xfId="2" applyNumberFormat="1" applyFont="1" applyBorder="1" applyAlignment="1">
      <alignment wrapText="1"/>
    </xf>
    <xf numFmtId="15" fontId="29" fillId="0" borderId="2" xfId="0" applyNumberFormat="1" applyFont="1" applyBorder="1" applyAlignment="1">
      <alignment horizontal="right" wrapText="1"/>
    </xf>
    <xf numFmtId="15" fontId="25" fillId="0" borderId="2" xfId="0" applyNumberFormat="1" applyFont="1" applyBorder="1" applyAlignment="1">
      <alignment horizontal="right" wrapText="1"/>
    </xf>
    <xf numFmtId="0" fontId="67" fillId="0" borderId="13" xfId="0" applyFont="1" applyBorder="1" applyAlignment="1">
      <alignment wrapText="1"/>
    </xf>
    <xf numFmtId="0" fontId="67" fillId="0" borderId="15" xfId="0" applyFont="1" applyBorder="1" applyAlignment="1">
      <alignment wrapText="1"/>
    </xf>
    <xf numFmtId="0" fontId="67" fillId="0" borderId="10" xfId="0" applyFont="1" applyBorder="1" applyAlignment="1">
      <alignment wrapText="1"/>
    </xf>
    <xf numFmtId="0" fontId="29" fillId="0" borderId="10" xfId="0" applyFont="1" applyBorder="1" applyAlignment="1">
      <alignment wrapText="1"/>
    </xf>
    <xf numFmtId="0" fontId="68" fillId="0" borderId="10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53" fillId="0" borderId="2" xfId="0" applyFont="1" applyBorder="1" applyAlignment="1">
      <alignment wrapText="1"/>
    </xf>
    <xf numFmtId="0" fontId="68" fillId="6" borderId="2" xfId="0" applyFont="1" applyFill="1" applyBorder="1" applyAlignment="1">
      <alignment wrapText="1"/>
    </xf>
    <xf numFmtId="0" fontId="68" fillId="0" borderId="7" xfId="0" applyFont="1" applyBorder="1" applyAlignment="1">
      <alignment wrapText="1"/>
    </xf>
  </cellXfs>
  <cellStyles count="5">
    <cellStyle name="Bad" xfId="3" builtinId="27"/>
    <cellStyle name="Good" xfId="1" builtinId="26"/>
    <cellStyle name="Hyperlink" xfId="2" builtinId="8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roduct-of-array-except-self" TargetMode="External"/><Relationship Id="rId13" Type="http://schemas.openxmlformats.org/officeDocument/2006/relationships/hyperlink" Target="https://www.lintcode.com/problem/wiggle-sort/description" TargetMode="External"/><Relationship Id="rId18" Type="http://schemas.openxmlformats.org/officeDocument/2006/relationships/hyperlink" Target="https://leetcode.com/problems/maximum-subarray/" TargetMode="External"/><Relationship Id="rId3" Type="http://schemas.openxmlformats.org/officeDocument/2006/relationships/hyperlink" Target="https://leetcode.com/problems/container-with-most-water" TargetMode="External"/><Relationship Id="rId21" Type="http://schemas.openxmlformats.org/officeDocument/2006/relationships/hyperlink" Target="https://leetcode.com/problems/valid-palindrome-ii/" TargetMode="External"/><Relationship Id="rId7" Type="http://schemas.openxmlformats.org/officeDocument/2006/relationships/hyperlink" Target="https://leetcode.com/problems/max-chunks-to-make-sorted-ii" TargetMode="External"/><Relationship Id="rId12" Type="http://schemas.openxmlformats.org/officeDocument/2006/relationships/hyperlink" Target="https://leetcode.com/problems/fibonacci-number" TargetMode="External"/><Relationship Id="rId17" Type="http://schemas.openxmlformats.org/officeDocument/2006/relationships/hyperlink" Target="https://leetcode.com/problems/multiply-strings/" TargetMode="External"/><Relationship Id="rId2" Type="http://schemas.openxmlformats.org/officeDocument/2006/relationships/hyperlink" Target="https://www.lintcode.com/problem/range-addition/description" TargetMode="External"/><Relationship Id="rId16" Type="http://schemas.openxmlformats.org/officeDocument/2006/relationships/hyperlink" Target="https://leetcode.com/problems/smallest-range-covering-elements-from-k-lists/" TargetMode="External"/><Relationship Id="rId20" Type="http://schemas.openxmlformats.org/officeDocument/2006/relationships/hyperlink" Target="https://leetcode.com/problems/maximum-product-subarray/" TargetMode="External"/><Relationship Id="rId1" Type="http://schemas.openxmlformats.org/officeDocument/2006/relationships/hyperlink" Target="https://leetcode.com/problems/long-pressed-name" TargetMode="External"/><Relationship Id="rId6" Type="http://schemas.openxmlformats.org/officeDocument/2006/relationships/hyperlink" Target="https://leetcode.com/problems/next-greater-element-iii" TargetMode="External"/><Relationship Id="rId11" Type="http://schemas.openxmlformats.org/officeDocument/2006/relationships/hyperlink" Target="https://leetcode.com/problems/boats-to-save-people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leetcode.com/problems/squares-of-a-sorted-array/" TargetMode="External"/><Relationship Id="rId15" Type="http://schemas.openxmlformats.org/officeDocument/2006/relationships/hyperlink" Target="https://leetcode.com/problems/max-consecutive-ones-iii/" TargetMode="External"/><Relationship Id="rId23" Type="http://schemas.openxmlformats.org/officeDocument/2006/relationships/hyperlink" Target="https://www.geeksforgeeks.org/find-the-number-of-jumps-to-reach-x-in-the-number-line-from-zero/" TargetMode="External"/><Relationship Id="rId10" Type="http://schemas.openxmlformats.org/officeDocument/2006/relationships/hyperlink" Target="https://leetcode.com/problems/maximum-swap" TargetMode="External"/><Relationship Id="rId19" Type="http://schemas.openxmlformats.org/officeDocument/2006/relationships/hyperlink" Target="https://www.codechef.com/JAN18/problems/KCON" TargetMode="External"/><Relationship Id="rId4" Type="http://schemas.openxmlformats.org/officeDocument/2006/relationships/hyperlink" Target="https://leetcode.com/problems/rotate-array" TargetMode="External"/><Relationship Id="rId9" Type="http://schemas.openxmlformats.org/officeDocument/2006/relationships/hyperlink" Target="https://leetcode.com/problems/sort-array-by-parity" TargetMode="External"/><Relationship Id="rId14" Type="http://schemas.openxmlformats.org/officeDocument/2006/relationships/hyperlink" Target="https://leetcode.com/problems/maximize-distance-to-closest-person/" TargetMode="External"/><Relationship Id="rId22" Type="http://schemas.openxmlformats.org/officeDocument/2006/relationships/hyperlink" Target="https://leetcode.com/problems/first-missing-positive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spoj.com/problems/ETF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move-duplicate-letters/" TargetMode="External"/><Relationship Id="rId3" Type="http://schemas.openxmlformats.org/officeDocument/2006/relationships/hyperlink" Target="https://www.geeksforgeeks.org/efficiently-implement-k-stacks-single-array/" TargetMode="External"/><Relationship Id="rId7" Type="http://schemas.openxmlformats.org/officeDocument/2006/relationships/hyperlink" Target="https://www.geeksforgeeks.org/efficiently-implement-k-queues-single-array/" TargetMode="External"/><Relationship Id="rId2" Type="http://schemas.openxmlformats.org/officeDocument/2006/relationships/hyperlink" Target="https://leetcode.com/problems/maximum-frequency-stack/" TargetMode="External"/><Relationship Id="rId1" Type="http://schemas.openxmlformats.org/officeDocument/2006/relationships/hyperlink" Target="https://leetcode.com/problems/maximal-rectangle/" TargetMode="External"/><Relationship Id="rId6" Type="http://schemas.openxmlformats.org/officeDocument/2006/relationships/hyperlink" Target="https://leetcode.com/problems/gas-station/" TargetMode="External"/><Relationship Id="rId5" Type="http://schemas.openxmlformats.org/officeDocument/2006/relationships/hyperlink" Target="https://leetcode.com/problems/validate-stack-sequences/" TargetMode="External"/><Relationship Id="rId4" Type="http://schemas.openxmlformats.org/officeDocument/2006/relationships/hyperlink" Target="https://www.geeksforgeeks.org/reversing-first-k-elements-queue/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practice.geeksforgeeks.org/problems/strongly-connected-components-kosarajus-algo/1" TargetMode="External"/><Relationship Id="rId18" Type="http://schemas.openxmlformats.org/officeDocument/2006/relationships/hyperlink" Target="https://www.hackerearth.com/practice/algorithms/graphs/strongly-connected-components/practice-problems/algorithm/a-walk-to-remember-qualifier2/description/" TargetMode="External"/><Relationship Id="rId26" Type="http://schemas.openxmlformats.org/officeDocument/2006/relationships/hyperlink" Target="https://www.lintcode.com/problem/number-of-islands-ii/leaderboard/" TargetMode="External"/><Relationship Id="rId39" Type="http://schemas.openxmlformats.org/officeDocument/2006/relationships/hyperlink" Target="https://www.geeksforgeeks.org/articulation-points-or-cut-vertices-in-a-graph/" TargetMode="External"/><Relationship Id="rId21" Type="http://schemas.openxmlformats.org/officeDocument/2006/relationships/hyperlink" Target="https://leetcode.com/problems/word-ladder" TargetMode="External"/><Relationship Id="rId34" Type="http://schemas.openxmlformats.org/officeDocument/2006/relationships/hyperlink" Target="https://www.geeksforgeeks.org/eulerian-path-and-circuit/" TargetMode="External"/><Relationship Id="rId42" Type="http://schemas.openxmlformats.org/officeDocument/2006/relationships/hyperlink" Target="https://leetcode.com/problems/k-similar-strings" TargetMode="External"/><Relationship Id="rId47" Type="http://schemas.openxmlformats.org/officeDocument/2006/relationships/hyperlink" Target="https://leetcode.com/problems/reconstruct-itinerary/" TargetMode="External"/><Relationship Id="rId50" Type="http://schemas.openxmlformats.org/officeDocument/2006/relationships/hyperlink" Target="https://cp-algorithms.com/graph/edmonds_karp.html" TargetMode="External"/><Relationship Id="rId55" Type="http://schemas.openxmlformats.org/officeDocument/2006/relationships/hyperlink" Target="https://practice.geeksforgeeks.org/problems/implementing-floyd-warshall/0" TargetMode="External"/><Relationship Id="rId7" Type="http://schemas.openxmlformats.org/officeDocument/2006/relationships/hyperlink" Target="https://www.geeksforgeeks.org/topological-sorting/" TargetMode="External"/><Relationship Id="rId2" Type="http://schemas.openxmlformats.org/officeDocument/2006/relationships/hyperlink" Target="https://www.geeksforgeeks.org/dijkstras-shortest-path-algorithm-greedy-algo-7/" TargetMode="External"/><Relationship Id="rId16" Type="http://schemas.openxmlformats.org/officeDocument/2006/relationships/hyperlink" Target="https://www.hackerrank.com/challenges/torque-and-development/problem" TargetMode="External"/><Relationship Id="rId29" Type="http://schemas.openxmlformats.org/officeDocument/2006/relationships/hyperlink" Target="https://www.geeksforgeeks.org/disjoint-set-data-structures/" TargetMode="External"/><Relationship Id="rId11" Type="http://schemas.openxmlformats.org/officeDocument/2006/relationships/hyperlink" Target="https://discuss.codechef.com/t/how-to-solve-this-google-interview-graph-question/35981" TargetMode="External"/><Relationship Id="rId24" Type="http://schemas.openxmlformats.org/officeDocument/2006/relationships/hyperlink" Target="https://leetcode.com/problems/regions-cut-by-slashes" TargetMode="External"/><Relationship Id="rId32" Type="http://schemas.openxmlformats.org/officeDocument/2006/relationships/hyperlink" Target="https://leetcode.com/problems/redundant-connection/" TargetMode="External"/><Relationship Id="rId37" Type="http://schemas.openxmlformats.org/officeDocument/2006/relationships/hyperlink" Target="https://leetcode.com/problems/possible-bipartition/solution/" TargetMode="External"/><Relationship Id="rId40" Type="http://schemas.openxmlformats.org/officeDocument/2006/relationships/hyperlink" Target="https://leetcode.com/problems/as-far-from-land-as-possible/" TargetMode="External"/><Relationship Id="rId45" Type="http://schemas.openxmlformats.org/officeDocument/2006/relationships/hyperlink" Target="https://leetcode.com/problems/similar-string-groups" TargetMode="External"/><Relationship Id="rId53" Type="http://schemas.openxmlformats.org/officeDocument/2006/relationships/hyperlink" Target="https://leetcode.com/problems/most-stones-removed-with-same-row-or-column" TargetMode="External"/><Relationship Id="rId5" Type="http://schemas.openxmlformats.org/officeDocument/2006/relationships/hyperlink" Target="https://practice.geeksforgeeks.org/problems/bfs-traversal-of-graph/1" TargetMode="External"/><Relationship Id="rId10" Type="http://schemas.openxmlformats.org/officeDocument/2006/relationships/hyperlink" Target="https://www.geeksforgeeks.org/minimum-cost-connect-cities/" TargetMode="External"/><Relationship Id="rId19" Type="http://schemas.openxmlformats.org/officeDocument/2006/relationships/hyperlink" Target="https://leetcode.com/problems/number-of-islands" TargetMode="External"/><Relationship Id="rId31" Type="http://schemas.openxmlformats.org/officeDocument/2006/relationships/hyperlink" Target="https://practice.geeksforgeeks.org/problems/job-sequencing-problem/0" TargetMode="External"/><Relationship Id="rId44" Type="http://schemas.openxmlformats.org/officeDocument/2006/relationships/hyperlink" Target="https://practice.geeksforgeeks.org/problems/castle-run/0" TargetMode="External"/><Relationship Id="rId52" Type="http://schemas.openxmlformats.org/officeDocument/2006/relationships/hyperlink" Target="https://leetcode.com/problems/minimize-malware-spread" TargetMode="External"/><Relationship Id="rId4" Type="http://schemas.openxmlformats.org/officeDocument/2006/relationships/hyperlink" Target="https://www.spoj.com/problems/MST/" TargetMode="External"/><Relationship Id="rId9" Type="http://schemas.openxmlformats.org/officeDocument/2006/relationships/hyperlink" Target="https://leetcode.com/problems/course-schedule-ii/" TargetMode="External"/><Relationship Id="rId14" Type="http://schemas.openxmlformats.org/officeDocument/2006/relationships/hyperlink" Target="https://practice.geeksforgeeks.org/problems/mother-vertex/1" TargetMode="External"/><Relationship Id="rId22" Type="http://schemas.openxmlformats.org/officeDocument/2006/relationships/hyperlink" Target="https://leetcode.com/problems/sliding-puzzle" TargetMode="External"/><Relationship Id="rId27" Type="http://schemas.openxmlformats.org/officeDocument/2006/relationships/hyperlink" Target="https://www.geeksforgeeks.org/kruskals-minimum-spanning-tree-algorithm-greedy-algo-2/" TargetMode="External"/><Relationship Id="rId30" Type="http://schemas.openxmlformats.org/officeDocument/2006/relationships/hyperlink" Target="https://leetcode.com/problems/satisfiability-of-equality-equations/solution/" TargetMode="External"/><Relationship Id="rId35" Type="http://schemas.openxmlformats.org/officeDocument/2006/relationships/hyperlink" Target="https://practice.geeksforgeeks.org/problems/euler-circuit-in-a-directed-graph/1" TargetMode="External"/><Relationship Id="rId43" Type="http://schemas.openxmlformats.org/officeDocument/2006/relationships/hyperlink" Target="https://practice.geeksforgeeks.org/problems/doctor-strange/0" TargetMode="External"/><Relationship Id="rId48" Type="http://schemas.openxmlformats.org/officeDocument/2006/relationships/hyperlink" Target="https://practice.geeksforgeeks.org/problems/find-the-maximum-flow/0" TargetMode="External"/><Relationship Id="rId56" Type="http://schemas.openxmlformats.org/officeDocument/2006/relationships/printerSettings" Target="../printerSettings/printerSettings3.bin"/><Relationship Id="rId8" Type="http://schemas.openxmlformats.org/officeDocument/2006/relationships/hyperlink" Target="https://www.geeksforgeeks.org/topological-sorting-indegree-based-solution/" TargetMode="External"/><Relationship Id="rId51" Type="http://schemas.openxmlformats.org/officeDocument/2006/relationships/hyperlink" Target="https://www.geeksforgeeks.org/maximum-bipartite-matching/" TargetMode="External"/><Relationship Id="rId3" Type="http://schemas.openxmlformats.org/officeDocument/2006/relationships/hyperlink" Target="https://www.codechef.com/problems/REVERSE" TargetMode="External"/><Relationship Id="rId12" Type="http://schemas.openxmlformats.org/officeDocument/2006/relationships/hyperlink" Target="https://leetcode.com/problems/evaluate-division/" TargetMode="External"/><Relationship Id="rId17" Type="http://schemas.openxmlformats.org/officeDocument/2006/relationships/hyperlink" Target="https://www.geeksforgeeks.org/bellman-ford-algorithm-dp-23/" TargetMode="External"/><Relationship Id="rId25" Type="http://schemas.openxmlformats.org/officeDocument/2006/relationships/hyperlink" Target="https://medium.com/@rebeccahezhang/leetcode-737-sentence-similarity-ii-2ca213f10115" TargetMode="External"/><Relationship Id="rId33" Type="http://schemas.openxmlformats.org/officeDocument/2006/relationships/hyperlink" Target="https://practice.geeksforgeeks.org/problems/eulerian-path-in-an-undirected-graph/0" TargetMode="External"/><Relationship Id="rId38" Type="http://schemas.openxmlformats.org/officeDocument/2006/relationships/hyperlink" Target="https://leetcode.com/problems/sort-items-by-groups-respecting-dependencies/" TargetMode="External"/><Relationship Id="rId46" Type="http://schemas.openxmlformats.org/officeDocument/2006/relationships/hyperlink" Target="https://gist.github.com/asrajmane193/99b1abad7e60ec5ed15377867174072f" TargetMode="External"/><Relationship Id="rId20" Type="http://schemas.openxmlformats.org/officeDocument/2006/relationships/hyperlink" Target="https://leetcode.com/problems/rotting-oranges" TargetMode="External"/><Relationship Id="rId41" Type="http://schemas.openxmlformats.org/officeDocument/2006/relationships/hyperlink" Target="https://leetcode.com/problems/shortest-bridge/" TargetMode="External"/><Relationship Id="rId54" Type="http://schemas.openxmlformats.org/officeDocument/2006/relationships/hyperlink" Target="https://leetcode.com/problems/coloring-a-border" TargetMode="External"/><Relationship Id="rId1" Type="http://schemas.openxmlformats.org/officeDocument/2006/relationships/hyperlink" Target="https://practice.geeksforgeeks.org/problems/depth-first-traversal-for-a-graph/1" TargetMode="External"/><Relationship Id="rId6" Type="http://schemas.openxmlformats.org/officeDocument/2006/relationships/hyperlink" Target="https://leetcode.com/problems/01-matrix/" TargetMode="External"/><Relationship Id="rId15" Type="http://schemas.openxmlformats.org/officeDocument/2006/relationships/hyperlink" Target="https://leetcode.com/problems/number-of-enclaves" TargetMode="External"/><Relationship Id="rId23" Type="http://schemas.openxmlformats.org/officeDocument/2006/relationships/hyperlink" Target="https://leetcode.com/problems/number-of-distinct-islands" TargetMode="External"/><Relationship Id="rId28" Type="http://schemas.openxmlformats.org/officeDocument/2006/relationships/hyperlink" Target="https://leetcode.com/problems/redundant-connection-ii/" TargetMode="External"/><Relationship Id="rId36" Type="http://schemas.openxmlformats.org/officeDocument/2006/relationships/hyperlink" Target="https://codeforces.com/blog/entry/56654" TargetMode="External"/><Relationship Id="rId49" Type="http://schemas.openxmlformats.org/officeDocument/2006/relationships/hyperlink" Target="https://www.geeksforgeeks.org/ford-fulkerson-algorithm-for-maximum-flow-problem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binary-tree-preorder-traversal/" TargetMode="External"/><Relationship Id="rId21" Type="http://schemas.openxmlformats.org/officeDocument/2006/relationships/hyperlink" Target="https://practice.geeksforgeeks.org/problems/lowest-common-ancestor-in-a-binary-tree/1" TargetMode="External"/><Relationship Id="rId34" Type="http://schemas.openxmlformats.org/officeDocument/2006/relationships/hyperlink" Target="https://leetcode.com/problems/vertical-order-traversal-of-a-binary-tree/" TargetMode="External"/><Relationship Id="rId42" Type="http://schemas.openxmlformats.org/officeDocument/2006/relationships/hyperlink" Target="https://leetcode.com/problems/construct-binary-tree-from-preorder-and-inorder-traversal/" TargetMode="External"/><Relationship Id="rId47" Type="http://schemas.openxmlformats.org/officeDocument/2006/relationships/hyperlink" Target="https://www.geeksforgeeks.org/convert-a-binary-tree-to-a-circular-doubly-link-list/" TargetMode="External"/><Relationship Id="rId50" Type="http://schemas.openxmlformats.org/officeDocument/2006/relationships/hyperlink" Target="https://leetcode.com/problems/binary-tree-maximum-path-sum/" TargetMode="External"/><Relationship Id="rId55" Type="http://schemas.openxmlformats.org/officeDocument/2006/relationships/hyperlink" Target="https://www.geeksforgeeks.org/full-and-complete-binary-tree-from-given-preorder-and-postorder-traversals/" TargetMode="External"/><Relationship Id="rId63" Type="http://schemas.openxmlformats.org/officeDocument/2006/relationships/hyperlink" Target="https://leetcode.com/problems/longest-zigzag-path-in-a-binary-tree/" TargetMode="External"/><Relationship Id="rId7" Type="http://schemas.openxmlformats.org/officeDocument/2006/relationships/hyperlink" Target="https://www.lintcode.com/problem/inorder-successor-in-bst/description" TargetMode="External"/><Relationship Id="rId2" Type="http://schemas.openxmlformats.org/officeDocument/2006/relationships/hyperlink" Target="https://leetcode.com/problems/binary-tree-preorder-traversal/" TargetMode="External"/><Relationship Id="rId16" Type="http://schemas.openxmlformats.org/officeDocument/2006/relationships/hyperlink" Target="https://www.geeksforgeeks.org/diagonal-traversal-of-binary-tree/" TargetMode="External"/><Relationship Id="rId29" Type="http://schemas.openxmlformats.org/officeDocument/2006/relationships/hyperlink" Target="https://leetcode.com/problems/binary-tree-level-order-traversal/" TargetMode="External"/><Relationship Id="rId11" Type="http://schemas.openxmlformats.org/officeDocument/2006/relationships/hyperlink" Target="https://leetcode.com/problems/flatten-binary-tree-to-linked-list/" TargetMode="External"/><Relationship Id="rId24" Type="http://schemas.openxmlformats.org/officeDocument/2006/relationships/hyperlink" Target="https://practice.geeksforgeeks.org/problems/top-view-of-binary-tree/1" TargetMode="External"/><Relationship Id="rId32" Type="http://schemas.openxmlformats.org/officeDocument/2006/relationships/hyperlink" Target="https://www.geeksforgeeks.org/print-nodes-in-the-top-view-of-binary-tree-set-3/" TargetMode="External"/><Relationship Id="rId37" Type="http://schemas.openxmlformats.org/officeDocument/2006/relationships/hyperlink" Target="https://leetcode.com/problems/binary-tree-cameras/" TargetMode="External"/><Relationship Id="rId40" Type="http://schemas.openxmlformats.org/officeDocument/2006/relationships/hyperlink" Target="https://leetcode.com/problems/lowest-common-ancestor-of-a-binary-search-tree/" TargetMode="External"/><Relationship Id="rId45" Type="http://schemas.openxmlformats.org/officeDocument/2006/relationships/hyperlink" Target="https://www.geeksforgeeks.org/kth-smallest-element-in-bst-using-o1-extra-space/" TargetMode="External"/><Relationship Id="rId53" Type="http://schemas.openxmlformats.org/officeDocument/2006/relationships/hyperlink" Target="https://www.geeksforgeeks.org/reverse-level-order-traversal/" TargetMode="External"/><Relationship Id="rId58" Type="http://schemas.openxmlformats.org/officeDocument/2006/relationships/hyperlink" Target="https://www.geeksforgeeks.org/construct-bst-from-given-preorder-traversa/" TargetMode="External"/><Relationship Id="rId5" Type="http://schemas.openxmlformats.org/officeDocument/2006/relationships/hyperlink" Target="https://leetcode.com/problems/binary-tree-level-order-traversal/" TargetMode="External"/><Relationship Id="rId61" Type="http://schemas.openxmlformats.org/officeDocument/2006/relationships/hyperlink" Target="https://leetcode.com/problems/maximum-product-of-splitted-binary-tree/" TargetMode="External"/><Relationship Id="rId19" Type="http://schemas.openxmlformats.org/officeDocument/2006/relationships/hyperlink" Target="https://leetcode.com/problems/serialize-and-deserialize-binary-tree/" TargetMode="External"/><Relationship Id="rId14" Type="http://schemas.openxmlformats.org/officeDocument/2006/relationships/hyperlink" Target="https://practice.geeksforgeeks.org/problems/bottom-view-of-binary-tree/1" TargetMode="External"/><Relationship Id="rId22" Type="http://schemas.openxmlformats.org/officeDocument/2006/relationships/hyperlink" Target="https://www.geeksforgeeks.org/boundary-traversal-of-binary-tree/" TargetMode="External"/><Relationship Id="rId27" Type="http://schemas.openxmlformats.org/officeDocument/2006/relationships/hyperlink" Target="https://leetcode.com/problems/binary-tree-postorder-traversal/" TargetMode="External"/><Relationship Id="rId30" Type="http://schemas.openxmlformats.org/officeDocument/2006/relationships/hyperlink" Target="https://leetcode.com/problems/binary-tree-right-side-view/" TargetMode="External"/><Relationship Id="rId35" Type="http://schemas.openxmlformats.org/officeDocument/2006/relationships/hyperlink" Target="https://www.geeksforgeeks.org/diagonal-traversal-of-binary-tree/" TargetMode="External"/><Relationship Id="rId43" Type="http://schemas.openxmlformats.org/officeDocument/2006/relationships/hyperlink" Target="https://leetcode.com/problems/construct-binary-tree-from-inorder-and-postorder-traversal/" TargetMode="External"/><Relationship Id="rId48" Type="http://schemas.openxmlformats.org/officeDocument/2006/relationships/hyperlink" Target="https://www.geeksforgeeks.org/in-place-conversion-of-sorted-dll-to-balanced-bst/" TargetMode="External"/><Relationship Id="rId56" Type="http://schemas.openxmlformats.org/officeDocument/2006/relationships/hyperlink" Target="https://leetcode.com/problems/binary-tree-coloring-game/" TargetMode="External"/><Relationship Id="rId64" Type="http://schemas.openxmlformats.org/officeDocument/2006/relationships/hyperlink" Target="https://leetcode.com/problems/sum-root-to-leaf-numbers/" TargetMode="External"/><Relationship Id="rId8" Type="http://schemas.openxmlformats.org/officeDocument/2006/relationships/hyperlink" Target="https://www.geeksforgeeks.org/inorder-tree-traversal-without-recursion-and-without-stack/" TargetMode="External"/><Relationship Id="rId51" Type="http://schemas.openxmlformats.org/officeDocument/2006/relationships/hyperlink" Target="https://leetcode.com/problems/validate-binary-search-tree/" TargetMode="External"/><Relationship Id="rId3" Type="http://schemas.openxmlformats.org/officeDocument/2006/relationships/hyperlink" Target="https://leetcode.com/problems/binary-tree-postorder-traversal/" TargetMode="External"/><Relationship Id="rId12" Type="http://schemas.openxmlformats.org/officeDocument/2006/relationships/hyperlink" Target="https://leetcode.com/problems/binary-tree-right-side-view/" TargetMode="External"/><Relationship Id="rId17" Type="http://schemas.openxmlformats.org/officeDocument/2006/relationships/hyperlink" Target="https://leetcode.com/problems/delete-node-in-a-bst/" TargetMode="External"/><Relationship Id="rId25" Type="http://schemas.openxmlformats.org/officeDocument/2006/relationships/hyperlink" Target="https://leetcode.com/problems/binary-tree-inorder-traversal/" TargetMode="External"/><Relationship Id="rId33" Type="http://schemas.openxmlformats.org/officeDocument/2006/relationships/hyperlink" Target="https://practice.geeksforgeeks.org/problems/bottom-view-of-binary-tree/1" TargetMode="External"/><Relationship Id="rId38" Type="http://schemas.openxmlformats.org/officeDocument/2006/relationships/hyperlink" Target="https://leetcode.com/problems/serialize-and-deserialize-binary-tree/" TargetMode="External"/><Relationship Id="rId46" Type="http://schemas.openxmlformats.org/officeDocument/2006/relationships/hyperlink" Target="https://leetcode.com/problems/flatten-binary-tree-to-linked-list/" TargetMode="External"/><Relationship Id="rId59" Type="http://schemas.openxmlformats.org/officeDocument/2006/relationships/hyperlink" Target="https://leetcode.com/problems/delete-leaves-with-a-given-value/" TargetMode="External"/><Relationship Id="rId20" Type="http://schemas.openxmlformats.org/officeDocument/2006/relationships/hyperlink" Target="https://leetcode.com/problems/lowest-common-ancestor-of-a-binary-search-tree/" TargetMode="External"/><Relationship Id="rId41" Type="http://schemas.openxmlformats.org/officeDocument/2006/relationships/hyperlink" Target="https://practice.geeksforgeeks.org/problems/lowest-common-ancestor-in-a-binary-tree/1" TargetMode="External"/><Relationship Id="rId54" Type="http://schemas.openxmlformats.org/officeDocument/2006/relationships/hyperlink" Target="https://leetcode.com/problems/recover-binary-search-tree/" TargetMode="External"/><Relationship Id="rId62" Type="http://schemas.openxmlformats.org/officeDocument/2006/relationships/hyperlink" Target="https://leetcode.com/problems/sum-of-distances-in-tree/" TargetMode="External"/><Relationship Id="rId1" Type="http://schemas.openxmlformats.org/officeDocument/2006/relationships/hyperlink" Target="https://leetcode.com/problems/binary-tree-inorder-traversal/" TargetMode="External"/><Relationship Id="rId6" Type="http://schemas.openxmlformats.org/officeDocument/2006/relationships/hyperlink" Target="https://leetcode.com/problems/binary-search-tree-to-greater-sum-tree/" TargetMode="External"/><Relationship Id="rId15" Type="http://schemas.openxmlformats.org/officeDocument/2006/relationships/hyperlink" Target="https://leetcode.com/problems/vertical-order-traversal-of-a-binary-tree/" TargetMode="External"/><Relationship Id="rId23" Type="http://schemas.openxmlformats.org/officeDocument/2006/relationships/hyperlink" Target="https://leetcode.com/problems/distribute-coins-in-binary-tree/" TargetMode="External"/><Relationship Id="rId28" Type="http://schemas.openxmlformats.org/officeDocument/2006/relationships/hyperlink" Target="https://practice.geeksforgeeks.org/problems/image-multiplication/0" TargetMode="External"/><Relationship Id="rId36" Type="http://schemas.openxmlformats.org/officeDocument/2006/relationships/hyperlink" Target="https://leetcode.com/problems/delete-node-in-a-bst/" TargetMode="External"/><Relationship Id="rId49" Type="http://schemas.openxmlformats.org/officeDocument/2006/relationships/hyperlink" Target="https://www.geeksforgeeks.org/merge-two-balanced-binary-search-trees/" TargetMode="External"/><Relationship Id="rId57" Type="http://schemas.openxmlformats.org/officeDocument/2006/relationships/hyperlink" Target="https://www.geeksforgeeks.org/boundary-traversal-of-binary-tree/" TargetMode="External"/><Relationship Id="rId10" Type="http://schemas.openxmlformats.org/officeDocument/2006/relationships/hyperlink" Target="https://www.geeksforgeeks.org/flatten-binary-tree-in-order-of-post-order-traversal/?ref=rp" TargetMode="External"/><Relationship Id="rId31" Type="http://schemas.openxmlformats.org/officeDocument/2006/relationships/hyperlink" Target="https://practice.geeksforgeeks.org/problems/left-view-of-binary-tree/1" TargetMode="External"/><Relationship Id="rId44" Type="http://schemas.openxmlformats.org/officeDocument/2006/relationships/hyperlink" Target="https://www.geeksforgeeks.org/construct-tree-inorder-level-order-traversals/" TargetMode="External"/><Relationship Id="rId52" Type="http://schemas.openxmlformats.org/officeDocument/2006/relationships/hyperlink" Target="https://www.geeksforgeeks.org/construct-a-binary-search-tree-from-given-postorder/" TargetMode="External"/><Relationship Id="rId60" Type="http://schemas.openxmlformats.org/officeDocument/2006/relationships/hyperlink" Target="https://leetcode.com/problems/populating-next-right-pointers-in-each-node/" TargetMode="External"/><Relationship Id="rId65" Type="http://schemas.openxmlformats.org/officeDocument/2006/relationships/printerSettings" Target="../printerSettings/printerSettings4.bin"/><Relationship Id="rId4" Type="http://schemas.openxmlformats.org/officeDocument/2006/relationships/hyperlink" Target="https://practice.geeksforgeeks.org/problems/image-multiplication/0" TargetMode="External"/><Relationship Id="rId9" Type="http://schemas.openxmlformats.org/officeDocument/2006/relationships/hyperlink" Target="https://www.geeksforgeeks.org/morris-traversal-for-preorder/" TargetMode="External"/><Relationship Id="rId13" Type="http://schemas.openxmlformats.org/officeDocument/2006/relationships/hyperlink" Target="https://practice.geeksforgeeks.org/problems/left-view-of-binary-tree/1" TargetMode="External"/><Relationship Id="rId18" Type="http://schemas.openxmlformats.org/officeDocument/2006/relationships/hyperlink" Target="https://leetcode.com/problems/binary-tree-cameras/" TargetMode="External"/><Relationship Id="rId39" Type="http://schemas.openxmlformats.org/officeDocument/2006/relationships/hyperlink" Target="https://leetcode.com/problems/lowest-common-ancestor-of-a-binary-search-tree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brick-wall/" TargetMode="External"/><Relationship Id="rId18" Type="http://schemas.openxmlformats.org/officeDocument/2006/relationships/hyperlink" Target="https://www.geeksforgeeks.org/check-if-frequency-of-all-characters-can-become-same-by-one-removal/" TargetMode="External"/><Relationship Id="rId26" Type="http://schemas.openxmlformats.org/officeDocument/2006/relationships/hyperlink" Target="https://leetcode.com/problems/trapping-rain-water-ii/" TargetMode="External"/><Relationship Id="rId39" Type="http://schemas.openxmlformats.org/officeDocument/2006/relationships/hyperlink" Target="https://leetcode.com/problems/kth-smallest-element-in-a-sorted-matrix/" TargetMode="External"/><Relationship Id="rId21" Type="http://schemas.openxmlformats.org/officeDocument/2006/relationships/hyperlink" Target="https://www.geeksforgeeks.org/length-largest-subarray-contiguous-elements-set-2/" TargetMode="External"/><Relationship Id="rId34" Type="http://schemas.openxmlformats.org/officeDocument/2006/relationships/hyperlink" Target="https://www.geeksforgeeks.org/check-two-strings-k-anagrams-not/" TargetMode="External"/><Relationship Id="rId42" Type="http://schemas.openxmlformats.org/officeDocument/2006/relationships/hyperlink" Target="https://www.geeksforgeeks.org/binary-heap/" TargetMode="External"/><Relationship Id="rId47" Type="http://schemas.openxmlformats.org/officeDocument/2006/relationships/hyperlink" Target="https://leetcode.com/problems/the-skyline-problem/" TargetMode="External"/><Relationship Id="rId7" Type="http://schemas.openxmlformats.org/officeDocument/2006/relationships/hyperlink" Target="https://leetcode.com/problems/subarray-sum-equals-k/" TargetMode="External"/><Relationship Id="rId2" Type="http://schemas.openxmlformats.org/officeDocument/2006/relationships/hyperlink" Target="https://www.geeksforgeeks.org/substring-equal-number-0-1-2/" TargetMode="External"/><Relationship Id="rId16" Type="http://schemas.openxmlformats.org/officeDocument/2006/relationships/hyperlink" Target="https://leetcode.com/problems/longest-consecutive-sequence/" TargetMode="External"/><Relationship Id="rId29" Type="http://schemas.openxmlformats.org/officeDocument/2006/relationships/hyperlink" Target="https://practice.geeksforgeeks.org/problems/a-simple-fraction/0" TargetMode="External"/><Relationship Id="rId11" Type="http://schemas.openxmlformats.org/officeDocument/2006/relationships/hyperlink" Target="https://practice.geeksforgeeks.org/problems/morning-assembly/0" TargetMode="External"/><Relationship Id="rId24" Type="http://schemas.openxmlformats.org/officeDocument/2006/relationships/hyperlink" Target="https://www.geeksforgeeks.org/rearrange-characters-string-no-two-adjacent/" TargetMode="External"/><Relationship Id="rId32" Type="http://schemas.openxmlformats.org/officeDocument/2006/relationships/hyperlink" Target="https://leetcode.com/problems/minimum-window-substring/" TargetMode="External"/><Relationship Id="rId37" Type="http://schemas.openxmlformats.org/officeDocument/2006/relationships/hyperlink" Target="https://leetcode.com/problems/insert-delete-getrandom-o1/" TargetMode="External"/><Relationship Id="rId40" Type="http://schemas.openxmlformats.org/officeDocument/2006/relationships/hyperlink" Target="https://leetcode.com/problems/k-th-smallest-prime-fraction/" TargetMode="External"/><Relationship Id="rId45" Type="http://schemas.openxmlformats.org/officeDocument/2006/relationships/hyperlink" Target="https://www.cnblogs.com/grandyang/p/8570939.html" TargetMode="External"/><Relationship Id="rId5" Type="http://schemas.openxmlformats.org/officeDocument/2006/relationships/hyperlink" Target="https://leetcode.com/problems/rabbits-in-forest/" TargetMode="External"/><Relationship Id="rId15" Type="http://schemas.openxmlformats.org/officeDocument/2006/relationships/hyperlink" Target="https://leetcode.com/problems/isomorphic-strings/" TargetMode="External"/><Relationship Id="rId23" Type="http://schemas.openxmlformats.org/officeDocument/2006/relationships/hyperlink" Target="https://leetcode.com/problems/island-perimeter/" TargetMode="External"/><Relationship Id="rId28" Type="http://schemas.openxmlformats.org/officeDocument/2006/relationships/hyperlink" Target="https://leetcode.com/problems/employee-free-time/" TargetMode="External"/><Relationship Id="rId36" Type="http://schemas.openxmlformats.org/officeDocument/2006/relationships/hyperlink" Target="https://www.geeksforgeeks.org/length-of-the-longest-substring-without-repeating-characters/" TargetMode="External"/><Relationship Id="rId49" Type="http://schemas.openxmlformats.org/officeDocument/2006/relationships/printerSettings" Target="../printerSettings/printerSettings5.bin"/><Relationship Id="rId10" Type="http://schemas.openxmlformats.org/officeDocument/2006/relationships/hyperlink" Target="https://www.geeksforgeeks.org/check-whether-arithmetic-progression-can-formed-given-array/" TargetMode="External"/><Relationship Id="rId19" Type="http://schemas.openxmlformats.org/officeDocument/2006/relationships/hyperlink" Target="https://www.geeksforgeeks.org/find-smallest-number-whose-digits-multiply-given-number-n/" TargetMode="External"/><Relationship Id="rId31" Type="http://schemas.openxmlformats.org/officeDocument/2006/relationships/hyperlink" Target="https://www.geeksforgeeks.org/check-anagram-string-palindrome-not/" TargetMode="External"/><Relationship Id="rId44" Type="http://schemas.openxmlformats.org/officeDocument/2006/relationships/hyperlink" Target="https://www.codechef.com/LTIME87B/problems/MODEFREQ/" TargetMode="External"/><Relationship Id="rId4" Type="http://schemas.openxmlformats.org/officeDocument/2006/relationships/hyperlink" Target="https://www.geeksforgeeks.org/maximum-consecutive-ones-or-zeros-in-a-binary-array/" TargetMode="External"/><Relationship Id="rId9" Type="http://schemas.openxmlformats.org/officeDocument/2006/relationships/hyperlink" Target="https://leetcode.com/problems/minimum-number-of-refueling-stops/" TargetMode="External"/><Relationship Id="rId14" Type="http://schemas.openxmlformats.org/officeDocument/2006/relationships/hyperlink" Target="https://leetcode.com/problems/array-of-doubled-pairs/" TargetMode="External"/><Relationship Id="rId22" Type="http://schemas.openxmlformats.org/officeDocument/2006/relationships/hyperlink" Target="https://www.geeksforgeeks.org/length-largest-subarray-contiguous-elements-set-1/" TargetMode="External"/><Relationship Id="rId27" Type="http://schemas.openxmlformats.org/officeDocument/2006/relationships/hyperlink" Target="https://www.geeksforgeeks.org/count-pairs-in-array-whose-sum-is-divisible-by-k/" TargetMode="External"/><Relationship Id="rId30" Type="http://schemas.openxmlformats.org/officeDocument/2006/relationships/hyperlink" Target="https://leetcode.com/problems/find-all-anagrams-in-a-string/" TargetMode="External"/><Relationship Id="rId35" Type="http://schemas.openxmlformats.org/officeDocument/2006/relationships/hyperlink" Target="https://leetcode.com/problems/group-anagrams/" TargetMode="External"/><Relationship Id="rId43" Type="http://schemas.openxmlformats.org/officeDocument/2006/relationships/hyperlink" Target="https://www.geeksforgeeks.org/building-heap-from-array/" TargetMode="External"/><Relationship Id="rId48" Type="http://schemas.openxmlformats.org/officeDocument/2006/relationships/hyperlink" Target="https://www.geeksforgeeks.org/huffman-coding-greedy-algo-3/" TargetMode="External"/><Relationship Id="rId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www.geeksforgeeks.org/count-subarrays-equal-number-1s-0s/" TargetMode="External"/><Relationship Id="rId12" Type="http://schemas.openxmlformats.org/officeDocument/2006/relationships/hyperlink" Target="https://leetcode.com/problems/x-of-a-kind-in-a-deck-of-cards/" TargetMode="External"/><Relationship Id="rId17" Type="http://schemas.openxmlformats.org/officeDocument/2006/relationships/hyperlink" Target="https://leetcode.com/problems/bulb-switcher/" TargetMode="External"/><Relationship Id="rId25" Type="http://schemas.openxmlformats.org/officeDocument/2006/relationships/hyperlink" Target="https://leetcode.com/problems/grid-illumination/" TargetMode="External"/><Relationship Id="rId33" Type="http://schemas.openxmlformats.org/officeDocument/2006/relationships/hyperlink" Target="https://www.geeksforgeeks.org/smallest-subarray-with-all-occurrences-of-a-most-frequent-element/" TargetMode="External"/><Relationship Id="rId38" Type="http://schemas.openxmlformats.org/officeDocument/2006/relationships/hyperlink" Target="https://leetcode.com/problems/insert-delete-getrandom-o1-duplicates-allowed/" TargetMode="External"/><Relationship Id="rId46" Type="http://schemas.openxmlformats.org/officeDocument/2006/relationships/hyperlink" Target="https://www.programcreek.com/2014/08/leetcode-line-reflection-java/" TargetMode="External"/><Relationship Id="rId20" Type="http://schemas.openxmlformats.org/officeDocument/2006/relationships/hyperlink" Target="https://leetcode.com/problems/trapping-rain-water/" TargetMode="External"/><Relationship Id="rId41" Type="http://schemas.openxmlformats.org/officeDocument/2006/relationships/hyperlink" Target="https://www.geeksforgeeks.org/heap-sort/" TargetMode="External"/><Relationship Id="rId1" Type="http://schemas.openxmlformats.org/officeDocument/2006/relationships/hyperlink" Target="https://leetcode.com/problems/k-closest-points-to-origin/" TargetMode="External"/><Relationship Id="rId6" Type="http://schemas.openxmlformats.org/officeDocument/2006/relationships/hyperlink" Target="https://www.geeksforgeeks.org/count-sub-arrays-sum-divisible-k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eksforgeeks.org/write-a-function-to-get-the-intersection-point-of-two-linked-lists/" TargetMode="External"/><Relationship Id="rId13" Type="http://schemas.openxmlformats.org/officeDocument/2006/relationships/hyperlink" Target="https://www.geeksforgeeks.org/flatten-a-multi-level-linked-list-set-2-depth-wise/" TargetMode="External"/><Relationship Id="rId3" Type="http://schemas.openxmlformats.org/officeDocument/2006/relationships/hyperlink" Target="https://www.geeksforgeeks.org/detect-loop-in-a-linked-list/" TargetMode="External"/><Relationship Id="rId7" Type="http://schemas.openxmlformats.org/officeDocument/2006/relationships/hyperlink" Target="https://www.geeksforgeeks.org/detect-and-remove-loop-in-a-linked-list/" TargetMode="External"/><Relationship Id="rId12" Type="http://schemas.openxmlformats.org/officeDocument/2006/relationships/hyperlink" Target="https://www.geeksforgeeks.org/flatten-a-linked-list-with-next-and-child-pointers/" TargetMode="External"/><Relationship Id="rId2" Type="http://schemas.openxmlformats.org/officeDocument/2006/relationships/hyperlink" Target="https://www.geeksforgeeks.org/write-a-c-function-to-print-the-middle-of-the-linked-list/" TargetMode="External"/><Relationship Id="rId1" Type="http://schemas.openxmlformats.org/officeDocument/2006/relationships/hyperlink" Target="https://leetcode.com/problems/reverse-linked-list/" TargetMode="External"/><Relationship Id="rId6" Type="http://schemas.openxmlformats.org/officeDocument/2006/relationships/hyperlink" Target="https://practice.geeksforgeeks.org/problems/split-a-circular-linked-list-into-two-halves/1" TargetMode="External"/><Relationship Id="rId11" Type="http://schemas.openxmlformats.org/officeDocument/2006/relationships/hyperlink" Target="https://www.geeksforgeeks.org/flattening-a-linked-list/" TargetMode="External"/><Relationship Id="rId5" Type="http://schemas.openxmlformats.org/officeDocument/2006/relationships/hyperlink" Target="https://leetcode.com/problems/lru-cache/" TargetMode="External"/><Relationship Id="rId10" Type="http://schemas.openxmlformats.org/officeDocument/2006/relationships/hyperlink" Target="https://www.geeksforgeeks.org/find-a-triplet-from-three-linked-lists-with-sum-equal-to-a-given-number/" TargetMode="External"/><Relationship Id="rId4" Type="http://schemas.openxmlformats.org/officeDocument/2006/relationships/hyperlink" Target="https://www.geeksforgeeks.org/a-linked-list-with-next-and-arbit-pointer/" TargetMode="External"/><Relationship Id="rId9" Type="http://schemas.openxmlformats.org/officeDocument/2006/relationships/hyperlink" Target="https://www.geeksforgeeks.org/find-pair-given-sum-sorted-singly-linked-without-extra-space/" TargetMode="External"/><Relationship Id="rId1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eksforgeeks.org/maximum-sum-alternating-subsequence-sum/" TargetMode="External"/><Relationship Id="rId3" Type="http://schemas.openxmlformats.org/officeDocument/2006/relationships/hyperlink" Target="https://www.geeksforgeeks.org/weighted-job-scheduling-set-2-using-lis/?ref=rp" TargetMode="External"/><Relationship Id="rId7" Type="http://schemas.openxmlformats.org/officeDocument/2006/relationships/hyperlink" Target="https://www.geeksforgeeks.org/minimum-number-of-increasing-subsequences/" TargetMode="External"/><Relationship Id="rId2" Type="http://schemas.openxmlformats.org/officeDocument/2006/relationships/hyperlink" Target="https://practice.geeksforgeeks.org/problems/box-stacking/1" TargetMode="External"/><Relationship Id="rId1" Type="http://schemas.openxmlformats.org/officeDocument/2006/relationships/hyperlink" Target="https://leetcode.com/problems/russian-doll-envelopes/" TargetMode="External"/><Relationship Id="rId6" Type="http://schemas.openxmlformats.org/officeDocument/2006/relationships/hyperlink" Target="https://www.geeksforgeeks.org/dynamic-programming-building-bridges/" TargetMode="External"/><Relationship Id="rId5" Type="http://schemas.openxmlformats.org/officeDocument/2006/relationships/hyperlink" Target="https://leetcode.com/problems/longest-increasing-subsequence/" TargetMode="External"/><Relationship Id="rId4" Type="http://schemas.openxmlformats.org/officeDocument/2006/relationships/hyperlink" Target="https://leetcode.com/problems/longest-increasing-subsequence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eksforgeeks.org/counting-sort/" TargetMode="External"/><Relationship Id="rId3" Type="http://schemas.openxmlformats.org/officeDocument/2006/relationships/hyperlink" Target="https://leetcode.com/problems/split-array-largest-sum/" TargetMode="External"/><Relationship Id="rId7" Type="http://schemas.openxmlformats.org/officeDocument/2006/relationships/hyperlink" Target="https://leetcode.com/problems/k-th-smallest-prime-fraction/" TargetMode="External"/><Relationship Id="rId2" Type="http://schemas.openxmlformats.org/officeDocument/2006/relationships/hyperlink" Target="https://leetcode.com/problems/capacity-to-ship-packages-within-d-days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www.interviewbit.com/problems/painters-partition-problem/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https://leetcode.com/problems/find-the-smallest-divisor-given-a-threshold/" TargetMode="External"/><Relationship Id="rId10" Type="http://schemas.openxmlformats.org/officeDocument/2006/relationships/hyperlink" Target="https://www.geeksforgeeks.org/counting-inversions/" TargetMode="External"/><Relationship Id="rId4" Type="http://schemas.openxmlformats.org/officeDocument/2006/relationships/hyperlink" Target="https://leetcode.com/problems/koko-eating-bananas/" TargetMode="External"/><Relationship Id="rId9" Type="http://schemas.openxmlformats.org/officeDocument/2006/relationships/hyperlink" Target="https://www.geeksforgeeks.org/merge-sort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eeksforgeeks.org/manachers-algorithm-linear-time-longest-palindromic-substring-part-1/" TargetMode="External"/><Relationship Id="rId2" Type="http://schemas.openxmlformats.org/officeDocument/2006/relationships/hyperlink" Target="https://www.codechef.com/COOK103B/problems/SECPASS" TargetMode="External"/><Relationship Id="rId1" Type="http://schemas.openxmlformats.org/officeDocument/2006/relationships/hyperlink" Target="https://www.spoj.com/problems/NAJP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1:AB483"/>
  <sheetViews>
    <sheetView tabSelected="1" topLeftCell="A41" workbookViewId="0">
      <selection activeCell="F53" sqref="F53"/>
    </sheetView>
  </sheetViews>
  <sheetFormatPr defaultColWidth="14.44140625" defaultRowHeight="15" customHeight="1" x14ac:dyDescent="0.3"/>
  <cols>
    <col min="1" max="2" width="14.44140625" style="1"/>
    <col min="3" max="3" width="48" style="28" customWidth="1"/>
    <col min="4" max="4" width="44.109375" style="28" customWidth="1"/>
    <col min="5" max="5" width="35.5546875" style="102" customWidth="1"/>
    <col min="6" max="6" width="19.6640625" style="1" customWidth="1"/>
    <col min="7" max="16384" width="14.44140625" style="1"/>
  </cols>
  <sheetData>
    <row r="1" spans="3:28" ht="14.4" x14ac:dyDescent="0.3">
      <c r="C1" s="7">
        <v>44051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3:28" ht="14.4" x14ac:dyDescent="0.3">
      <c r="C2" s="112" t="s">
        <v>0</v>
      </c>
      <c r="D2" s="98" t="s">
        <v>1</v>
      </c>
      <c r="E2" s="103" t="s">
        <v>55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3:28" ht="14.4" x14ac:dyDescent="0.3">
      <c r="C3" s="9" t="s">
        <v>2</v>
      </c>
      <c r="D3" s="113" t="s">
        <v>3</v>
      </c>
      <c r="E3" s="102" t="s">
        <v>56</v>
      </c>
      <c r="F3" s="2" t="s">
        <v>507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3:28" ht="14.4" x14ac:dyDescent="0.3">
      <c r="C4" s="10" t="s">
        <v>4</v>
      </c>
      <c r="D4" s="98" t="s">
        <v>5</v>
      </c>
      <c r="E4" s="102" t="s">
        <v>57</v>
      </c>
      <c r="F4" s="2" t="s">
        <v>507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3:28" ht="14.4" x14ac:dyDescent="0.3">
      <c r="C5" s="10" t="s">
        <v>6</v>
      </c>
      <c r="D5" s="98" t="s">
        <v>7</v>
      </c>
      <c r="E5" s="102" t="s">
        <v>58</v>
      </c>
      <c r="F5" s="2" t="s">
        <v>507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3:28" ht="14.4" x14ac:dyDescent="0.3">
      <c r="C6" s="11" t="s">
        <v>8</v>
      </c>
      <c r="D6" s="98"/>
      <c r="E6" s="102" t="s">
        <v>57</v>
      </c>
      <c r="F6" s="2" t="s">
        <v>507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3:28" ht="14.4" x14ac:dyDescent="0.3">
      <c r="C7" s="22" t="s">
        <v>9</v>
      </c>
      <c r="D7" s="98" t="s">
        <v>10</v>
      </c>
      <c r="E7" s="102" t="s">
        <v>58</v>
      </c>
      <c r="F7" s="2" t="s">
        <v>507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3:28" ht="14.4" x14ac:dyDescent="0.3">
      <c r="C8" s="13" t="str">
        <f>HYPERLINK("https://leetcode.com/problems/max-chunks-to-make-sorted/","Max chunks to make sorted")</f>
        <v>Max chunks to make sorted</v>
      </c>
      <c r="D8" s="98" t="s">
        <v>11</v>
      </c>
      <c r="E8" s="102" t="s">
        <v>58</v>
      </c>
      <c r="F8" s="2" t="s">
        <v>507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3:28" ht="14.4" x14ac:dyDescent="0.3">
      <c r="C9" s="14" t="s">
        <v>12</v>
      </c>
      <c r="D9" s="114" t="s">
        <v>13</v>
      </c>
      <c r="E9" s="102" t="s">
        <v>58</v>
      </c>
      <c r="F9" s="2" t="s">
        <v>507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3:28" ht="14.4" x14ac:dyDescent="0.3">
      <c r="C10" s="15" t="s">
        <v>14</v>
      </c>
      <c r="D10" s="113" t="s">
        <v>15</v>
      </c>
      <c r="E10" s="102" t="s">
        <v>58</v>
      </c>
      <c r="F10" s="2" t="s">
        <v>507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3:28" ht="14.4" x14ac:dyDescent="0.3">
      <c r="C11" s="94" t="str">
        <f>HYPERLINK("https://leetcode.com/problems/majority-element/","majority element")</f>
        <v>majority element</v>
      </c>
      <c r="D11" s="98" t="s">
        <v>16</v>
      </c>
      <c r="E11" s="102" t="s">
        <v>58</v>
      </c>
      <c r="F11" s="2" t="s">
        <v>507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3:28" ht="14.4" x14ac:dyDescent="0.3">
      <c r="C12" s="12" t="str">
        <f>HYPERLINK("https://leetcode.com/problems/majority-element-ii/","majority element 2")</f>
        <v>majority element 2</v>
      </c>
      <c r="D12" s="98" t="s">
        <v>17</v>
      </c>
      <c r="E12" s="102" t="s">
        <v>58</v>
      </c>
      <c r="F12" s="2" t="s">
        <v>507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3:28" ht="14.4" x14ac:dyDescent="0.3">
      <c r="C13" s="115" t="str">
        <f>HYPERLINK("https://geeksforgeeks.org/given-an-array-of-of-size-n-finds-all-the-elements-that-appear-more-than-nk-times/","majority element general")</f>
        <v>majority element general</v>
      </c>
      <c r="D13" s="98" t="s">
        <v>18</v>
      </c>
      <c r="E13" s="102" t="s">
        <v>58</v>
      </c>
      <c r="F13" s="2" t="s">
        <v>507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3:28" ht="14.4" x14ac:dyDescent="0.3">
      <c r="C14" s="16" t="str">
        <f>HYPERLINK("https://leetcode.com/problems/maximum-product-of-three-numbers/","max product of 3 numbers")</f>
        <v>max product of 3 numbers</v>
      </c>
      <c r="D14" s="98" t="s">
        <v>19</v>
      </c>
      <c r="E14" s="102" t="s">
        <v>58</v>
      </c>
      <c r="F14" s="2" t="s">
        <v>507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3:28" ht="14.4" x14ac:dyDescent="0.3">
      <c r="C15" s="17" t="str">
        <f>HYPERLINK("https://leetcode.com/problems/largest-number-at-least-twice-of-others/","largest number atleast twice of others")</f>
        <v>largest number atleast twice of others</v>
      </c>
      <c r="D15" s="98" t="s">
        <v>20</v>
      </c>
      <c r="E15" s="102" t="s">
        <v>58</v>
      </c>
      <c r="F15" s="2" t="s">
        <v>507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3:28" s="108" customFormat="1" ht="14.4" x14ac:dyDescent="0.3">
      <c r="C16" s="104"/>
      <c r="D16" s="105"/>
      <c r="E16" s="106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</row>
    <row r="17" spans="3:28" ht="14.4" x14ac:dyDescent="0.3">
      <c r="C17" s="19">
        <v>44052</v>
      </c>
      <c r="D17" s="39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3:28" ht="14.4" x14ac:dyDescent="0.3">
      <c r="C18" s="20" t="str">
        <f>HYPERLINK("https://leetcode.com/problems/best-meeting-point/","best meeting points")</f>
        <v>best meeting points</v>
      </c>
      <c r="D18" s="98" t="s">
        <v>21</v>
      </c>
      <c r="E18" s="102" t="s">
        <v>508</v>
      </c>
      <c r="F18" s="4" t="s">
        <v>507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3:28" ht="14.4" x14ac:dyDescent="0.3">
      <c r="C19" s="16" t="str">
        <f>HYPERLINK("https://www.geeksforgeeks.org/segregate-0s-and-1s-in-an-array-by-traversing-array-once/","Segregate 0 and 1")</f>
        <v>Segregate 0 and 1</v>
      </c>
      <c r="D19" s="98" t="s">
        <v>22</v>
      </c>
      <c r="E19" s="102" t="s">
        <v>59</v>
      </c>
      <c r="F19" s="2" t="s">
        <v>507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3:28" ht="14.4" x14ac:dyDescent="0.3">
      <c r="C20" s="16" t="str">
        <f>HYPERLINK("https://www.geeksforgeeks.org/sort-an-array-of-0s-1s-and-2s/","Segregate 0-1-2")</f>
        <v>Segregate 0-1-2</v>
      </c>
      <c r="D20" s="98" t="s">
        <v>23</v>
      </c>
      <c r="E20" s="102" t="s">
        <v>59</v>
      </c>
      <c r="F20" s="2" t="s">
        <v>507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3:28" ht="14.4" x14ac:dyDescent="0.3">
      <c r="C21" s="21" t="s">
        <v>24</v>
      </c>
      <c r="D21" s="98" t="s">
        <v>25</v>
      </c>
      <c r="E21" s="102" t="s">
        <v>59</v>
      </c>
      <c r="F21" s="2" t="s">
        <v>507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3:28" ht="14.4" x14ac:dyDescent="0.3">
      <c r="C22" s="14" t="str">
        <f>HYPERLINK("https://leetcode.com/problems/number-of-subarrays-with-bounded-maximum/","number of subarrays with bounded maximum")</f>
        <v>number of subarrays with bounded maximum</v>
      </c>
      <c r="D22" s="113" t="s">
        <v>26</v>
      </c>
      <c r="E22" s="102" t="s">
        <v>59</v>
      </c>
      <c r="F22" s="2" t="s">
        <v>507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3:28" ht="14.4" x14ac:dyDescent="0.3">
      <c r="C23" s="22" t="str">
        <f>HYPERLINK("https://www.geeksforgeeks.org/sieve-of-eratosthenes/","Sieve of Eratosthenes")</f>
        <v>Sieve of Eratosthenes</v>
      </c>
      <c r="D23" s="98" t="s">
        <v>27</v>
      </c>
      <c r="E23" s="102" t="s">
        <v>58</v>
      </c>
      <c r="F23" s="2" t="s">
        <v>507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3:28" ht="14.4" x14ac:dyDescent="0.3">
      <c r="C24" s="12" t="str">
        <f>HYPERLINK("https://www.spoj.com/problems/PRIME1/cstart=10","Segmented sieve")</f>
        <v>Segmented sieve</v>
      </c>
      <c r="D24" s="113" t="s">
        <v>28</v>
      </c>
      <c r="E24" s="102" t="s">
        <v>58</v>
      </c>
      <c r="F24" s="2" t="s">
        <v>507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3:28" ht="14.4" x14ac:dyDescent="0.3">
      <c r="C25" s="12" t="s">
        <v>29</v>
      </c>
      <c r="D25" s="113" t="s">
        <v>30</v>
      </c>
      <c r="E25" s="102" t="s">
        <v>58</v>
      </c>
      <c r="F25" s="2" t="s">
        <v>507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3:28" ht="14.4" x14ac:dyDescent="0.3">
      <c r="C26" s="16" t="str">
        <f>HYPERLINK("https://www.geeksforgeeks.org/given-an-array-a-and-a-number-x-check-for-pair-in-a-with-sum-as-x/","Two Sum")</f>
        <v>Two Sum</v>
      </c>
      <c r="D26" s="98" t="s">
        <v>31</v>
      </c>
      <c r="E26" s="102" t="s">
        <v>60</v>
      </c>
      <c r="F26" s="2" t="s">
        <v>507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3:28" ht="14.4" x14ac:dyDescent="0.3">
      <c r="C27" s="12" t="str">
        <f>HYPERLINK("https://www.geeksforgeeks.org/find-a-pair-with-the-given-difference/","Two Difference")</f>
        <v>Two Difference</v>
      </c>
      <c r="D27" s="98" t="s">
        <v>32</v>
      </c>
      <c r="E27" s="102" t="s">
        <v>60</v>
      </c>
      <c r="F27" s="2" t="s">
        <v>507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3:28" ht="14.4" x14ac:dyDescent="0.3">
      <c r="C28" s="16" t="s">
        <v>33</v>
      </c>
      <c r="D28" s="98" t="s">
        <v>34</v>
      </c>
      <c r="E28" s="102" t="s">
        <v>60</v>
      </c>
      <c r="F28" s="2" t="s">
        <v>507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3:28" s="108" customFormat="1" ht="14.4" x14ac:dyDescent="0.3">
      <c r="C29" s="109"/>
      <c r="D29" s="110"/>
      <c r="E29" s="106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</row>
    <row r="30" spans="3:28" ht="14.4" x14ac:dyDescent="0.3">
      <c r="C30" s="23">
        <v>44053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3:28" ht="14.4" x14ac:dyDescent="0.3">
      <c r="C31" s="12" t="str">
        <f>HYPERLINK("https://leetcode.com/problems/consecutive-numbers-sum/","consecutive number sum")</f>
        <v>consecutive number sum</v>
      </c>
      <c r="D31" s="113" t="s">
        <v>35</v>
      </c>
      <c r="E31" s="102" t="s">
        <v>61</v>
      </c>
      <c r="F31" s="2" t="s">
        <v>507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3:28" ht="14.4" x14ac:dyDescent="0.3">
      <c r="C32" s="24" t="s">
        <v>36</v>
      </c>
      <c r="D32" s="98" t="s">
        <v>36</v>
      </c>
      <c r="E32" s="102" t="s">
        <v>61</v>
      </c>
      <c r="F32" s="2" t="s">
        <v>507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3:28" ht="14.4" x14ac:dyDescent="0.3">
      <c r="C33" s="16" t="s">
        <v>37</v>
      </c>
      <c r="D33" s="98" t="s">
        <v>38</v>
      </c>
      <c r="E33" s="102" t="s">
        <v>62</v>
      </c>
      <c r="F33" s="2" t="s">
        <v>507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3:28" ht="14.4" x14ac:dyDescent="0.3">
      <c r="C34" s="17" t="str">
        <f>HYPERLINK("https://leetcode.com/problems/partition-labels/","partition labels")</f>
        <v>partition labels</v>
      </c>
      <c r="D34" s="98" t="s">
        <v>39</v>
      </c>
      <c r="E34" s="102" t="s">
        <v>60</v>
      </c>
      <c r="F34" s="4" t="s">
        <v>507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3:28" ht="14.4" x14ac:dyDescent="0.3">
      <c r="C35" s="12" t="str">
        <f>HYPERLINK("https://leetcode.com/problems/minimum-domino-rotations-for-equal-row/","minimum domino rotation for equal row")</f>
        <v>minimum domino rotation for equal row</v>
      </c>
      <c r="D35" s="98" t="s">
        <v>40</v>
      </c>
      <c r="E35" s="102" t="s">
        <v>58</v>
      </c>
      <c r="F35" s="4" t="s">
        <v>507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3:28" ht="14.4" x14ac:dyDescent="0.3">
      <c r="C36" s="8" t="str">
        <f>HYPERLINK("https://www.geeksforgeeks.org/minimum-number-platforms-required-railwaybus-station/","Min No. of Platform")</f>
        <v>Min No. of Platform</v>
      </c>
      <c r="D36" s="98" t="s">
        <v>41</v>
      </c>
      <c r="E36" s="102" t="s">
        <v>63</v>
      </c>
      <c r="F36" s="4" t="s">
        <v>507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3:28" ht="14.4" x14ac:dyDescent="0.3">
      <c r="C37" s="12" t="s">
        <v>42</v>
      </c>
      <c r="D37" s="98" t="s">
        <v>42</v>
      </c>
      <c r="E37" s="102" t="s">
        <v>58</v>
      </c>
      <c r="F37" s="4" t="s">
        <v>507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3:28" ht="14.4" x14ac:dyDescent="0.3">
      <c r="C38" s="12" t="str">
        <f>HYPERLINK("https://leetcode.com/problems/partition-array-into-disjoint-intervals/","partition array into disjoint intervals")</f>
        <v>partition array into disjoint intervals</v>
      </c>
      <c r="D38" s="113" t="s">
        <v>43</v>
      </c>
      <c r="E38" s="102" t="s">
        <v>58</v>
      </c>
      <c r="F38" s="4" t="s">
        <v>507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3:28" ht="14.4" x14ac:dyDescent="0.3">
      <c r="C39" s="14" t="str">
        <f>HYPERLINK("https://leetcode.com/problems/push-dominoes/","push dominoes")</f>
        <v>push dominoes</v>
      </c>
      <c r="D39" s="114" t="s">
        <v>44</v>
      </c>
      <c r="E39" s="102" t="s">
        <v>55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3:28" ht="14.4" x14ac:dyDescent="0.3">
      <c r="C40" s="25" t="str">
        <f>HYPERLINK("https://leetcode.com/problems/rotate-image/","rotate image")</f>
        <v>rotate image</v>
      </c>
      <c r="D40" s="98" t="s">
        <v>45</v>
      </c>
      <c r="E40" s="102" t="s">
        <v>58</v>
      </c>
      <c r="F40" s="4" t="s">
        <v>507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3:28" ht="14.4" x14ac:dyDescent="0.3">
      <c r="C41" s="25" t="str">
        <f>HYPERLINK("https://leetcode.com/problems/reverse-vowels-of-a-string/","Reverse vowels of a string")</f>
        <v>Reverse vowels of a string</v>
      </c>
      <c r="D41" s="98" t="s">
        <v>46</v>
      </c>
      <c r="E41" s="102" t="s">
        <v>55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3:28" ht="14.4" x14ac:dyDescent="0.3">
      <c r="C42" s="17" t="str">
        <f>HYPERLINK("https://leetcode.com/problems/pascals-triangle-ii/","pascal triangle 2")</f>
        <v>pascal triangle 2</v>
      </c>
      <c r="D42" s="98" t="s">
        <v>47</v>
      </c>
      <c r="E42" s="102" t="s">
        <v>64</v>
      </c>
      <c r="F42" s="4" t="s">
        <v>507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3:28" s="108" customFormat="1" ht="14.4" x14ac:dyDescent="0.3">
      <c r="C43" s="109"/>
      <c r="D43" s="110"/>
      <c r="E43" s="106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</row>
    <row r="44" spans="3:28" ht="14.4" x14ac:dyDescent="0.3">
      <c r="C44" s="25"/>
      <c r="D44" s="39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3:28" ht="14.4" x14ac:dyDescent="0.3">
      <c r="C45" s="95">
        <v>44055</v>
      </c>
      <c r="D45" s="99"/>
      <c r="E45" s="99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</row>
    <row r="46" spans="3:28" ht="14.4" x14ac:dyDescent="0.3">
      <c r="C46" s="96" t="s">
        <v>65</v>
      </c>
      <c r="D46" s="116" t="s">
        <v>48</v>
      </c>
      <c r="E46" s="99" t="s">
        <v>60</v>
      </c>
      <c r="F46" s="2" t="s">
        <v>507</v>
      </c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</row>
    <row r="47" spans="3:28" ht="14.4" x14ac:dyDescent="0.3">
      <c r="C47" s="96" t="s">
        <v>49</v>
      </c>
      <c r="D47" s="116" t="s">
        <v>49</v>
      </c>
      <c r="E47" s="99" t="s">
        <v>60</v>
      </c>
      <c r="F47" s="2" t="s">
        <v>507</v>
      </c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</row>
    <row r="48" spans="3:28" ht="14.4" x14ac:dyDescent="0.3">
      <c r="C48" s="97" t="s">
        <v>66</v>
      </c>
      <c r="D48" s="117" t="s">
        <v>51</v>
      </c>
      <c r="E48" s="100" t="s">
        <v>87</v>
      </c>
      <c r="F48" s="2" t="s">
        <v>507</v>
      </c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</row>
    <row r="49" spans="3:28" ht="14.4" x14ac:dyDescent="0.3">
      <c r="C49" s="96" t="s">
        <v>50</v>
      </c>
      <c r="D49" s="117" t="s">
        <v>50</v>
      </c>
      <c r="E49" s="99" t="s">
        <v>74</v>
      </c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</row>
    <row r="50" spans="3:28" ht="14.4" x14ac:dyDescent="0.3">
      <c r="C50" s="96" t="s">
        <v>67</v>
      </c>
      <c r="D50" s="116" t="s">
        <v>68</v>
      </c>
      <c r="E50" s="99" t="s">
        <v>60</v>
      </c>
      <c r="F50" s="2" t="s">
        <v>507</v>
      </c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</row>
    <row r="51" spans="3:28" ht="14.4" x14ac:dyDescent="0.3">
      <c r="C51" s="96" t="s">
        <v>69</v>
      </c>
      <c r="D51" s="117" t="s">
        <v>70</v>
      </c>
      <c r="E51" s="99" t="s">
        <v>61</v>
      </c>
      <c r="F51" s="92" t="s">
        <v>507</v>
      </c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</row>
    <row r="52" spans="3:28" ht="14.4" x14ac:dyDescent="0.3">
      <c r="C52" s="97" t="s">
        <v>71</v>
      </c>
      <c r="D52" s="116" t="s">
        <v>52</v>
      </c>
      <c r="E52" s="99" t="s">
        <v>75</v>
      </c>
      <c r="F52" s="2" t="s">
        <v>507</v>
      </c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</row>
    <row r="53" spans="3:28" ht="14.4" x14ac:dyDescent="0.3">
      <c r="C53" s="96" t="s">
        <v>53</v>
      </c>
      <c r="D53" s="117" t="s">
        <v>53</v>
      </c>
      <c r="E53" s="100" t="s">
        <v>76</v>
      </c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</row>
    <row r="54" spans="3:28" ht="14.4" x14ac:dyDescent="0.3">
      <c r="C54" s="96" t="s">
        <v>72</v>
      </c>
      <c r="D54" s="117" t="s">
        <v>54</v>
      </c>
      <c r="E54" s="99" t="s">
        <v>75</v>
      </c>
      <c r="F54" s="92" t="s">
        <v>507</v>
      </c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</row>
    <row r="55" spans="3:28" ht="14.4" x14ac:dyDescent="0.3">
      <c r="C55" s="96" t="s">
        <v>73</v>
      </c>
      <c r="D55" s="117" t="s">
        <v>77</v>
      </c>
      <c r="E55" s="99" t="s">
        <v>61</v>
      </c>
      <c r="F55" s="2" t="s">
        <v>507</v>
      </c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</row>
    <row r="56" spans="3:28" ht="14.4" x14ac:dyDescent="0.3">
      <c r="C56" s="25"/>
      <c r="D56" s="39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3:28" ht="14.4" x14ac:dyDescent="0.3">
      <c r="C57" s="25"/>
      <c r="D57" s="39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3:28" ht="14.4" x14ac:dyDescent="0.3">
      <c r="C58" s="25"/>
      <c r="D58" s="39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3:28" ht="14.4" x14ac:dyDescent="0.3">
      <c r="C59" s="31"/>
      <c r="D59" s="39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3:28" ht="14.4" x14ac:dyDescent="0.3">
      <c r="C60" s="25"/>
      <c r="D60" s="39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3:28" ht="14.4" x14ac:dyDescent="0.3">
      <c r="C61" s="29"/>
      <c r="D61" s="3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3:28" ht="14.4" x14ac:dyDescent="0.3">
      <c r="C62" s="25"/>
      <c r="D62" s="3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3:28" ht="14.4" x14ac:dyDescent="0.3">
      <c r="C63" s="25"/>
      <c r="D63" s="3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3:28" ht="14.4" x14ac:dyDescent="0.3">
      <c r="C64" s="25"/>
      <c r="D64" s="3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3:28" ht="14.4" x14ac:dyDescent="0.3">
      <c r="C65" s="25"/>
      <c r="D65" s="3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3:28" ht="14.4" x14ac:dyDescent="0.3">
      <c r="C66" s="25"/>
      <c r="D66" s="3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3:28" ht="14.4" x14ac:dyDescent="0.3">
      <c r="C67" s="25"/>
      <c r="D67" s="3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3:28" ht="14.4" x14ac:dyDescent="0.3">
      <c r="C68" s="32"/>
      <c r="D68" s="3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3:28" ht="14.4" x14ac:dyDescent="0.3">
      <c r="C69" s="32"/>
      <c r="D69" s="3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3:28" ht="14.4" x14ac:dyDescent="0.3">
      <c r="C70" s="32"/>
      <c r="D70" s="3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3:28" ht="14.4" x14ac:dyDescent="0.3">
      <c r="C71" s="25"/>
      <c r="D71" s="3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3:28" ht="14.4" x14ac:dyDescent="0.3">
      <c r="C72" s="25"/>
      <c r="D72" s="39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3:28" ht="14.4" x14ac:dyDescent="0.3">
      <c r="C73" s="25"/>
      <c r="D73" s="39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3:28" ht="14.4" x14ac:dyDescent="0.3">
      <c r="C74" s="29"/>
      <c r="D74" s="39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3:28" ht="14.4" x14ac:dyDescent="0.3">
      <c r="C75" s="25"/>
      <c r="D75" s="39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3:28" ht="14.4" x14ac:dyDescent="0.3">
      <c r="C76" s="25"/>
      <c r="D76" s="39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3:28" ht="14.4" x14ac:dyDescent="0.3">
      <c r="C77" s="25"/>
      <c r="D77" s="39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3:28" ht="14.4" x14ac:dyDescent="0.3">
      <c r="C78" s="25"/>
      <c r="D78" s="39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3:28" ht="14.4" x14ac:dyDescent="0.3">
      <c r="C79" s="25"/>
      <c r="D79" s="39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3:28" ht="14.4" x14ac:dyDescent="0.3">
      <c r="C80" s="33"/>
      <c r="D80" s="39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3:28" ht="14.4" x14ac:dyDescent="0.3">
      <c r="C81" s="3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3:28" ht="14.4" x14ac:dyDescent="0.3">
      <c r="C82" s="18"/>
      <c r="D82" s="3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3:28" ht="14.4" x14ac:dyDescent="0.3">
      <c r="C83" s="18"/>
      <c r="D83" s="3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3:28" ht="14.4" x14ac:dyDescent="0.3">
      <c r="C84" s="1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3:28" ht="14.4" x14ac:dyDescent="0.3">
      <c r="C85" s="35"/>
      <c r="D85" s="3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3:28" ht="14.4" x14ac:dyDescent="0.3">
      <c r="C86" s="18"/>
      <c r="D86" s="3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3:28" ht="14.4" x14ac:dyDescent="0.3">
      <c r="C87" s="32"/>
      <c r="D87" s="3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3:28" ht="14.4" x14ac:dyDescent="0.3">
      <c r="C88" s="32"/>
      <c r="D88" s="3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3:28" ht="14.4" x14ac:dyDescent="0.3">
      <c r="C89" s="36"/>
      <c r="D89" s="3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3:28" ht="14.4" x14ac:dyDescent="0.3">
      <c r="C90" s="18"/>
      <c r="D90" s="39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3:28" ht="16.5" customHeight="1" x14ac:dyDescent="0.3">
      <c r="C91" s="37"/>
      <c r="D91" s="39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3:28" ht="16.5" customHeight="1" x14ac:dyDescent="0.3">
      <c r="C92" s="37"/>
      <c r="D92" s="39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3:28" ht="14.4" x14ac:dyDescent="0.3">
      <c r="C93" s="18"/>
      <c r="D93" s="39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3:28" ht="14.4" x14ac:dyDescent="0.3">
      <c r="C94" s="18"/>
      <c r="D94" s="39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3:28" ht="14.4" x14ac:dyDescent="0.3">
      <c r="C95" s="18"/>
      <c r="D95" s="39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3:28" ht="14.4" x14ac:dyDescent="0.3">
      <c r="C96" s="11"/>
      <c r="D96" s="39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3:28" ht="14.4" x14ac:dyDescent="0.3">
      <c r="C97" s="11"/>
      <c r="D97" s="39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3:28" ht="14.4" x14ac:dyDescent="0.3">
      <c r="C98" s="38"/>
      <c r="D98" s="39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3:28" ht="14.4" x14ac:dyDescent="0.3">
      <c r="C99" s="10"/>
      <c r="D99" s="39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3:28" ht="14.4" x14ac:dyDescent="0.3">
      <c r="C100" s="17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3:28" ht="14.4" x14ac:dyDescent="0.3">
      <c r="C101" s="16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3:28" ht="14.4" x14ac:dyDescent="0.3">
      <c r="C102" s="11"/>
      <c r="D102" s="39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3:28" ht="14.4" x14ac:dyDescent="0.3">
      <c r="C103" s="16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3:28" ht="14.4" x14ac:dyDescent="0.3">
      <c r="C104" s="17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3:28" ht="14.4" x14ac:dyDescent="0.3">
      <c r="C105" s="16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3:28" ht="14.4" x14ac:dyDescent="0.3">
      <c r="C106" s="17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3:28" ht="14.4" x14ac:dyDescent="0.3">
      <c r="C107" s="33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3:28" ht="14.4" x14ac:dyDescent="0.3">
      <c r="C108" s="39"/>
      <c r="D108" s="39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3:28" ht="14.4" x14ac:dyDescent="0.3">
      <c r="C109" s="2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3:28" ht="14.4" x14ac:dyDescent="0.3">
      <c r="C110" s="21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3:28" ht="14.4" x14ac:dyDescent="0.3">
      <c r="C111" s="21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3:28" ht="14.4" x14ac:dyDescent="0.3">
      <c r="C112" s="21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3:28" ht="14.4" x14ac:dyDescent="0.3">
      <c r="C113" s="40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3:28" ht="14.4" x14ac:dyDescent="0.3">
      <c r="C114" s="16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3:28" ht="14.4" x14ac:dyDescent="0.3">
      <c r="C115" s="21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3:28" ht="14.4" x14ac:dyDescent="0.3">
      <c r="C116" s="21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3:28" ht="14.4" x14ac:dyDescent="0.3">
      <c r="C117" s="16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3:28" ht="14.4" x14ac:dyDescent="0.3">
      <c r="C118" s="16"/>
      <c r="D118" s="39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3:28" ht="14.4" x14ac:dyDescent="0.3">
      <c r="C119" s="16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3:28" ht="14.4" x14ac:dyDescent="0.3">
      <c r="C120" s="16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3:28" ht="14.4" x14ac:dyDescent="0.3">
      <c r="C121" s="16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3:28" ht="14.4" x14ac:dyDescent="0.3">
      <c r="C122" s="25"/>
      <c r="D122" s="39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3:28" ht="14.4" x14ac:dyDescent="0.3">
      <c r="C123" s="25"/>
      <c r="D123" s="39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3:28" ht="14.4" x14ac:dyDescent="0.3">
      <c r="C124" s="33"/>
      <c r="D124" s="39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3:28" ht="14.4" x14ac:dyDescent="0.3">
      <c r="C125" s="17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3:28" ht="14.4" x14ac:dyDescent="0.3">
      <c r="C126" s="16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3:28" ht="14.4" x14ac:dyDescent="0.3">
      <c r="C127" s="41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3:28" ht="14.4" x14ac:dyDescent="0.3">
      <c r="C128" s="20"/>
      <c r="D128" s="39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3:28" ht="14.4" x14ac:dyDescent="0.3">
      <c r="C129" s="42"/>
      <c r="D129" s="101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4"/>
      <c r="Z129" s="4"/>
      <c r="AA129" s="4"/>
      <c r="AB129" s="4"/>
    </row>
    <row r="130" spans="3:28" ht="14.4" x14ac:dyDescent="0.3">
      <c r="C130" s="16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3:28" ht="16.5" customHeight="1" x14ac:dyDescent="0.3">
      <c r="C131" s="11"/>
      <c r="D131" s="39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3:28" ht="16.5" customHeight="1" x14ac:dyDescent="0.3">
      <c r="C132" s="11"/>
      <c r="D132" s="39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3:28" ht="16.5" customHeight="1" x14ac:dyDescent="0.3">
      <c r="C133" s="43"/>
      <c r="D133" s="39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3:28" ht="16.5" customHeight="1" x14ac:dyDescent="0.3">
      <c r="C134" s="44"/>
      <c r="D134" s="101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4"/>
      <c r="Z134" s="4"/>
      <c r="AA134" s="4"/>
      <c r="AB134" s="4"/>
    </row>
    <row r="135" spans="3:28" ht="16.5" customHeight="1" x14ac:dyDescent="0.3">
      <c r="C135" s="45"/>
      <c r="D135" s="101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4"/>
      <c r="Z135" s="4"/>
      <c r="AA135" s="4"/>
      <c r="AB135" s="4"/>
    </row>
    <row r="136" spans="3:28" ht="16.5" customHeight="1" x14ac:dyDescent="0.3">
      <c r="C136" s="16"/>
      <c r="D136" s="39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3:28" ht="16.5" customHeight="1" x14ac:dyDescent="0.3">
      <c r="C137" s="16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3:28" ht="16.5" customHeight="1" x14ac:dyDescent="0.3">
      <c r="C138" s="18"/>
      <c r="D138" s="39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3:28" ht="16.5" customHeight="1" x14ac:dyDescent="0.3">
      <c r="C139" s="11"/>
      <c r="D139" s="39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3:28" ht="16.5" customHeight="1" x14ac:dyDescent="0.3">
      <c r="C140" s="11"/>
      <c r="D140" s="39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3:28" ht="16.5" customHeight="1" x14ac:dyDescent="0.3">
      <c r="C141" s="38"/>
      <c r="D141" s="39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3:28" ht="14.4" x14ac:dyDescent="0.3">
      <c r="C142" s="16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3:28" ht="14.4" x14ac:dyDescent="0.3">
      <c r="C143" s="16"/>
      <c r="D143" s="39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3:28" ht="14.4" x14ac:dyDescent="0.3">
      <c r="C144" s="18"/>
      <c r="D144" s="39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3:28" ht="14.4" x14ac:dyDescent="0.3">
      <c r="C145" s="16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3:28" ht="16.5" customHeight="1" x14ac:dyDescent="0.3">
      <c r="C146" s="17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3:28" ht="16.5" customHeight="1" x14ac:dyDescent="0.3">
      <c r="C147" s="17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3:28" ht="16.5" customHeight="1" x14ac:dyDescent="0.3">
      <c r="C148" s="17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3:28" ht="16.5" customHeight="1" x14ac:dyDescent="0.3">
      <c r="C149" s="33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3:28" ht="16.5" customHeight="1" x14ac:dyDescent="0.3">
      <c r="C150" s="17"/>
      <c r="D150" s="69"/>
      <c r="F150" s="3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3:28" ht="16.5" customHeight="1" x14ac:dyDescent="0.3">
      <c r="C151" s="16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3:28" ht="14.4" x14ac:dyDescent="0.3">
      <c r="C152" s="21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3:28" ht="14.4" x14ac:dyDescent="0.3">
      <c r="C153" s="17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3:28" ht="14.4" x14ac:dyDescent="0.3">
      <c r="C154" s="16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3:28" ht="14.4" x14ac:dyDescent="0.3">
      <c r="C155" s="25"/>
      <c r="D155" s="39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3:28" ht="14.4" x14ac:dyDescent="0.3">
      <c r="C156" s="33"/>
      <c r="D156" s="39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3:28" ht="14.4" x14ac:dyDescent="0.3">
      <c r="C157" s="25"/>
      <c r="D157" s="39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3:28" ht="14.4" x14ac:dyDescent="0.3">
      <c r="C158" s="25"/>
      <c r="D158" s="39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3:28" ht="14.4" x14ac:dyDescent="0.3">
      <c r="C159" s="25"/>
      <c r="D159" s="39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3:28" ht="14.4" x14ac:dyDescent="0.3">
      <c r="C160" s="25"/>
      <c r="D160" s="39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3:28" ht="14.4" x14ac:dyDescent="0.3">
      <c r="C161" s="25"/>
      <c r="D161" s="39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3:28" ht="14.4" x14ac:dyDescent="0.3">
      <c r="C162" s="25"/>
      <c r="D162" s="39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3:28" ht="14.4" x14ac:dyDescent="0.3">
      <c r="C163" s="25"/>
      <c r="D163" s="39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5" spans="3:28" ht="14.4" x14ac:dyDescent="0.3">
      <c r="C165" s="46"/>
    </row>
    <row r="166" spans="3:28" ht="14.4" x14ac:dyDescent="0.3">
      <c r="C166" s="25"/>
      <c r="D166" s="39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3:28" ht="14.4" x14ac:dyDescent="0.3">
      <c r="C167" s="25"/>
      <c r="D167" s="39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3:28" ht="14.4" x14ac:dyDescent="0.3">
      <c r="C168" s="27"/>
      <c r="D168" s="39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3:28" ht="14.4" x14ac:dyDescent="0.3">
      <c r="C169" s="25"/>
      <c r="D169" s="39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3:28" ht="14.4" x14ac:dyDescent="0.3">
      <c r="C170" s="25"/>
      <c r="D170" s="39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3:28" ht="14.4" x14ac:dyDescent="0.3">
      <c r="C171" s="25"/>
      <c r="D171" s="39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3:28" ht="14.4" x14ac:dyDescent="0.3">
      <c r="C172" s="25"/>
      <c r="D172" s="39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3:28" ht="14.4" x14ac:dyDescent="0.3">
      <c r="C173" s="25"/>
      <c r="D173" s="39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3:28" ht="14.4" x14ac:dyDescent="0.3">
      <c r="C174" s="25"/>
      <c r="D174" s="39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3:28" ht="14.4" x14ac:dyDescent="0.3">
      <c r="C175" s="47"/>
      <c r="D175" s="39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3:28" ht="14.4" x14ac:dyDescent="0.3">
      <c r="C176" s="33"/>
      <c r="D176" s="39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3:28" ht="14.4" x14ac:dyDescent="0.3">
      <c r="C177" s="25"/>
      <c r="D177" s="39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3:28" ht="14.4" x14ac:dyDescent="0.3">
      <c r="C178" s="48"/>
      <c r="D178" s="39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3:28" ht="14.4" x14ac:dyDescent="0.3">
      <c r="C179" s="25"/>
      <c r="D179" s="39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3:28" ht="14.4" x14ac:dyDescent="0.3">
      <c r="C180" s="27"/>
      <c r="D180" s="39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3:28" ht="14.4" x14ac:dyDescent="0.3">
      <c r="C181" s="25"/>
      <c r="D181" s="39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3:28" ht="14.4" x14ac:dyDescent="0.3">
      <c r="C182" s="25"/>
      <c r="D182" s="39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3:28" ht="14.4" x14ac:dyDescent="0.3">
      <c r="C183" s="25"/>
      <c r="D183" s="39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3:28" ht="14.4" x14ac:dyDescent="0.3">
      <c r="C184" s="20"/>
      <c r="D184" s="39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3:28" ht="14.4" x14ac:dyDescent="0.3">
      <c r="C185" s="20"/>
      <c r="D185" s="39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3:28" ht="14.4" x14ac:dyDescent="0.3">
      <c r="C186" s="20"/>
      <c r="D186" s="39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3:28" ht="14.4" x14ac:dyDescent="0.3">
      <c r="C187" s="31"/>
      <c r="D187" s="39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3:28" ht="14.4" x14ac:dyDescent="0.3">
      <c r="C188" s="16"/>
      <c r="D188" s="39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3:28" ht="14.4" x14ac:dyDescent="0.3">
      <c r="C189" s="41"/>
      <c r="D189" s="39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3:28" ht="14.4" x14ac:dyDescent="0.3">
      <c r="C190" s="25"/>
      <c r="D190" s="39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3:28" ht="14.4" x14ac:dyDescent="0.3">
      <c r="C191" s="25"/>
      <c r="D191" s="39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3:28" ht="14.4" x14ac:dyDescent="0.3">
      <c r="C192" s="25"/>
      <c r="D192" s="39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3:28" ht="14.4" x14ac:dyDescent="0.3">
      <c r="C193" s="25"/>
      <c r="D193" s="39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3:28" ht="14.4" x14ac:dyDescent="0.3">
      <c r="C194" s="25"/>
      <c r="D194" s="39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3:28" ht="14.4" x14ac:dyDescent="0.3">
      <c r="C195" s="25"/>
      <c r="D195" s="39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3:28" ht="14.4" x14ac:dyDescent="0.3">
      <c r="C196" s="25"/>
      <c r="D196" s="39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3:28" ht="14.4" x14ac:dyDescent="0.3">
      <c r="C197" s="31"/>
      <c r="D197" s="39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3:28" ht="14.4" x14ac:dyDescent="0.3">
      <c r="C198" s="20"/>
      <c r="D198" s="39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3:28" ht="14.4" x14ac:dyDescent="0.3">
      <c r="C199" s="25"/>
      <c r="D199" s="39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3:28" ht="14.4" x14ac:dyDescent="0.3">
      <c r="C200" s="25"/>
      <c r="D200" s="39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3:28" ht="14.4" x14ac:dyDescent="0.3">
      <c r="C201" s="49"/>
      <c r="D201" s="39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3:28" ht="14.4" x14ac:dyDescent="0.3">
      <c r="C202" s="25"/>
      <c r="D202" s="39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3:28" ht="14.4" x14ac:dyDescent="0.3">
      <c r="C203" s="25"/>
      <c r="D203" s="39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3:28" ht="14.4" x14ac:dyDescent="0.3">
      <c r="C204" s="25"/>
      <c r="D204" s="39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3:28" ht="14.4" x14ac:dyDescent="0.3">
      <c r="C205" s="25"/>
      <c r="D205" s="39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3:28" ht="14.4" x14ac:dyDescent="0.3">
      <c r="C206" s="25"/>
      <c r="D206" s="39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3:28" ht="14.4" x14ac:dyDescent="0.3">
      <c r="C207" s="25"/>
      <c r="D207" s="39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3:28" ht="14.4" x14ac:dyDescent="0.3">
      <c r="C208" s="25"/>
      <c r="D208" s="39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3:28" ht="14.4" x14ac:dyDescent="0.3">
      <c r="C209" s="31"/>
      <c r="D209" s="39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3:28" ht="14.4" x14ac:dyDescent="0.3">
      <c r="C210" s="25"/>
      <c r="D210" s="39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3:28" ht="14.4" x14ac:dyDescent="0.3">
      <c r="C211" s="25"/>
      <c r="D211" s="39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3:28" ht="14.4" x14ac:dyDescent="0.3">
      <c r="C212" s="20"/>
      <c r="D212" s="39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3:28" ht="14.4" x14ac:dyDescent="0.3">
      <c r="C213" s="20"/>
      <c r="D213" s="39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3:28" ht="14.4" x14ac:dyDescent="0.3">
      <c r="C214" s="25"/>
      <c r="D214" s="39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3:28" ht="14.4" x14ac:dyDescent="0.3">
      <c r="C215" s="25"/>
      <c r="D215" s="39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3:28" ht="14.4" x14ac:dyDescent="0.3">
      <c r="C216" s="20"/>
      <c r="D216" s="39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3:28" ht="14.4" x14ac:dyDescent="0.3">
      <c r="C217" s="16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3:28" ht="14.4" x14ac:dyDescent="0.3">
      <c r="C218" s="50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3:28" ht="14.4" x14ac:dyDescent="0.3">
      <c r="C219" s="51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1" spans="3:28" ht="14.4" x14ac:dyDescent="0.3">
      <c r="C221" s="52"/>
      <c r="D221" s="39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3:28" ht="14.4" x14ac:dyDescent="0.3">
      <c r="C222" s="27"/>
      <c r="D222" s="39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3:28" ht="14.4" x14ac:dyDescent="0.3">
      <c r="C223" s="5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3:28" ht="14.4" x14ac:dyDescent="0.3">
      <c r="C224" s="17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3:28" ht="14.4" x14ac:dyDescent="0.3">
      <c r="C225" s="17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3:28" ht="14.4" x14ac:dyDescent="0.3">
      <c r="C226" s="41"/>
      <c r="D226" s="39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3:28" ht="14.4" x14ac:dyDescent="0.3">
      <c r="C227" s="41"/>
      <c r="D227" s="39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3:28" ht="14.4" x14ac:dyDescent="0.3">
      <c r="C228" s="41"/>
      <c r="D228" s="39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3:28" ht="14.4" x14ac:dyDescent="0.3">
      <c r="C229" s="54"/>
      <c r="D229" s="39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3:28" ht="14.4" x14ac:dyDescent="0.3">
      <c r="C230" s="55"/>
      <c r="D230" s="69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3:28" ht="14.4" x14ac:dyDescent="0.3">
      <c r="C231" s="55"/>
      <c r="D231" s="69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3:28" ht="14.4" x14ac:dyDescent="0.3">
      <c r="C232" s="56"/>
      <c r="D232" s="39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3:28" ht="14.4" x14ac:dyDescent="0.3">
      <c r="C233" s="25"/>
      <c r="D233" s="39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3:28" ht="14.4" x14ac:dyDescent="0.3">
      <c r="C234" s="25"/>
      <c r="D234" s="39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3:28" ht="14.4" x14ac:dyDescent="0.3">
      <c r="C235" s="57"/>
      <c r="D235" s="3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3:28" ht="14.4" x14ac:dyDescent="0.3">
      <c r="C236" s="1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3:28" ht="14.4" x14ac:dyDescent="0.3">
      <c r="C237" s="25"/>
      <c r="D237" s="39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3:28" ht="14.4" x14ac:dyDescent="0.3">
      <c r="C238" s="58"/>
    </row>
    <row r="239" spans="3:28" ht="14.4" x14ac:dyDescent="0.3">
      <c r="C239" s="20"/>
      <c r="D239" s="39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3:28" ht="14.4" x14ac:dyDescent="0.3">
      <c r="C240" s="25"/>
      <c r="D240" s="39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3:28" ht="14.4" x14ac:dyDescent="0.3">
      <c r="C241" s="59"/>
      <c r="D241" s="39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3:28" ht="14.4" x14ac:dyDescent="0.3">
      <c r="C242" s="59"/>
      <c r="D242" s="3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3:28" ht="14.4" x14ac:dyDescent="0.3">
      <c r="C243" s="59"/>
      <c r="D243" s="39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3:28" ht="14.4" x14ac:dyDescent="0.3">
      <c r="C244" s="59"/>
      <c r="D244" s="39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3:28" ht="14.4" x14ac:dyDescent="0.3">
      <c r="C245" s="59"/>
      <c r="D245" s="39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3:28" ht="14.4" x14ac:dyDescent="0.3">
      <c r="C246" s="33"/>
      <c r="D246" s="39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3:28" ht="14.4" x14ac:dyDescent="0.3">
      <c r="C247" s="59"/>
      <c r="D247" s="39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3:28" ht="14.4" x14ac:dyDescent="0.3">
      <c r="C248" s="59"/>
      <c r="D248" s="39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3:28" ht="14.4" x14ac:dyDescent="0.3">
      <c r="C249" s="59"/>
      <c r="D249" s="39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3:28" ht="14.4" x14ac:dyDescent="0.3">
      <c r="C250" s="56"/>
      <c r="D250" s="39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3:28" ht="14.4" x14ac:dyDescent="0.3">
      <c r="C251" s="41"/>
      <c r="D251" s="3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3:28" ht="14.4" x14ac:dyDescent="0.3">
      <c r="C252" s="59"/>
      <c r="D252" s="39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3:28" ht="14.4" x14ac:dyDescent="0.3">
      <c r="C253" s="59"/>
      <c r="D253" s="3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3:28" ht="14.4" x14ac:dyDescent="0.3">
      <c r="C254" s="59"/>
      <c r="D254" s="3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3:28" ht="14.4" x14ac:dyDescent="0.3">
      <c r="C255" s="59"/>
      <c r="D255" s="3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3:28" ht="14.4" x14ac:dyDescent="0.3">
      <c r="C256" s="33"/>
      <c r="D256" s="3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3:28" ht="14.4" x14ac:dyDescent="0.3">
      <c r="C257" s="56"/>
      <c r="D257" s="3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3:28" ht="14.4" x14ac:dyDescent="0.3">
      <c r="C258" s="56"/>
      <c r="D258" s="3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3:28" ht="14.4" x14ac:dyDescent="0.3">
      <c r="C259" s="56"/>
      <c r="D259" s="3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3:28" ht="14.4" x14ac:dyDescent="0.3">
      <c r="C260" s="56"/>
      <c r="D260" s="39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3:28" ht="14.4" x14ac:dyDescent="0.3">
      <c r="C261" s="56"/>
      <c r="D261" s="39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3:28" ht="14.4" x14ac:dyDescent="0.3">
      <c r="C262" s="56"/>
      <c r="D262" s="39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3:28" ht="14.4" x14ac:dyDescent="0.3">
      <c r="C263" s="56"/>
      <c r="D263" s="39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3:28" ht="14.4" x14ac:dyDescent="0.3">
      <c r="C264" s="56"/>
      <c r="D264" s="39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3:28" ht="14.4" x14ac:dyDescent="0.3">
      <c r="C265" s="33"/>
      <c r="D265" s="3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3:28" ht="14.4" x14ac:dyDescent="0.3">
      <c r="C266" s="27"/>
      <c r="D266" s="3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3:28" ht="14.4" x14ac:dyDescent="0.3">
      <c r="C267" s="27"/>
      <c r="D267" s="3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3:28" ht="14.4" x14ac:dyDescent="0.3">
      <c r="C268" s="41"/>
      <c r="D268" s="3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3:28" ht="14.4" x14ac:dyDescent="0.3">
      <c r="C269" s="60"/>
    </row>
    <row r="270" spans="3:28" ht="14.4" x14ac:dyDescent="0.3">
      <c r="C270" s="41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3:28" ht="14.4" x14ac:dyDescent="0.3">
      <c r="C271" s="41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3:28" ht="14.4" x14ac:dyDescent="0.3">
      <c r="C272" s="61"/>
      <c r="D272" s="3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3:28" ht="14.4" x14ac:dyDescent="0.3">
      <c r="C273" s="61"/>
      <c r="D273" s="3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3:28" ht="14.4" x14ac:dyDescent="0.3">
      <c r="C274" s="61"/>
      <c r="D274" s="3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3:28" ht="14.4" x14ac:dyDescent="0.3">
      <c r="C275" s="36"/>
      <c r="D275" s="3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3:28" ht="14.4" x14ac:dyDescent="0.3">
      <c r="C276" s="62"/>
      <c r="D276" s="3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3:28" ht="14.4" x14ac:dyDescent="0.3">
      <c r="C277" s="62"/>
      <c r="D277" s="3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3:28" ht="14.4" x14ac:dyDescent="0.3">
      <c r="C278" s="62"/>
      <c r="D278" s="3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3:28" ht="14.4" x14ac:dyDescent="0.3">
      <c r="C279" s="62"/>
      <c r="D279" s="3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3:28" ht="14.4" x14ac:dyDescent="0.3">
      <c r="C280" s="63"/>
      <c r="D280" s="3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3:28" ht="14.4" x14ac:dyDescent="0.3">
      <c r="C281" s="61"/>
      <c r="D281" s="3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3:28" ht="14.4" x14ac:dyDescent="0.3">
      <c r="C282" s="62"/>
      <c r="D282" s="3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3:28" ht="14.4" x14ac:dyDescent="0.3">
      <c r="C283" s="64"/>
      <c r="D283" s="3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3:28" ht="14.4" x14ac:dyDescent="0.3">
      <c r="C284" s="65"/>
      <c r="D284" s="3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3:28" ht="14.4" x14ac:dyDescent="0.3">
      <c r="C285" s="61"/>
      <c r="D285" s="3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3:28" ht="14.4" x14ac:dyDescent="0.3">
      <c r="C286" s="66"/>
    </row>
    <row r="287" spans="3:28" ht="14.4" x14ac:dyDescent="0.3">
      <c r="C287" s="67"/>
      <c r="D287" s="39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3:28" ht="14.4" x14ac:dyDescent="0.3">
      <c r="C288" s="36"/>
      <c r="D288" s="3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3:28" ht="14.4" x14ac:dyDescent="0.3">
      <c r="C289" s="18"/>
      <c r="D289" s="69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3:28" ht="14.4" x14ac:dyDescent="0.3">
      <c r="C290" s="18"/>
      <c r="D290" s="69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3:28" ht="14.4" x14ac:dyDescent="0.3">
      <c r="C291" s="18"/>
      <c r="D291" s="69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3:28" ht="14.4" x14ac:dyDescent="0.3">
      <c r="C292" s="18"/>
      <c r="D292" s="69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3:28" ht="14.4" x14ac:dyDescent="0.3">
      <c r="C293" s="18"/>
      <c r="D293" s="69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3:28" ht="14.4" x14ac:dyDescent="0.3">
      <c r="C294" s="68"/>
      <c r="D294" s="69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3:28" ht="14.4" x14ac:dyDescent="0.3">
      <c r="C295" s="18"/>
      <c r="D295" s="69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3:28" ht="14.4" x14ac:dyDescent="0.3">
      <c r="C296" s="55"/>
      <c r="D296" s="69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3:28" ht="14.4" x14ac:dyDescent="0.3">
      <c r="C297" s="69"/>
      <c r="D297" s="69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3:28" ht="14.4" x14ac:dyDescent="0.3">
      <c r="C298" s="66"/>
    </row>
    <row r="299" spans="3:28" ht="14.4" x14ac:dyDescent="0.3">
      <c r="C299" s="66"/>
    </row>
    <row r="300" spans="3:28" ht="14.4" x14ac:dyDescent="0.3">
      <c r="C300" s="36"/>
      <c r="D300" s="3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3:28" ht="14.4" x14ac:dyDescent="0.3">
      <c r="C301" s="62"/>
      <c r="D301" s="3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3:28" ht="14.4" x14ac:dyDescent="0.3">
      <c r="C302" s="62"/>
      <c r="D302" s="3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3:28" ht="14.4" x14ac:dyDescent="0.3">
      <c r="C303" s="61"/>
      <c r="D303" s="3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3:28" ht="14.4" x14ac:dyDescent="0.3">
      <c r="C304" s="62"/>
      <c r="D304" s="3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3:28" ht="14.4" x14ac:dyDescent="0.3">
      <c r="C305" s="32"/>
      <c r="D305" s="3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3:28" ht="14.4" x14ac:dyDescent="0.3">
      <c r="C306" s="70"/>
      <c r="D306" s="3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3:28" ht="14.4" x14ac:dyDescent="0.3">
      <c r="C307" s="36"/>
      <c r="D307" s="3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3:28" ht="14.4" x14ac:dyDescent="0.3">
      <c r="C308" s="61"/>
      <c r="D308" s="3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3:28" ht="14.4" x14ac:dyDescent="0.3">
      <c r="C309" s="61"/>
      <c r="D309" s="3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3:28" ht="14.4" x14ac:dyDescent="0.3">
      <c r="C310" s="61"/>
      <c r="D310" s="3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3:28" ht="14.4" x14ac:dyDescent="0.3">
      <c r="C311" s="61"/>
      <c r="D311" s="3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4" spans="3:28" ht="14.4" x14ac:dyDescent="0.3">
      <c r="C314" s="71"/>
      <c r="D314" s="3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3:28" ht="14.4" x14ac:dyDescent="0.3">
      <c r="C315" s="36"/>
      <c r="D315" s="3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3:28" ht="14.4" x14ac:dyDescent="0.3">
      <c r="C316" s="61"/>
      <c r="D316" s="3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3:28" ht="14.4" x14ac:dyDescent="0.3">
      <c r="C317" s="61"/>
      <c r="D317" s="3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3:28" ht="14.4" x14ac:dyDescent="0.3">
      <c r="C318" s="62"/>
      <c r="D318" s="3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3:28" ht="14.4" x14ac:dyDescent="0.3">
      <c r="C319" s="62"/>
      <c r="D319" s="3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3:28" ht="14.4" x14ac:dyDescent="0.3">
      <c r="C320" s="62"/>
      <c r="D320" s="3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3:28" ht="14.4" x14ac:dyDescent="0.3">
      <c r="C321" s="62"/>
      <c r="D321" s="3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3:28" ht="14.4" x14ac:dyDescent="0.3">
      <c r="C322" s="72"/>
      <c r="D322" s="3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3:28" ht="14.4" x14ac:dyDescent="0.3">
      <c r="C323" s="71"/>
      <c r="D323" s="3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3:28" ht="14.4" x14ac:dyDescent="0.3">
      <c r="C324" s="62"/>
      <c r="D324" s="3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3:28" ht="14.4" x14ac:dyDescent="0.3">
      <c r="C325" s="62"/>
      <c r="D325" s="3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3:28" ht="14.4" x14ac:dyDescent="0.3">
      <c r="C326" s="73"/>
      <c r="D326" s="3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3:28" ht="14.4" x14ac:dyDescent="0.3">
      <c r="C327" s="18"/>
      <c r="D327" s="3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3:28" ht="14.4" x14ac:dyDescent="0.3">
      <c r="C328" s="10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3:28" ht="14.4" x14ac:dyDescent="0.3">
      <c r="C329" s="18"/>
      <c r="D329" s="3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3:28" ht="14.4" x14ac:dyDescent="0.3">
      <c r="C330" s="18"/>
      <c r="D330" s="3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3:28" ht="14.4" x14ac:dyDescent="0.3">
      <c r="C331" s="18"/>
      <c r="D331" s="3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3:28" ht="14.4" x14ac:dyDescent="0.3">
      <c r="C332" s="71"/>
      <c r="D332" s="3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3:28" ht="14.4" x14ac:dyDescent="0.3">
      <c r="C333" s="62"/>
      <c r="D333" s="3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3:28" ht="14.4" x14ac:dyDescent="0.3">
      <c r="C334" s="36"/>
      <c r="D334" s="3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3:28" ht="14.4" x14ac:dyDescent="0.3">
      <c r="C335" s="62"/>
      <c r="D335" s="3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3:28" ht="14.4" x14ac:dyDescent="0.3">
      <c r="C336" s="62"/>
      <c r="D336" s="3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3:28" ht="14.4" x14ac:dyDescent="0.3">
      <c r="C337" s="74"/>
      <c r="D337" s="3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3:28" ht="14.4" x14ac:dyDescent="0.3">
      <c r="C338" s="62"/>
      <c r="D338" s="3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3:28" ht="14.4" x14ac:dyDescent="0.3">
      <c r="C339" s="62"/>
      <c r="D339" s="3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3:28" ht="14.4" x14ac:dyDescent="0.3">
      <c r="C340" s="32"/>
    </row>
    <row r="341" spans="3:28" ht="14.4" x14ac:dyDescent="0.3"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3:28" ht="14.4" x14ac:dyDescent="0.3">
      <c r="C342" s="75"/>
      <c r="D342" s="3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3:28" ht="14.4" x14ac:dyDescent="0.3">
      <c r="C343" s="16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3:28" ht="14.4" x14ac:dyDescent="0.3">
      <c r="C344" s="37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3:28" ht="14.4" x14ac:dyDescent="0.3">
      <c r="C345" s="16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3:28" ht="14.4" x14ac:dyDescent="0.3">
      <c r="C346" s="16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3:28" ht="14.4" x14ac:dyDescent="0.3">
      <c r="C347" s="16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3:28" ht="14.4" x14ac:dyDescent="0.3">
      <c r="C348" s="17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3:28" ht="14.4" x14ac:dyDescent="0.3">
      <c r="C349" s="76"/>
      <c r="D349" s="3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3:28" ht="14.4" x14ac:dyDescent="0.3">
      <c r="C350" s="62"/>
      <c r="D350" s="3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3:28" ht="14.4" x14ac:dyDescent="0.3">
      <c r="C351" s="62"/>
      <c r="D351" s="3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3:28" ht="14.4" x14ac:dyDescent="0.3">
      <c r="C352" s="77"/>
      <c r="D352" s="3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3:28" ht="14.4" x14ac:dyDescent="0.3">
      <c r="C353" s="16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3:28" ht="14.4" x14ac:dyDescent="0.3">
      <c r="C354" s="20"/>
      <c r="D354" s="39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3:28" ht="14.4" x14ac:dyDescent="0.3">
      <c r="C355" s="25"/>
      <c r="D355" s="39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3:28" ht="14.4" x14ac:dyDescent="0.3">
      <c r="C356" s="25"/>
      <c r="D356" s="39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3:28" ht="14.4" x14ac:dyDescent="0.3">
      <c r="C357" s="11"/>
      <c r="D357" s="39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3:28" ht="14.4" x14ac:dyDescent="0.3">
      <c r="C358" s="21"/>
      <c r="F358" s="2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3:28" ht="14.4" x14ac:dyDescent="0.3">
      <c r="C359" s="16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3:28" ht="14.4" x14ac:dyDescent="0.3">
      <c r="C360" s="16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3:28" ht="14.4" x14ac:dyDescent="0.3">
      <c r="C361" s="16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3:28" ht="14.4" x14ac:dyDescent="0.3">
      <c r="C362" s="1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4" spans="3:28" ht="14.4" x14ac:dyDescent="0.3">
      <c r="C364" s="71"/>
      <c r="D364" s="3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3:28" ht="14.4" x14ac:dyDescent="0.3">
      <c r="C365" s="75"/>
      <c r="D365" s="3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3:28" ht="14.4" x14ac:dyDescent="0.3">
      <c r="C366" s="17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3:28" ht="14.4" x14ac:dyDescent="0.3">
      <c r="C367" s="16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3:28" ht="14.4" x14ac:dyDescent="0.3">
      <c r="C368" s="24"/>
      <c r="F368" s="6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3:28" ht="14.4" x14ac:dyDescent="0.3">
      <c r="C369" s="16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3:28" ht="14.4" x14ac:dyDescent="0.3">
      <c r="C370" s="25"/>
      <c r="D370" s="3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3:28" ht="14.4" x14ac:dyDescent="0.3">
      <c r="C371" s="16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3:28" ht="14.4" x14ac:dyDescent="0.3">
      <c r="C372" s="16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3:28" ht="14.4" x14ac:dyDescent="0.3">
      <c r="C373" s="21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3:28" ht="14.4" x14ac:dyDescent="0.3">
      <c r="C374" s="21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3:28" ht="14.4" x14ac:dyDescent="0.3">
      <c r="C375" s="26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3:28" ht="14.4" x14ac:dyDescent="0.3">
      <c r="C376" s="26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3:28" ht="14.4" x14ac:dyDescent="0.3">
      <c r="C377" s="62"/>
      <c r="D377" s="3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3:28" ht="14.4" x14ac:dyDescent="0.3">
      <c r="C378" s="78"/>
      <c r="D378" s="3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3:28" ht="14.4" x14ac:dyDescent="0.3">
      <c r="C379" s="55"/>
      <c r="D379" s="3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3:28" ht="14.4" x14ac:dyDescent="0.3">
      <c r="C380" s="18"/>
      <c r="D380" s="3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3:28" ht="14.4" x14ac:dyDescent="0.3">
      <c r="C381" s="18"/>
      <c r="D381" s="3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4" spans="3:28" ht="14.4" x14ac:dyDescent="0.3">
      <c r="C384" s="77"/>
      <c r="D384" s="3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3:28" ht="14.4" x14ac:dyDescent="0.3">
      <c r="C385" s="17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3:28" ht="14.4" x14ac:dyDescent="0.3">
      <c r="C386" s="16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3:28" ht="14.4" x14ac:dyDescent="0.3">
      <c r="C387" s="1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3:28" ht="14.4" x14ac:dyDescent="0.3">
      <c r="C388" s="16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3:28" ht="14.4" x14ac:dyDescent="0.3">
      <c r="C389" s="16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3:28" ht="14.4" x14ac:dyDescent="0.3">
      <c r="C390" s="16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3:28" ht="14.4" x14ac:dyDescent="0.3">
      <c r="C391" s="17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3:28" ht="14.4" x14ac:dyDescent="0.3">
      <c r="C392" s="17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3:28" ht="14.4" x14ac:dyDescent="0.3">
      <c r="C393" s="17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3:28" ht="14.4" x14ac:dyDescent="0.3">
      <c r="C394" s="17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3:28" ht="14.4" x14ac:dyDescent="0.3">
      <c r="C395" s="17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3:28" ht="14.4" x14ac:dyDescent="0.3">
      <c r="C396" s="3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3:28" ht="14.4" x14ac:dyDescent="0.3">
      <c r="C397" s="25"/>
      <c r="D397" s="69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3:28" ht="14.4" x14ac:dyDescent="0.3">
      <c r="C398" s="3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3:28" ht="14.4" x14ac:dyDescent="0.3">
      <c r="C399" s="25"/>
      <c r="D399" s="39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3:28" ht="14.4" x14ac:dyDescent="0.3">
      <c r="C400" s="1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3:28" ht="14.4" x14ac:dyDescent="0.3">
      <c r="C401" s="27"/>
      <c r="D401" s="39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3:28" ht="14.4" x14ac:dyDescent="0.3">
      <c r="C402" s="25"/>
      <c r="D402" s="39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3:28" ht="14.4" x14ac:dyDescent="0.3">
      <c r="C403" s="1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3:28" ht="14.4" x14ac:dyDescent="0.3">
      <c r="C404" s="1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3:28" ht="14.4" x14ac:dyDescent="0.3">
      <c r="C405" s="26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3:28" ht="14.4" x14ac:dyDescent="0.3">
      <c r="C406" s="1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3:28" ht="14.4" x14ac:dyDescent="0.3">
      <c r="C407" s="26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3:28" ht="14.4" x14ac:dyDescent="0.3">
      <c r="C408" s="26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3:28" ht="14.4" x14ac:dyDescent="0.3">
      <c r="C409" s="79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3:28" ht="14.4" x14ac:dyDescent="0.3">
      <c r="C410" s="25"/>
      <c r="D410" s="3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3:28" ht="14.4" x14ac:dyDescent="0.3">
      <c r="C411" s="17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3:28" ht="14.4" x14ac:dyDescent="0.3">
      <c r="C412" s="26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3:28" ht="14.4" x14ac:dyDescent="0.3">
      <c r="C413" s="27"/>
      <c r="D413" s="39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3:28" ht="14.4" x14ac:dyDescent="0.3">
      <c r="C414" s="26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3:28" ht="14.4" x14ac:dyDescent="0.3">
      <c r="C415" s="26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3:28" ht="14.4" x14ac:dyDescent="0.3">
      <c r="C416" s="80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3:28" ht="14.4" x14ac:dyDescent="0.3">
      <c r="C417" s="16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3:28" ht="14.4" x14ac:dyDescent="0.3">
      <c r="C418" s="30"/>
      <c r="D418" s="3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3:28" ht="14.4" x14ac:dyDescent="0.3">
      <c r="C419" s="72"/>
      <c r="D419" s="3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3:28" ht="14.4" x14ac:dyDescent="0.3">
      <c r="C420" s="62"/>
      <c r="D420" s="3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3:28" ht="14.4" x14ac:dyDescent="0.3">
      <c r="C421" s="62"/>
      <c r="D421" s="3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3:28" ht="14.4" x14ac:dyDescent="0.3">
      <c r="C422" s="62"/>
      <c r="D422" s="3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3:28" ht="14.4" x14ac:dyDescent="0.3">
      <c r="C423" s="62"/>
      <c r="D423" s="3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3:28" ht="14.4" x14ac:dyDescent="0.3">
      <c r="C424" s="62"/>
      <c r="D424" s="3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3:28" ht="14.4" x14ac:dyDescent="0.3">
      <c r="C425" s="62"/>
      <c r="D425" s="3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3:28" ht="14.4" x14ac:dyDescent="0.3">
      <c r="C426" s="61"/>
      <c r="D426" s="3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3:28" ht="14.4" x14ac:dyDescent="0.3">
      <c r="C427" s="62"/>
      <c r="D427" s="3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3:28" ht="14.4" x14ac:dyDescent="0.3">
      <c r="C428" s="62"/>
      <c r="D428" s="3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3:28" ht="14.4" x14ac:dyDescent="0.3">
      <c r="C429" s="62"/>
      <c r="D429" s="3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3:28" ht="14.4" x14ac:dyDescent="0.3">
      <c r="C430" s="62"/>
      <c r="D430" s="3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3:28" ht="14.4" x14ac:dyDescent="0.3">
      <c r="C431" s="62"/>
      <c r="D431" s="3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3:28" ht="14.4" x14ac:dyDescent="0.3">
      <c r="C432" s="62"/>
      <c r="D432" s="3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3:28" ht="14.4" x14ac:dyDescent="0.3">
      <c r="C433" s="16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3:28" ht="14.4" x14ac:dyDescent="0.3">
      <c r="C434" s="40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3:28" ht="14.4" x14ac:dyDescent="0.3">
      <c r="C435" s="16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3:28" ht="14.4" x14ac:dyDescent="0.3">
      <c r="C436" s="81"/>
      <c r="D436" s="3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3:28" ht="14.4" x14ac:dyDescent="0.3">
      <c r="C437" s="18"/>
      <c r="D437" s="69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3:28" ht="14.4" x14ac:dyDescent="0.3">
      <c r="C438" s="18"/>
      <c r="D438" s="69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3:28" ht="14.4" x14ac:dyDescent="0.3">
      <c r="C439" s="18"/>
      <c r="D439" s="69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3:28" ht="14.4" x14ac:dyDescent="0.3">
      <c r="C440" s="18"/>
      <c r="D440" s="69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3:28" ht="14.4" x14ac:dyDescent="0.3">
      <c r="C441" s="18"/>
      <c r="D441" s="69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3:28" ht="14.4" x14ac:dyDescent="0.3">
      <c r="C442" s="18"/>
      <c r="D442" s="69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3:28" ht="14.4" x14ac:dyDescent="0.3">
      <c r="C443" s="62"/>
      <c r="D443" s="3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3:28" ht="14.4" x14ac:dyDescent="0.3">
      <c r="C444" s="18"/>
      <c r="D444" s="69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3:28" ht="14.4" x14ac:dyDescent="0.3">
      <c r="C445" s="45"/>
      <c r="D445" s="101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2"/>
      <c r="Z445" s="2"/>
      <c r="AA445" s="2"/>
      <c r="AB445" s="2"/>
    </row>
    <row r="446" spans="3:28" ht="14.4" x14ac:dyDescent="0.3">
      <c r="C446" s="45"/>
      <c r="D446" s="101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2"/>
      <c r="Z446" s="2"/>
      <c r="AA446" s="2"/>
      <c r="AB446" s="2"/>
    </row>
    <row r="447" spans="3:28" ht="14.4" x14ac:dyDescent="0.3">
      <c r="C447" s="82"/>
      <c r="D447" s="101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2"/>
      <c r="Z447" s="2"/>
      <c r="AA447" s="2"/>
      <c r="AB447" s="2"/>
    </row>
    <row r="448" spans="3:28" ht="14.4" x14ac:dyDescent="0.3">
      <c r="C448" s="18"/>
      <c r="D448" s="69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3:28" ht="14.4" x14ac:dyDescent="0.3">
      <c r="C449" s="18"/>
      <c r="D449" s="69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3:28" ht="14.4" x14ac:dyDescent="0.3">
      <c r="C450" s="18"/>
      <c r="D450" s="69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3:28" ht="14.4" x14ac:dyDescent="0.3">
      <c r="C451" s="18"/>
      <c r="D451" s="69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3:28" ht="14.4" x14ac:dyDescent="0.3">
      <c r="C452" s="18"/>
      <c r="D452" s="69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3:28" ht="14.4" x14ac:dyDescent="0.3">
      <c r="C453" s="69"/>
      <c r="D453" s="69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3:28" ht="14.4" x14ac:dyDescent="0.3">
      <c r="C454" s="18"/>
      <c r="D454" s="69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3:28" ht="14.4" x14ac:dyDescent="0.3">
      <c r="C455" s="18"/>
      <c r="D455" s="69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3:28" ht="14.4" x14ac:dyDescent="0.3">
      <c r="C456" s="18"/>
      <c r="D456" s="3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3:28" ht="14.4" x14ac:dyDescent="0.3">
      <c r="C457" s="25"/>
      <c r="D457" s="39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3:28" ht="14.4" x14ac:dyDescent="0.3">
      <c r="C458" s="25"/>
      <c r="D458" s="39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3:28" ht="14.4" x14ac:dyDescent="0.3">
      <c r="C459" s="18"/>
      <c r="D459" s="3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3:28" ht="14.4" x14ac:dyDescent="0.3">
      <c r="C460" s="25"/>
      <c r="D460" s="39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3:28" ht="14.4" x14ac:dyDescent="0.3">
      <c r="C461" s="25"/>
      <c r="D461" s="39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3:28" ht="14.4" x14ac:dyDescent="0.3">
      <c r="C462" s="25"/>
      <c r="D462" s="39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4" spans="3:28" ht="14.4" x14ac:dyDescent="0.3">
      <c r="C464" s="83"/>
    </row>
    <row r="465" spans="3:28" ht="14.4" x14ac:dyDescent="0.3">
      <c r="C465" s="25"/>
      <c r="D465" s="39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3:28" ht="14.4" x14ac:dyDescent="0.3">
      <c r="C466" s="27"/>
      <c r="D466" s="39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3:28" ht="14.4" x14ac:dyDescent="0.3">
      <c r="C467" s="27"/>
      <c r="D467" s="39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3:28" ht="14.4" x14ac:dyDescent="0.3">
      <c r="C468" s="79"/>
      <c r="D468" s="39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3:28" ht="14.4" x14ac:dyDescent="0.3">
      <c r="C469" s="25"/>
      <c r="D469" s="39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3:28" ht="14.4" x14ac:dyDescent="0.3">
      <c r="C470" s="25"/>
      <c r="D470" s="39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3:28" ht="14.4" x14ac:dyDescent="0.3">
      <c r="C471" s="18"/>
      <c r="D471" s="3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3:28" ht="14.4" x14ac:dyDescent="0.3">
      <c r="C472" s="39"/>
      <c r="D472" s="39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3:28" ht="14.4" x14ac:dyDescent="0.3">
      <c r="C473" s="62"/>
      <c r="D473" s="3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5" spans="3:28" ht="14.4" x14ac:dyDescent="0.3">
      <c r="C475" s="84"/>
    </row>
    <row r="476" spans="3:28" ht="14.4" x14ac:dyDescent="0.3">
      <c r="C476" s="69"/>
      <c r="D476" s="69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3:28" ht="14.4" x14ac:dyDescent="0.3">
      <c r="C477" s="76"/>
      <c r="D477" s="3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3:28" ht="14.4" x14ac:dyDescent="0.3">
      <c r="C478" s="85"/>
      <c r="D478" s="39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80" spans="3:28" ht="14.4" x14ac:dyDescent="0.3">
      <c r="C480" s="86"/>
      <c r="D480" s="3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3:28" ht="14.4" x14ac:dyDescent="0.3">
      <c r="C481" s="62"/>
      <c r="D481" s="3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3" spans="3:28" ht="14.4" x14ac:dyDescent="0.3">
      <c r="C483" s="62"/>
      <c r="D483" s="3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9" r:id="rId7"/>
    <hyperlink ref="C10" r:id="rId8"/>
    <hyperlink ref="C21" r:id="rId9"/>
    <hyperlink ref="C25" r:id="rId10"/>
    <hyperlink ref="C28" r:id="rId11"/>
    <hyperlink ref="C33" r:id="rId12"/>
    <hyperlink ref="C37" r:id="rId13"/>
    <hyperlink ref="C46" r:id="rId14" display="https://leetcode.com/problems/maximize-distance-to-closest-person/"/>
    <hyperlink ref="C47" r:id="rId15" display="https://leetcode.com/problems/max-consecutive-ones-iii/"/>
    <hyperlink ref="C48" r:id="rId16" display="https://leetcode.com/problems/smallest-range-covering-elements-from-k-lists/"/>
    <hyperlink ref="C49" r:id="rId17" display="https://leetcode.com/problems/multiply-strings/"/>
    <hyperlink ref="C50" r:id="rId18" display="https://leetcode.com/problems/maximum-subarray/"/>
    <hyperlink ref="C51" r:id="rId19" display="https://www.codechef.com/JAN18/problems/KCON"/>
    <hyperlink ref="C52" r:id="rId20" display="https://leetcode.com/problems/maximum-product-subarray/"/>
    <hyperlink ref="C53" r:id="rId21" display="https://leetcode.com/problems/valid-palindrome-ii/"/>
    <hyperlink ref="C54" r:id="rId22" display="https://leetcode.com/problems/first-missing-positive/"/>
    <hyperlink ref="C55" r:id="rId23" display="https://www.geeksforgeeks.org/find-the-number-of-jumps-to-reach-x-in-the-number-line-from-zero/"/>
  </hyperlinks>
  <pageMargins left="0.7" right="0.7" top="0.75" bottom="0.75" header="0.3" footer="0.3"/>
  <pageSetup paperSize="9" orientation="portrait" r:id="rId2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workbookViewId="0">
      <selection activeCell="A16" sqref="A16"/>
    </sheetView>
  </sheetViews>
  <sheetFormatPr defaultRowHeight="14.4" x14ac:dyDescent="0.3"/>
  <cols>
    <col min="1" max="1" width="36.109375" customWidth="1"/>
    <col min="2" max="2" width="35.44140625" customWidth="1"/>
  </cols>
  <sheetData>
    <row r="1" spans="1:26" ht="15" thickBot="1" x14ac:dyDescent="0.35">
      <c r="A1" s="161">
        <v>44131</v>
      </c>
    </row>
    <row r="2" spans="1:26" ht="15" thickBot="1" x14ac:dyDescent="0.35">
      <c r="A2" s="133" t="s">
        <v>499</v>
      </c>
      <c r="B2" s="196" t="s">
        <v>499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</row>
    <row r="3" spans="1:26" ht="15" thickBot="1" x14ac:dyDescent="0.35">
      <c r="A3" s="133" t="s">
        <v>500</v>
      </c>
      <c r="B3" s="196" t="s">
        <v>501</v>
      </c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</row>
    <row r="4" spans="1:26" ht="15" thickBot="1" x14ac:dyDescent="0.35">
      <c r="A4" s="210" t="s">
        <v>502</v>
      </c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/>
    </row>
    <row r="5" spans="1:26" ht="15" thickBot="1" x14ac:dyDescent="0.35">
      <c r="A5" s="133" t="s">
        <v>503</v>
      </c>
      <c r="B5" s="211" t="s">
        <v>504</v>
      </c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96"/>
      <c r="U5" s="196"/>
      <c r="V5" s="196"/>
      <c r="W5" s="196"/>
      <c r="X5" s="196"/>
      <c r="Y5" s="196"/>
      <c r="Z5" s="196"/>
    </row>
    <row r="6" spans="1:26" ht="15" thickBot="1" x14ac:dyDescent="0.35">
      <c r="A6" s="132" t="s">
        <v>505</v>
      </c>
      <c r="B6" s="196" t="s">
        <v>505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</row>
    <row r="7" spans="1:26" ht="15" thickBot="1" x14ac:dyDescent="0.35">
      <c r="A7" s="212" t="s">
        <v>506</v>
      </c>
      <c r="B7" s="212"/>
      <c r="C7" s="196"/>
      <c r="D7" s="196"/>
      <c r="E7" s="196"/>
      <c r="F7" s="196"/>
      <c r="G7" s="196"/>
      <c r="H7" s="196"/>
      <c r="I7" s="196"/>
      <c r="J7" s="196"/>
      <c r="K7" s="196"/>
      <c r="L7" s="196"/>
      <c r="M7" s="196"/>
      <c r="N7" s="196"/>
      <c r="O7" s="196"/>
      <c r="P7" s="196"/>
      <c r="Q7" s="196"/>
      <c r="R7" s="196"/>
      <c r="S7" s="196"/>
      <c r="T7" s="196"/>
      <c r="U7" s="196"/>
      <c r="V7" s="196"/>
      <c r="W7" s="196"/>
      <c r="X7" s="196"/>
      <c r="Y7" s="196"/>
      <c r="Z7" s="196"/>
    </row>
  </sheetData>
  <hyperlinks>
    <hyperlink ref="A6" r:id="rId1" display="https://www.spoj.com/problems/ETF/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opLeftCell="A6" workbookViewId="0">
      <selection activeCell="B34" sqref="B34"/>
    </sheetView>
  </sheetViews>
  <sheetFormatPr defaultRowHeight="14.4" x14ac:dyDescent="0.3"/>
  <cols>
    <col min="1" max="1" width="51.33203125" customWidth="1"/>
    <col min="2" max="2" width="36.21875" customWidth="1"/>
    <col min="3" max="3" width="27.33203125" customWidth="1"/>
  </cols>
  <sheetData>
    <row r="1" spans="1:26" ht="15" thickBot="1" x14ac:dyDescent="0.35">
      <c r="A1" s="87">
        <v>44056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</row>
    <row r="2" spans="1:26" ht="15" thickBot="1" x14ac:dyDescent="0.35">
      <c r="A2" s="91" t="str">
        <f>HYPERLINK("https://www.geeksforgeeks.org/next-greater-element/","Next Greater Element on right")</f>
        <v>Next Greater Element on right</v>
      </c>
      <c r="B2" s="118" t="s">
        <v>78</v>
      </c>
      <c r="C2" s="90" t="s">
        <v>113</v>
      </c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</row>
    <row r="3" spans="1:26" ht="15" thickBot="1" x14ac:dyDescent="0.35">
      <c r="A3" s="91" t="str">
        <f>HYPERLINK("https://leetcode.com/problems/next-greater-element-ii/","Next Greater Element 2")</f>
        <v>Next Greater Element 2</v>
      </c>
      <c r="B3" s="118" t="s">
        <v>79</v>
      </c>
      <c r="C3" s="90" t="s">
        <v>113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</row>
    <row r="4" spans="1:26" ht="15" thickBot="1" x14ac:dyDescent="0.35">
      <c r="A4" s="91" t="str">
        <f>HYPERLINK("https://leetcode.com/problems/daily-temperatures/","Daily Temperatures")</f>
        <v>Daily Temperatures</v>
      </c>
      <c r="B4" s="118" t="s">
        <v>80</v>
      </c>
      <c r="C4" s="90" t="s">
        <v>113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</row>
    <row r="5" spans="1:26" ht="15" thickBot="1" x14ac:dyDescent="0.35">
      <c r="A5" s="89" t="s">
        <v>81</v>
      </c>
      <c r="B5" s="118" t="s">
        <v>82</v>
      </c>
      <c r="C5" s="90" t="s">
        <v>113</v>
      </c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 ht="15" thickBot="1" x14ac:dyDescent="0.35">
      <c r="A6" s="91" t="str">
        <f>HYPERLINK("https://www.geeksforgeeks.org/the-stock-span-problem/","Stock Span Problem")</f>
        <v>Stock Span Problem</v>
      </c>
      <c r="B6" s="118" t="s">
        <v>83</v>
      </c>
      <c r="C6" s="90" t="s">
        <v>113</v>
      </c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</row>
    <row r="7" spans="1:26" ht="15" thickBot="1" x14ac:dyDescent="0.35">
      <c r="A7" s="91" t="str">
        <f>HYPERLINK("https://www.geeksforgeeks.org/find-maximum-difference-between-nearest-left-and-right-smaller-elements/","maximum difference between left and right smaller")</f>
        <v>maximum difference between left and right smaller</v>
      </c>
      <c r="B7" s="118" t="s">
        <v>84</v>
      </c>
      <c r="C7" s="90" t="s">
        <v>113</v>
      </c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ht="15" thickBot="1" x14ac:dyDescent="0.35">
      <c r="A8" s="91" t="s">
        <v>85</v>
      </c>
      <c r="B8" s="119" t="s">
        <v>86</v>
      </c>
      <c r="C8" s="90" t="s">
        <v>113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</row>
    <row r="9" spans="1:26" ht="15" thickBot="1" x14ac:dyDescent="0.35"/>
    <row r="10" spans="1:26" ht="15" thickBot="1" x14ac:dyDescent="0.35">
      <c r="A10" s="87">
        <v>44059</v>
      </c>
    </row>
    <row r="11" spans="1:26" x14ac:dyDescent="0.3">
      <c r="A11" s="121" t="str">
        <f>HYPERLINK("https://leetcode.com/problems/remove-k-digits/","Remove K digits From number")</f>
        <v>Remove K digits From number</v>
      </c>
      <c r="B11" s="126" t="s">
        <v>88</v>
      </c>
      <c r="C11" s="142" t="s">
        <v>113</v>
      </c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</row>
    <row r="12" spans="1:26" x14ac:dyDescent="0.3">
      <c r="A12" s="121" t="str">
        <f>HYPERLINK("https://leetcode.com/problems/valid-parentheses/","Valid Parentheses")</f>
        <v>Valid Parentheses</v>
      </c>
      <c r="B12" s="126" t="s">
        <v>89</v>
      </c>
      <c r="C12" s="142" t="s">
        <v>113</v>
      </c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</row>
    <row r="13" spans="1:26" x14ac:dyDescent="0.3">
      <c r="A13" s="121" t="str">
        <f>HYPERLINK("https://www.geeksforgeeks.org/length-of-the-longest-valid-substring/","Length of longest valid substring")</f>
        <v>Length of longest valid substring</v>
      </c>
      <c r="B13" s="126" t="s">
        <v>90</v>
      </c>
      <c r="C13" s="142" t="s">
        <v>113</v>
      </c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</row>
    <row r="14" spans="1:26" x14ac:dyDescent="0.3">
      <c r="A14" s="121" t="str">
        <f>HYPERLINK("https://www.geeksforgeeks.org/minimum-number-of-bracket-reversals-needed-to-make-an-expression-balanced/","Minimum Number of bracket reversal")</f>
        <v>Minimum Number of bracket reversal</v>
      </c>
      <c r="B14" s="126" t="s">
        <v>91</v>
      </c>
      <c r="C14" s="142" t="s">
        <v>113</v>
      </c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</row>
    <row r="15" spans="1:26" x14ac:dyDescent="0.3">
      <c r="A15" s="124" t="str">
        <f>HYPERLINK("https://leetcode.com/problems/minimum-add-to-make-parentheses-valid/","Minimum Add To make Parentheses Valid")</f>
        <v>Minimum Add To make Parentheses Valid</v>
      </c>
      <c r="B15" s="126" t="s">
        <v>92</v>
      </c>
      <c r="C15" s="142" t="s">
        <v>113</v>
      </c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</row>
    <row r="16" spans="1:26" x14ac:dyDescent="0.3">
      <c r="A16" s="121" t="str">
        <f>HYPERLINK("https://www.geeksforgeeks.org/find-expression-duplicate-parenthesis-not/","Count of duplicate Parentheses")</f>
        <v>Count of duplicate Parentheses</v>
      </c>
      <c r="B16" s="126" t="s">
        <v>93</v>
      </c>
      <c r="C16" s="142" t="s">
        <v>113</v>
      </c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</row>
    <row r="17" spans="1:26" x14ac:dyDescent="0.3">
      <c r="A17" s="120" t="s">
        <v>94</v>
      </c>
      <c r="B17" s="120"/>
      <c r="C17" s="142" t="s">
        <v>115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</row>
    <row r="18" spans="1:26" x14ac:dyDescent="0.3">
      <c r="A18" s="125" t="str">
        <f>HYPERLINK("https://leetcode.com/problems/asteroid-collision/","Asteroid Collision")</f>
        <v>Asteroid Collision</v>
      </c>
      <c r="B18" s="126" t="s">
        <v>95</v>
      </c>
      <c r="C18" s="142" t="s">
        <v>113</v>
      </c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</row>
    <row r="19" spans="1:26" x14ac:dyDescent="0.3">
      <c r="A19" s="121" t="str">
        <f>HYPERLINK("https://leetcode.com/problems/backspace-string-compare/","Backspace String Compare")</f>
        <v>Backspace String Compare</v>
      </c>
      <c r="B19" s="127" t="s">
        <v>96</v>
      </c>
      <c r="C19" s="142" t="s">
        <v>60</v>
      </c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</row>
    <row r="20" spans="1:26" x14ac:dyDescent="0.3">
      <c r="A20" s="121" t="str">
        <f>HYPERLINK("https://www.geeksforgeeks.org/first-negative-integer-every-window-size-k/","First negative Integer in k sized window")</f>
        <v>First negative Integer in k sized window</v>
      </c>
      <c r="B20" s="127" t="s">
        <v>97</v>
      </c>
      <c r="C20" s="142" t="s">
        <v>114</v>
      </c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</row>
    <row r="21" spans="1:26" x14ac:dyDescent="0.3">
      <c r="A21" s="123" t="str">
        <f>HYPERLINK("https://www.geeksforgeeks.org/maximum-sum-of-smallest-and-second-smallest-in-an-array/","Maximum sum of smallest and second smallest")</f>
        <v>Maximum sum of smallest and second smallest</v>
      </c>
      <c r="B21" s="126" t="s">
        <v>98</v>
      </c>
      <c r="C21" s="143" t="s">
        <v>60</v>
      </c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</row>
    <row r="22" spans="1:26" x14ac:dyDescent="0.3">
      <c r="A22" s="123" t="str">
        <f>HYPERLINK("https://leetcode.com/problems/min-stack/","Min Stack")</f>
        <v>Min Stack</v>
      </c>
      <c r="B22" s="127" t="s">
        <v>99</v>
      </c>
      <c r="C22" s="143" t="s">
        <v>113</v>
      </c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</row>
    <row r="24" spans="1:26" ht="15" thickBot="1" x14ac:dyDescent="0.35"/>
    <row r="25" spans="1:26" ht="15" thickBot="1" x14ac:dyDescent="0.35">
      <c r="A25" s="136">
        <v>44060</v>
      </c>
      <c r="B25" s="137"/>
    </row>
    <row r="26" spans="1:26" ht="15" thickBot="1" x14ac:dyDescent="0.35">
      <c r="A26" s="135" t="s">
        <v>100</v>
      </c>
      <c r="B26" s="138" t="s">
        <v>110</v>
      </c>
      <c r="C26" s="128" t="s">
        <v>113</v>
      </c>
    </row>
    <row r="27" spans="1:26" ht="15" thickBot="1" x14ac:dyDescent="0.35">
      <c r="A27" s="130" t="s">
        <v>101</v>
      </c>
      <c r="B27" s="141"/>
      <c r="C27" s="128" t="s">
        <v>117</v>
      </c>
    </row>
    <row r="28" spans="1:26" ht="15" thickBot="1" x14ac:dyDescent="0.35">
      <c r="A28" s="134" t="s">
        <v>102</v>
      </c>
      <c r="B28" s="139" t="s">
        <v>102</v>
      </c>
      <c r="C28" s="128" t="s">
        <v>113</v>
      </c>
    </row>
    <row r="29" spans="1:26" ht="15" thickBot="1" x14ac:dyDescent="0.35">
      <c r="A29" s="132" t="s">
        <v>103</v>
      </c>
      <c r="B29" s="139" t="s">
        <v>111</v>
      </c>
      <c r="C29" s="144" t="s">
        <v>116</v>
      </c>
    </row>
    <row r="30" spans="1:26" ht="15" thickBot="1" x14ac:dyDescent="0.35">
      <c r="A30" s="132" t="s">
        <v>104</v>
      </c>
      <c r="B30" s="146" t="s">
        <v>112</v>
      </c>
      <c r="C30" s="144" t="s">
        <v>113</v>
      </c>
      <c r="D30" s="128"/>
    </row>
    <row r="31" spans="1:26" ht="15" thickBot="1" x14ac:dyDescent="0.35">
      <c r="A31" s="132" t="s">
        <v>105</v>
      </c>
      <c r="B31" s="140" t="s">
        <v>105</v>
      </c>
      <c r="C31" s="128" t="s">
        <v>116</v>
      </c>
    </row>
    <row r="32" spans="1:26" ht="15" thickBot="1" x14ac:dyDescent="0.35">
      <c r="A32" s="129"/>
    </row>
    <row r="33" spans="1:3" ht="15" thickBot="1" x14ac:dyDescent="0.35">
      <c r="A33" s="145">
        <v>44062</v>
      </c>
    </row>
    <row r="34" spans="1:3" ht="15" thickBot="1" x14ac:dyDescent="0.35">
      <c r="A34" s="133" t="s">
        <v>106</v>
      </c>
      <c r="B34" s="140" t="s">
        <v>120</v>
      </c>
      <c r="C34" s="128" t="s">
        <v>210</v>
      </c>
    </row>
    <row r="35" spans="1:3" ht="15" thickBot="1" x14ac:dyDescent="0.35">
      <c r="A35" s="132" t="s">
        <v>107</v>
      </c>
      <c r="B35" s="140" t="s">
        <v>119</v>
      </c>
      <c r="C35" s="144" t="s">
        <v>113</v>
      </c>
    </row>
    <row r="36" spans="1:3" ht="15" thickBot="1" x14ac:dyDescent="0.35">
      <c r="A36" s="132" t="s">
        <v>108</v>
      </c>
      <c r="B36" s="169" t="s">
        <v>118</v>
      </c>
      <c r="C36" s="144" t="s">
        <v>57</v>
      </c>
    </row>
    <row r="37" spans="1:3" ht="15" thickBot="1" x14ac:dyDescent="0.35">
      <c r="A37" s="131" t="s">
        <v>109</v>
      </c>
      <c r="B37" s="140"/>
    </row>
  </sheetData>
  <hyperlinks>
    <hyperlink ref="A8" r:id="rId1" display="https://leetcode.com/problems/maximal-rectangle/"/>
    <hyperlink ref="A26" r:id="rId2" display="https://leetcode.com/problems/maximum-frequency-stack/"/>
    <hyperlink ref="A28" r:id="rId3" display="https://www.geeksforgeeks.org/efficiently-implement-k-stacks-single-array/"/>
    <hyperlink ref="A31" r:id="rId4" display="https://www.geeksforgeeks.org/reversing-first-k-elements-queue/"/>
    <hyperlink ref="A35" r:id="rId5" display="https://leetcode.com/problems/validate-stack-sequences/"/>
    <hyperlink ref="A36" r:id="rId6" display="https://leetcode.com/problems/gas-station/"/>
    <hyperlink ref="A29" r:id="rId7"/>
    <hyperlink ref="A30" r:id="rId8"/>
  </hyperlinks>
  <pageMargins left="0.7" right="0.7" top="0.75" bottom="0.75" header="0.3" footer="0.3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6"/>
  <sheetViews>
    <sheetView topLeftCell="A51" workbookViewId="0">
      <selection activeCell="A76" sqref="A76"/>
    </sheetView>
  </sheetViews>
  <sheetFormatPr defaultRowHeight="14.4" x14ac:dyDescent="0.3"/>
  <cols>
    <col min="1" max="1" width="39.88671875" style="1" customWidth="1"/>
    <col min="2" max="2" width="35.6640625" style="151" customWidth="1"/>
    <col min="3" max="3" width="35.77734375" style="151" customWidth="1"/>
    <col min="4" max="4" width="42.21875" customWidth="1"/>
  </cols>
  <sheetData>
    <row r="2" spans="1:3" x14ac:dyDescent="0.3">
      <c r="A2" s="147">
        <v>44064</v>
      </c>
      <c r="B2" s="152"/>
    </row>
    <row r="3" spans="1:3" x14ac:dyDescent="0.3">
      <c r="A3" s="148" t="s">
        <v>121</v>
      </c>
      <c r="B3" s="155" t="s">
        <v>137</v>
      </c>
      <c r="C3" s="157" t="s">
        <v>146</v>
      </c>
    </row>
    <row r="4" spans="1:3" x14ac:dyDescent="0.3">
      <c r="A4" s="148" t="str">
        <f>HYPERLINK("https://leetcode.com/problems/is-graph-bipartite/","Bipartite graph")</f>
        <v>Bipartite graph</v>
      </c>
      <c r="B4" s="154" t="s">
        <v>122</v>
      </c>
      <c r="C4" s="157" t="s">
        <v>149</v>
      </c>
    </row>
    <row r="5" spans="1:3" x14ac:dyDescent="0.3">
      <c r="A5" s="148" t="str">
        <f>HYPERLINK("https://leetcode.com/problems/bus-routes/","Bus routes")</f>
        <v>Bus routes</v>
      </c>
      <c r="B5" s="156" t="s">
        <v>145</v>
      </c>
    </row>
    <row r="6" spans="1:3" x14ac:dyDescent="0.3">
      <c r="A6" s="148" t="s">
        <v>123</v>
      </c>
      <c r="B6" s="155" t="s">
        <v>123</v>
      </c>
      <c r="C6" s="157" t="s">
        <v>146</v>
      </c>
    </row>
    <row r="7" spans="1:3" x14ac:dyDescent="0.3">
      <c r="A7" s="148" t="s">
        <v>124</v>
      </c>
      <c r="B7" s="155" t="s">
        <v>138</v>
      </c>
      <c r="C7" s="157" t="s">
        <v>146</v>
      </c>
    </row>
    <row r="8" spans="1:3" x14ac:dyDescent="0.3">
      <c r="A8" s="148" t="s">
        <v>125</v>
      </c>
      <c r="B8" s="155" t="s">
        <v>139</v>
      </c>
      <c r="C8" s="157" t="s">
        <v>146</v>
      </c>
    </row>
    <row r="9" spans="1:3" x14ac:dyDescent="0.3">
      <c r="A9" s="148" t="s">
        <v>126</v>
      </c>
      <c r="B9" s="156" t="s">
        <v>126</v>
      </c>
      <c r="C9" s="157" t="s">
        <v>147</v>
      </c>
    </row>
    <row r="10" spans="1:3" x14ac:dyDescent="0.3">
      <c r="A10" s="149"/>
      <c r="B10" s="153"/>
    </row>
    <row r="11" spans="1:3" x14ac:dyDescent="0.3">
      <c r="A11" s="149"/>
      <c r="B11" s="153"/>
    </row>
    <row r="12" spans="1:3" x14ac:dyDescent="0.3">
      <c r="A12" s="150">
        <v>44066</v>
      </c>
      <c r="B12" s="153"/>
    </row>
    <row r="13" spans="1:3" x14ac:dyDescent="0.3">
      <c r="A13" s="148" t="s">
        <v>127</v>
      </c>
      <c r="B13" s="155" t="s">
        <v>140</v>
      </c>
      <c r="C13" s="151" t="s">
        <v>152</v>
      </c>
    </row>
    <row r="14" spans="1:3" x14ac:dyDescent="0.3">
      <c r="A14" s="148" t="s">
        <v>151</v>
      </c>
      <c r="B14" s="154" t="s">
        <v>151</v>
      </c>
      <c r="C14" s="151" t="s">
        <v>152</v>
      </c>
    </row>
    <row r="15" spans="1:3" x14ac:dyDescent="0.3">
      <c r="A15" s="148" t="s">
        <v>128</v>
      </c>
      <c r="B15" s="155" t="s">
        <v>141</v>
      </c>
      <c r="C15" s="151" t="s">
        <v>152</v>
      </c>
    </row>
    <row r="16" spans="1:3" x14ac:dyDescent="0.3">
      <c r="A16" s="148" t="s">
        <v>129</v>
      </c>
      <c r="B16" s="155" t="s">
        <v>148</v>
      </c>
      <c r="C16" s="151" t="s">
        <v>153</v>
      </c>
    </row>
    <row r="17" spans="1:3" x14ac:dyDescent="0.3">
      <c r="A17" s="148" t="s">
        <v>130</v>
      </c>
      <c r="B17" s="154" t="s">
        <v>142</v>
      </c>
      <c r="C17" s="157" t="s">
        <v>167</v>
      </c>
    </row>
    <row r="18" spans="1:3" x14ac:dyDescent="0.3">
      <c r="A18" s="148" t="s">
        <v>131</v>
      </c>
      <c r="B18" s="155" t="s">
        <v>131</v>
      </c>
      <c r="C18" s="157" t="s">
        <v>146</v>
      </c>
    </row>
    <row r="19" spans="1:3" x14ac:dyDescent="0.3">
      <c r="A19" s="148" t="s">
        <v>132</v>
      </c>
      <c r="B19" s="154" t="s">
        <v>132</v>
      </c>
      <c r="C19" s="157" t="s">
        <v>146</v>
      </c>
    </row>
    <row r="20" spans="1:3" x14ac:dyDescent="0.3">
      <c r="A20" s="148" t="s">
        <v>133</v>
      </c>
      <c r="B20" s="155" t="s">
        <v>133</v>
      </c>
      <c r="C20" s="157" t="s">
        <v>166</v>
      </c>
    </row>
    <row r="21" spans="1:3" ht="28.8" x14ac:dyDescent="0.3">
      <c r="A21" s="148" t="s">
        <v>134</v>
      </c>
      <c r="B21" s="155" t="s">
        <v>150</v>
      </c>
      <c r="C21" s="157" t="s">
        <v>146</v>
      </c>
    </row>
    <row r="22" spans="1:3" x14ac:dyDescent="0.3">
      <c r="A22" s="148" t="s">
        <v>135</v>
      </c>
      <c r="B22" s="155" t="s">
        <v>143</v>
      </c>
      <c r="C22" s="157" t="s">
        <v>149</v>
      </c>
    </row>
    <row r="23" spans="1:3" x14ac:dyDescent="0.3">
      <c r="A23" s="148" t="s">
        <v>136</v>
      </c>
      <c r="B23" s="155" t="s">
        <v>144</v>
      </c>
      <c r="C23" s="157" t="s">
        <v>123</v>
      </c>
    </row>
    <row r="25" spans="1:3" ht="15" thickBot="1" x14ac:dyDescent="0.35">
      <c r="A25" s="161">
        <v>44067</v>
      </c>
    </row>
    <row r="26" spans="1:3" ht="15" thickBot="1" x14ac:dyDescent="0.35">
      <c r="A26" s="132" t="s">
        <v>154</v>
      </c>
      <c r="B26" s="162" t="s">
        <v>168</v>
      </c>
      <c r="C26" s="157" t="s">
        <v>169</v>
      </c>
    </row>
    <row r="27" spans="1:3" ht="15" thickBot="1" x14ac:dyDescent="0.35">
      <c r="A27" s="159" t="s">
        <v>155</v>
      </c>
      <c r="B27" s="141" t="s">
        <v>161</v>
      </c>
      <c r="C27" s="157" t="s">
        <v>123</v>
      </c>
    </row>
    <row r="28" spans="1:3" ht="15" thickBot="1" x14ac:dyDescent="0.35">
      <c r="A28" s="160" t="s">
        <v>156</v>
      </c>
      <c r="B28" s="138" t="s">
        <v>162</v>
      </c>
      <c r="C28" s="157" t="s">
        <v>167</v>
      </c>
    </row>
    <row r="29" spans="1:3" ht="15" thickBot="1" x14ac:dyDescent="0.35">
      <c r="A29" s="158" t="s">
        <v>157</v>
      </c>
      <c r="B29" s="141" t="s">
        <v>163</v>
      </c>
      <c r="C29" s="157" t="s">
        <v>146</v>
      </c>
    </row>
    <row r="30" spans="1:3" ht="15" thickBot="1" x14ac:dyDescent="0.35">
      <c r="A30" s="160" t="s">
        <v>158</v>
      </c>
      <c r="B30" s="163" t="s">
        <v>164</v>
      </c>
      <c r="C30" s="151" t="s">
        <v>171</v>
      </c>
    </row>
    <row r="31" spans="1:3" ht="15" thickBot="1" x14ac:dyDescent="0.35">
      <c r="A31" s="158" t="s">
        <v>159</v>
      </c>
      <c r="B31" s="138" t="s">
        <v>159</v>
      </c>
      <c r="C31" s="151" t="s">
        <v>167</v>
      </c>
    </row>
    <row r="32" spans="1:3" ht="15" thickBot="1" x14ac:dyDescent="0.35">
      <c r="A32" s="158" t="s">
        <v>160</v>
      </c>
      <c r="B32" s="138" t="s">
        <v>165</v>
      </c>
      <c r="C32" s="157" t="s">
        <v>170</v>
      </c>
    </row>
    <row r="34" spans="1:3" ht="15" thickBot="1" x14ac:dyDescent="0.35">
      <c r="A34" s="172">
        <v>44070</v>
      </c>
    </row>
    <row r="35" spans="1:3" ht="15" thickBot="1" x14ac:dyDescent="0.35">
      <c r="A35" s="159" t="s">
        <v>191</v>
      </c>
      <c r="B35" s="174" t="s">
        <v>212</v>
      </c>
      <c r="C35" s="157" t="s">
        <v>198</v>
      </c>
    </row>
    <row r="36" spans="1:3" ht="15" thickBot="1" x14ac:dyDescent="0.35">
      <c r="A36" s="171" t="s">
        <v>192</v>
      </c>
      <c r="B36" s="174"/>
      <c r="C36" s="157" t="s">
        <v>199</v>
      </c>
    </row>
    <row r="37" spans="1:3" ht="15" thickBot="1" x14ac:dyDescent="0.35">
      <c r="A37" s="173" t="s">
        <v>193</v>
      </c>
      <c r="B37" s="174" t="s">
        <v>200</v>
      </c>
      <c r="C37" s="157" t="s">
        <v>191</v>
      </c>
    </row>
    <row r="38" spans="1:3" ht="15" thickBot="1" x14ac:dyDescent="0.35">
      <c r="A38" s="158" t="s">
        <v>194</v>
      </c>
      <c r="B38" s="174" t="s">
        <v>202</v>
      </c>
      <c r="C38" s="157" t="s">
        <v>191</v>
      </c>
    </row>
    <row r="39" spans="1:3" ht="15" thickBot="1" x14ac:dyDescent="0.35">
      <c r="A39" s="158" t="s">
        <v>195</v>
      </c>
      <c r="B39" s="174" t="s">
        <v>201</v>
      </c>
      <c r="C39" s="157" t="s">
        <v>191</v>
      </c>
    </row>
    <row r="41" spans="1:3" ht="15" thickBot="1" x14ac:dyDescent="0.35">
      <c r="A41" s="172">
        <v>44071</v>
      </c>
    </row>
    <row r="42" spans="1:3" ht="15" thickBot="1" x14ac:dyDescent="0.35">
      <c r="A42" s="175" t="s">
        <v>203</v>
      </c>
      <c r="B42" s="174" t="s">
        <v>213</v>
      </c>
      <c r="C42" s="151" t="s">
        <v>191</v>
      </c>
    </row>
    <row r="43" spans="1:3" ht="15" thickBot="1" x14ac:dyDescent="0.35">
      <c r="A43" s="158" t="s">
        <v>204</v>
      </c>
      <c r="B43" s="174" t="s">
        <v>240</v>
      </c>
      <c r="C43" s="157" t="s">
        <v>239</v>
      </c>
    </row>
    <row r="44" spans="1:3" ht="15" thickBot="1" x14ac:dyDescent="0.35">
      <c r="A44" s="158" t="s">
        <v>205</v>
      </c>
      <c r="B44" s="174" t="s">
        <v>205</v>
      </c>
      <c r="C44" s="151" t="s">
        <v>63</v>
      </c>
    </row>
    <row r="45" spans="1:3" ht="15" thickBot="1" x14ac:dyDescent="0.35">
      <c r="A45" s="158" t="s">
        <v>206</v>
      </c>
      <c r="B45" s="174" t="s">
        <v>245</v>
      </c>
      <c r="C45" s="157" t="s">
        <v>239</v>
      </c>
    </row>
    <row r="46" spans="1:3" ht="15" thickBot="1" x14ac:dyDescent="0.35">
      <c r="A46" s="158" t="s">
        <v>241</v>
      </c>
      <c r="B46" s="174" t="s">
        <v>248</v>
      </c>
      <c r="C46" s="157" t="s">
        <v>239</v>
      </c>
    </row>
    <row r="47" spans="1:3" ht="15" thickBot="1" x14ac:dyDescent="0.35">
      <c r="A47" s="158" t="s">
        <v>244</v>
      </c>
      <c r="B47" s="174" t="s">
        <v>246</v>
      </c>
      <c r="C47" s="157" t="s">
        <v>239</v>
      </c>
    </row>
    <row r="48" spans="1:3" ht="15" thickBot="1" x14ac:dyDescent="0.35">
      <c r="A48" s="158" t="s">
        <v>207</v>
      </c>
      <c r="B48" s="174" t="s">
        <v>247</v>
      </c>
      <c r="C48" s="157" t="s">
        <v>239</v>
      </c>
    </row>
    <row r="49" spans="1:4" ht="15" thickBot="1" x14ac:dyDescent="0.35">
      <c r="A49" s="158" t="s">
        <v>208</v>
      </c>
      <c r="B49" s="174" t="s">
        <v>249</v>
      </c>
      <c r="C49" s="157" t="s">
        <v>191</v>
      </c>
    </row>
    <row r="50" spans="1:4" ht="15" thickBot="1" x14ac:dyDescent="0.35">
      <c r="A50" s="158" t="s">
        <v>209</v>
      </c>
      <c r="B50" s="177" t="s">
        <v>250</v>
      </c>
      <c r="C50" s="157" t="s">
        <v>261</v>
      </c>
    </row>
    <row r="51" spans="1:4" ht="15" thickBot="1" x14ac:dyDescent="0.35">
      <c r="A51" s="158" t="s">
        <v>251</v>
      </c>
      <c r="B51" s="174" t="s">
        <v>251</v>
      </c>
      <c r="C51" s="151" t="s">
        <v>252</v>
      </c>
    </row>
    <row r="53" spans="1:4" ht="15" thickBot="1" x14ac:dyDescent="0.35">
      <c r="A53" s="172">
        <v>44073</v>
      </c>
    </row>
    <row r="54" spans="1:4" ht="15" thickBot="1" x14ac:dyDescent="0.35">
      <c r="A54" s="175" t="s">
        <v>253</v>
      </c>
      <c r="B54" s="174" t="s">
        <v>253</v>
      </c>
      <c r="C54" s="157" t="s">
        <v>167</v>
      </c>
    </row>
    <row r="55" spans="1:4" ht="15" thickBot="1" x14ac:dyDescent="0.35">
      <c r="A55" s="160" t="s">
        <v>254</v>
      </c>
      <c r="B55" s="186" t="s">
        <v>264</v>
      </c>
      <c r="C55" s="151" t="s">
        <v>270</v>
      </c>
      <c r="D55" s="173" t="s">
        <v>269</v>
      </c>
    </row>
    <row r="56" spans="1:4" ht="15" thickBot="1" x14ac:dyDescent="0.35">
      <c r="A56" s="158" t="s">
        <v>255</v>
      </c>
      <c r="B56" s="177" t="s">
        <v>265</v>
      </c>
      <c r="C56" s="157" t="s">
        <v>239</v>
      </c>
    </row>
    <row r="57" spans="1:4" ht="15" thickBot="1" x14ac:dyDescent="0.35">
      <c r="A57" s="158" t="s">
        <v>256</v>
      </c>
      <c r="B57" s="174" t="s">
        <v>266</v>
      </c>
      <c r="C57" s="151" t="s">
        <v>293</v>
      </c>
    </row>
    <row r="58" spans="1:4" ht="15" thickBot="1" x14ac:dyDescent="0.35">
      <c r="A58" s="158" t="s">
        <v>257</v>
      </c>
      <c r="B58" s="180" t="s">
        <v>267</v>
      </c>
      <c r="C58" s="151" t="s">
        <v>294</v>
      </c>
    </row>
    <row r="59" spans="1:4" ht="15" thickBot="1" x14ac:dyDescent="0.35">
      <c r="A59" s="158" t="s">
        <v>258</v>
      </c>
      <c r="B59" s="174" t="s">
        <v>263</v>
      </c>
      <c r="C59" s="151" t="s">
        <v>296</v>
      </c>
    </row>
    <row r="60" spans="1:4" ht="15" thickBot="1" x14ac:dyDescent="0.35">
      <c r="A60" s="176" t="s">
        <v>259</v>
      </c>
      <c r="B60" s="174" t="s">
        <v>259</v>
      </c>
      <c r="C60" s="151" t="s">
        <v>167</v>
      </c>
    </row>
    <row r="61" spans="1:4" ht="15" thickBot="1" x14ac:dyDescent="0.35">
      <c r="A61" s="158" t="s">
        <v>260</v>
      </c>
      <c r="B61" s="181" t="s">
        <v>268</v>
      </c>
      <c r="C61" s="151" t="s">
        <v>295</v>
      </c>
    </row>
    <row r="63" spans="1:4" ht="15" thickBot="1" x14ac:dyDescent="0.35">
      <c r="A63" s="172">
        <v>44074</v>
      </c>
    </row>
    <row r="64" spans="1:4" ht="15" thickBot="1" x14ac:dyDescent="0.35">
      <c r="A64" s="175" t="s">
        <v>271</v>
      </c>
      <c r="B64" s="182" t="s">
        <v>279</v>
      </c>
      <c r="C64" s="157" t="s">
        <v>291</v>
      </c>
    </row>
    <row r="65" spans="1:3" ht="15" thickBot="1" x14ac:dyDescent="0.35">
      <c r="A65" s="179" t="s">
        <v>288</v>
      </c>
      <c r="B65" s="141" t="s">
        <v>285</v>
      </c>
      <c r="C65" s="157" t="s">
        <v>239</v>
      </c>
    </row>
    <row r="66" spans="1:3" ht="15" thickBot="1" x14ac:dyDescent="0.35">
      <c r="A66" s="179" t="s">
        <v>289</v>
      </c>
      <c r="B66" s="181" t="s">
        <v>286</v>
      </c>
      <c r="C66" s="157" t="s">
        <v>239</v>
      </c>
    </row>
    <row r="67" spans="1:3" ht="15" thickBot="1" x14ac:dyDescent="0.35">
      <c r="A67" s="158" t="s">
        <v>272</v>
      </c>
      <c r="B67" s="181" t="s">
        <v>287</v>
      </c>
      <c r="C67" s="157" t="s">
        <v>292</v>
      </c>
    </row>
    <row r="68" spans="1:3" ht="15" thickBot="1" x14ac:dyDescent="0.35">
      <c r="A68" s="158" t="s">
        <v>273</v>
      </c>
      <c r="B68" s="138" t="s">
        <v>280</v>
      </c>
      <c r="C68" s="157" t="s">
        <v>292</v>
      </c>
    </row>
    <row r="69" spans="1:3" ht="19.8" customHeight="1" thickBot="1" x14ac:dyDescent="0.35">
      <c r="A69" s="158" t="s">
        <v>278</v>
      </c>
      <c r="B69" s="163" t="s">
        <v>284</v>
      </c>
    </row>
    <row r="70" spans="1:3" ht="15" thickBot="1" x14ac:dyDescent="0.35">
      <c r="A70" s="158" t="s">
        <v>277</v>
      </c>
      <c r="B70" s="141" t="s">
        <v>283</v>
      </c>
      <c r="C70" s="151" t="s">
        <v>314</v>
      </c>
    </row>
    <row r="71" spans="1:3" ht="29.4" thickBot="1" x14ac:dyDescent="0.35">
      <c r="A71" s="158" t="s">
        <v>274</v>
      </c>
      <c r="B71" s="163" t="s">
        <v>281</v>
      </c>
    </row>
    <row r="72" spans="1:3" ht="15" thickBot="1" x14ac:dyDescent="0.35">
      <c r="A72" s="176" t="s">
        <v>275</v>
      </c>
      <c r="B72" s="141" t="s">
        <v>282</v>
      </c>
      <c r="C72" s="157" t="s">
        <v>239</v>
      </c>
    </row>
    <row r="73" spans="1:3" ht="17.399999999999999" customHeight="1" thickBot="1" x14ac:dyDescent="0.35">
      <c r="A73" s="178" t="s">
        <v>276</v>
      </c>
      <c r="B73" s="141" t="s">
        <v>290</v>
      </c>
      <c r="C73" s="157" t="s">
        <v>239</v>
      </c>
    </row>
    <row r="75" spans="1:3" x14ac:dyDescent="0.3">
      <c r="A75" s="184" t="s">
        <v>315</v>
      </c>
    </row>
    <row r="76" spans="1:3" x14ac:dyDescent="0.3">
      <c r="A76" s="187" t="s">
        <v>316</v>
      </c>
    </row>
  </sheetData>
  <hyperlinks>
    <hyperlink ref="A6" r:id="rId1" display="https://practice.geeksforgeeks.org/problems/depth-first-traversal-for-a-graph/1"/>
    <hyperlink ref="A8" r:id="rId2" display="https://www.geeksforgeeks.org/dijkstras-shortest-path-algorithm-greedy-algo-7/"/>
    <hyperlink ref="A9" r:id="rId3" display="https://www.codechef.com/problems/REVERSE"/>
    <hyperlink ref="A7" r:id="rId4"/>
    <hyperlink ref="A3" r:id="rId5"/>
    <hyperlink ref="A17" r:id="rId6" display="https://leetcode.com/problems/01-matrix/"/>
    <hyperlink ref="A18" r:id="rId7" display="https://www.geeksforgeeks.org/topological-sorting/"/>
    <hyperlink ref="A19" r:id="rId8" display="https://www.geeksforgeeks.org/topological-sorting-indegree-based-solution/"/>
    <hyperlink ref="A20" r:id="rId9" display="https://leetcode.com/problems/course-schedule-ii/"/>
    <hyperlink ref="A13" r:id="rId10"/>
    <hyperlink ref="A15" r:id="rId11"/>
    <hyperlink ref="A16" r:id="rId12"/>
    <hyperlink ref="A21" r:id="rId13"/>
    <hyperlink ref="A22" r:id="rId14"/>
    <hyperlink ref="A23" r:id="rId15"/>
    <hyperlink ref="A14" r:id="rId16"/>
    <hyperlink ref="A29" r:id="rId17" display="https://www.geeksforgeeks.org/bellman-ford-algorithm-dp-23/"/>
    <hyperlink ref="A26" r:id="rId18"/>
    <hyperlink ref="A27" r:id="rId19"/>
    <hyperlink ref="A28" r:id="rId20"/>
    <hyperlink ref="A30" r:id="rId21"/>
    <hyperlink ref="A31" r:id="rId22"/>
    <hyperlink ref="A32" r:id="rId23"/>
    <hyperlink ref="A38" r:id="rId24"/>
    <hyperlink ref="A39" r:id="rId25"/>
    <hyperlink ref="A37" r:id="rId26"/>
    <hyperlink ref="A43" r:id="rId27" display="https://www.geeksforgeeks.org/kruskals-minimum-spanning-tree-algorithm-greedy-algo-2/"/>
    <hyperlink ref="A50" r:id="rId28" display="https://leetcode.com/problems/redundant-connection-ii/"/>
    <hyperlink ref="A35" r:id="rId29"/>
    <hyperlink ref="A42" r:id="rId30"/>
    <hyperlink ref="A44" r:id="rId31"/>
    <hyperlink ref="A49" r:id="rId32"/>
    <hyperlink ref="A45" r:id="rId33"/>
    <hyperlink ref="A46" r:id="rId34"/>
    <hyperlink ref="A48" r:id="rId35"/>
    <hyperlink ref="A47" r:id="rId36"/>
    <hyperlink ref="A51" r:id="rId37"/>
    <hyperlink ref="A55" r:id="rId38" display="https://leetcode.com/problems/sort-items-by-groups-respecting-dependencies/"/>
    <hyperlink ref="A56" r:id="rId39" display="https://www.geeksforgeeks.org/articulation-points-or-cut-vertices-in-a-graph/"/>
    <hyperlink ref="A60" r:id="rId40" display="https://leetcode.com/problems/as-far-from-land-as-possible/"/>
    <hyperlink ref="A61" r:id="rId41" display="https://leetcode.com/problems/shortest-bridge/"/>
    <hyperlink ref="A54" r:id="rId42"/>
    <hyperlink ref="A57" r:id="rId43"/>
    <hyperlink ref="A58" r:id="rId44"/>
    <hyperlink ref="A59" r:id="rId45"/>
    <hyperlink ref="D55" r:id="rId46"/>
    <hyperlink ref="A64" r:id="rId47"/>
    <hyperlink ref="A67" r:id="rId48"/>
    <hyperlink ref="A65" r:id="rId49"/>
    <hyperlink ref="A66" r:id="rId50"/>
    <hyperlink ref="A68" r:id="rId51"/>
    <hyperlink ref="A69" r:id="rId52"/>
    <hyperlink ref="A71" r:id="rId53"/>
    <hyperlink ref="A70" r:id="rId54"/>
    <hyperlink ref="A72" r:id="rId55"/>
  </hyperlinks>
  <pageMargins left="0.7" right="0.7" top="0.75" bottom="0.75" header="0.3" footer="0.3"/>
  <pageSetup paperSize="9" orientation="portrait" r:id="rId5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80"/>
  <sheetViews>
    <sheetView topLeftCell="A62" workbookViewId="0">
      <selection activeCell="B74" sqref="B74"/>
    </sheetView>
  </sheetViews>
  <sheetFormatPr defaultRowHeight="14.4" x14ac:dyDescent="0.3"/>
  <cols>
    <col min="1" max="1" width="35.6640625" style="151" customWidth="1"/>
    <col min="2" max="2" width="35.44140625" style="151" customWidth="1"/>
    <col min="3" max="3" width="35.5546875" style="151" customWidth="1"/>
  </cols>
  <sheetData>
    <row r="2" spans="1:3" ht="15" thickBot="1" x14ac:dyDescent="0.35">
      <c r="A2" s="166">
        <v>44070</v>
      </c>
    </row>
    <row r="3" spans="1:3" ht="15" thickBot="1" x14ac:dyDescent="0.35">
      <c r="A3" s="164" t="s">
        <v>172</v>
      </c>
      <c r="B3" s="168" t="s">
        <v>183</v>
      </c>
      <c r="C3" s="167" t="s">
        <v>189</v>
      </c>
    </row>
    <row r="4" spans="1:3" ht="15" thickBot="1" x14ac:dyDescent="0.35">
      <c r="A4" s="132" t="s">
        <v>173</v>
      </c>
      <c r="B4" s="169" t="s">
        <v>184</v>
      </c>
      <c r="C4" s="167" t="s">
        <v>190</v>
      </c>
    </row>
    <row r="5" spans="1:3" ht="15" thickBot="1" x14ac:dyDescent="0.35">
      <c r="A5" s="132" t="s">
        <v>174</v>
      </c>
      <c r="B5" s="139" t="s">
        <v>185</v>
      </c>
      <c r="C5" s="157" t="s">
        <v>196</v>
      </c>
    </row>
    <row r="6" spans="1:3" ht="15" thickBot="1" x14ac:dyDescent="0.35">
      <c r="A6" s="132" t="s">
        <v>186</v>
      </c>
      <c r="B6" s="129" t="s">
        <v>242</v>
      </c>
    </row>
    <row r="7" spans="1:3" ht="15" thickBot="1" x14ac:dyDescent="0.35">
      <c r="A7" s="132" t="s">
        <v>187</v>
      </c>
      <c r="B7" s="140" t="s">
        <v>211</v>
      </c>
    </row>
    <row r="8" spans="1:3" ht="15" thickBot="1" x14ac:dyDescent="0.35">
      <c r="A8" s="132" t="s">
        <v>188</v>
      </c>
      <c r="B8" s="129" t="s">
        <v>243</v>
      </c>
    </row>
    <row r="9" spans="1:3" ht="15" thickBot="1" x14ac:dyDescent="0.35">
      <c r="A9" s="132" t="s">
        <v>175</v>
      </c>
      <c r="B9" s="140" t="s">
        <v>180</v>
      </c>
      <c r="C9" s="157" t="s">
        <v>197</v>
      </c>
    </row>
    <row r="10" spans="1:3" ht="15" thickBot="1" x14ac:dyDescent="0.35">
      <c r="A10" s="132" t="s">
        <v>176</v>
      </c>
      <c r="B10" s="140" t="s">
        <v>176</v>
      </c>
      <c r="C10" s="157" t="s">
        <v>197</v>
      </c>
    </row>
    <row r="11" spans="1:3" ht="15" thickBot="1" x14ac:dyDescent="0.35">
      <c r="A11" s="132" t="s">
        <v>177</v>
      </c>
      <c r="B11" s="140" t="s">
        <v>181</v>
      </c>
      <c r="C11" s="157" t="s">
        <v>167</v>
      </c>
    </row>
    <row r="12" spans="1:3" ht="15" thickBot="1" x14ac:dyDescent="0.35">
      <c r="A12" s="132" t="s">
        <v>178</v>
      </c>
      <c r="B12" s="170" t="s">
        <v>182</v>
      </c>
      <c r="C12" s="157" t="s">
        <v>197</v>
      </c>
    </row>
    <row r="13" spans="1:3" ht="15" thickBot="1" x14ac:dyDescent="0.35">
      <c r="A13" s="165"/>
    </row>
    <row r="15" spans="1:3" ht="15" thickBot="1" x14ac:dyDescent="0.35">
      <c r="A15" s="166">
        <v>44072</v>
      </c>
    </row>
    <row r="16" spans="1:3" ht="15" thickBot="1" x14ac:dyDescent="0.35">
      <c r="A16" s="132" t="s">
        <v>179</v>
      </c>
      <c r="B16" s="169" t="s">
        <v>226</v>
      </c>
      <c r="C16" s="151" t="s">
        <v>123</v>
      </c>
    </row>
    <row r="17" spans="1:26" ht="15" thickBot="1" x14ac:dyDescent="0.35">
      <c r="A17" s="132" t="s">
        <v>214</v>
      </c>
      <c r="B17" s="140" t="s">
        <v>227</v>
      </c>
      <c r="C17" s="157" t="s">
        <v>167</v>
      </c>
    </row>
    <row r="18" spans="1:26" ht="15" thickBot="1" x14ac:dyDescent="0.35">
      <c r="A18" s="132" t="s">
        <v>215</v>
      </c>
      <c r="B18" s="140" t="s">
        <v>228</v>
      </c>
      <c r="C18" s="157" t="s">
        <v>167</v>
      </c>
    </row>
    <row r="19" spans="1:26" ht="15" thickBot="1" x14ac:dyDescent="0.35">
      <c r="A19" s="173" t="s">
        <v>216</v>
      </c>
      <c r="B19" s="140" t="s">
        <v>229</v>
      </c>
      <c r="C19" s="157" t="s">
        <v>167</v>
      </c>
    </row>
    <row r="20" spans="1:26" ht="15" thickBot="1" x14ac:dyDescent="0.35">
      <c r="A20" s="132" t="s">
        <v>217</v>
      </c>
      <c r="B20" s="140" t="s">
        <v>230</v>
      </c>
      <c r="C20" s="157" t="s">
        <v>167</v>
      </c>
    </row>
    <row r="21" spans="1:26" ht="15" thickBot="1" x14ac:dyDescent="0.35">
      <c r="A21" s="132" t="s">
        <v>218</v>
      </c>
      <c r="B21" s="169" t="s">
        <v>231</v>
      </c>
      <c r="C21" s="157" t="s">
        <v>167</v>
      </c>
    </row>
    <row r="22" spans="1:26" ht="15" thickBot="1" x14ac:dyDescent="0.35">
      <c r="A22" s="132" t="s">
        <v>219</v>
      </c>
      <c r="B22" s="169" t="s">
        <v>232</v>
      </c>
      <c r="C22" s="157" t="s">
        <v>167</v>
      </c>
    </row>
    <row r="23" spans="1:26" ht="15" thickBot="1" x14ac:dyDescent="0.35">
      <c r="A23" s="132" t="s">
        <v>220</v>
      </c>
      <c r="B23" s="169" t="s">
        <v>233</v>
      </c>
      <c r="C23" s="157" t="s">
        <v>123</v>
      </c>
    </row>
    <row r="24" spans="1:26" ht="15" thickBot="1" x14ac:dyDescent="0.35">
      <c r="A24" s="132" t="s">
        <v>221</v>
      </c>
      <c r="B24" s="169" t="s">
        <v>234</v>
      </c>
      <c r="C24" s="151" t="s">
        <v>123</v>
      </c>
    </row>
    <row r="25" spans="1:26" ht="15" thickBot="1" x14ac:dyDescent="0.35">
      <c r="A25" s="132" t="s">
        <v>222</v>
      </c>
      <c r="B25" s="139" t="s">
        <v>235</v>
      </c>
      <c r="C25" s="151" t="s">
        <v>123</v>
      </c>
    </row>
    <row r="26" spans="1:26" ht="15" thickBot="1" x14ac:dyDescent="0.35">
      <c r="A26" s="132" t="s">
        <v>223</v>
      </c>
      <c r="B26" s="169" t="s">
        <v>236</v>
      </c>
      <c r="C26" s="151" t="s">
        <v>262</v>
      </c>
    </row>
    <row r="27" spans="1:26" ht="15" thickBot="1" x14ac:dyDescent="0.35">
      <c r="A27" s="132" t="s">
        <v>224</v>
      </c>
      <c r="B27" s="140" t="s">
        <v>237</v>
      </c>
      <c r="C27" s="151" t="s">
        <v>123</v>
      </c>
    </row>
    <row r="28" spans="1:26" ht="15" thickBot="1" x14ac:dyDescent="0.35">
      <c r="A28" s="132" t="s">
        <v>225</v>
      </c>
      <c r="B28" s="140" t="s">
        <v>238</v>
      </c>
      <c r="C28" s="151" t="s">
        <v>123</v>
      </c>
    </row>
    <row r="30" spans="1:26" ht="15" thickBot="1" x14ac:dyDescent="0.35">
      <c r="A30" s="166">
        <v>44114</v>
      </c>
      <c r="B30" s="197" t="s">
        <v>396</v>
      </c>
    </row>
    <row r="31" spans="1:26" ht="15" thickBot="1" x14ac:dyDescent="0.35">
      <c r="A31" s="132" t="s">
        <v>172</v>
      </c>
      <c r="B31" s="140" t="s">
        <v>392</v>
      </c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</row>
    <row r="32" spans="1:26" ht="15" thickBot="1" x14ac:dyDescent="0.35">
      <c r="A32" s="132" t="s">
        <v>173</v>
      </c>
      <c r="B32" s="140" t="s">
        <v>393</v>
      </c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</row>
    <row r="33" spans="1:26" ht="15" thickBot="1" x14ac:dyDescent="0.35">
      <c r="A33" s="132" t="s">
        <v>174</v>
      </c>
      <c r="B33" s="140" t="s">
        <v>394</v>
      </c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</row>
    <row r="34" spans="1:26" ht="15" thickBot="1" x14ac:dyDescent="0.35">
      <c r="A34" s="131" t="s">
        <v>175</v>
      </c>
      <c r="B34" s="140" t="s">
        <v>180</v>
      </c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</row>
    <row r="35" spans="1:26" ht="15" thickBot="1" x14ac:dyDescent="0.35">
      <c r="A35" s="132" t="s">
        <v>176</v>
      </c>
      <c r="B35" s="140" t="s">
        <v>176</v>
      </c>
      <c r="C35" s="196"/>
      <c r="D35" s="196"/>
      <c r="E35" s="196"/>
      <c r="F35" s="196"/>
      <c r="G35" s="196"/>
      <c r="H35" s="196"/>
      <c r="I35" s="196"/>
      <c r="J35" s="196"/>
      <c r="K35" s="196"/>
      <c r="L35" s="196"/>
      <c r="M35" s="196"/>
      <c r="N35" s="196"/>
      <c r="O35" s="196"/>
      <c r="P35" s="196"/>
      <c r="Q35" s="196"/>
      <c r="R35" s="196"/>
      <c r="S35" s="196"/>
      <c r="T35" s="196"/>
      <c r="U35" s="196"/>
      <c r="V35" s="196"/>
      <c r="W35" s="196"/>
      <c r="X35" s="196"/>
      <c r="Y35" s="196"/>
      <c r="Z35" s="196"/>
    </row>
    <row r="36" spans="1:26" ht="15" thickBot="1" x14ac:dyDescent="0.35">
      <c r="A36" s="132" t="s">
        <v>177</v>
      </c>
      <c r="B36" s="140" t="s">
        <v>181</v>
      </c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</row>
    <row r="37" spans="1:26" ht="15" thickBot="1" x14ac:dyDescent="0.35">
      <c r="A37" s="131" t="s">
        <v>178</v>
      </c>
      <c r="B37" s="140" t="s">
        <v>182</v>
      </c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</row>
    <row r="38" spans="1:26" ht="15" thickBot="1" x14ac:dyDescent="0.35">
      <c r="A38" s="131" t="s">
        <v>179</v>
      </c>
      <c r="B38" s="140" t="s">
        <v>226</v>
      </c>
      <c r="C38" s="196"/>
      <c r="D38" s="196"/>
      <c r="E38" s="196"/>
      <c r="F38" s="196"/>
      <c r="G38" s="196"/>
      <c r="H38" s="196"/>
      <c r="I38" s="196"/>
      <c r="J38" s="196"/>
      <c r="K38" s="196"/>
      <c r="L38" s="196"/>
      <c r="M38" s="196"/>
      <c r="N38" s="196"/>
      <c r="O38" s="196"/>
      <c r="P38" s="196"/>
      <c r="Q38" s="196"/>
      <c r="R38" s="196"/>
      <c r="S38" s="196"/>
      <c r="T38" s="196"/>
      <c r="U38" s="196"/>
      <c r="V38" s="196"/>
      <c r="W38" s="196"/>
      <c r="X38" s="196"/>
      <c r="Y38" s="196"/>
      <c r="Z38" s="196"/>
    </row>
    <row r="39" spans="1:26" ht="15" thickBot="1" x14ac:dyDescent="0.35">
      <c r="A39" s="132" t="s">
        <v>214</v>
      </c>
      <c r="B39" s="140" t="s">
        <v>227</v>
      </c>
      <c r="C39" s="129" t="s">
        <v>395</v>
      </c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29"/>
      <c r="Y39" s="129"/>
      <c r="Z39" s="129"/>
    </row>
    <row r="40" spans="1:26" ht="15" thickBot="1" x14ac:dyDescent="0.35">
      <c r="A40" s="132" t="s">
        <v>215</v>
      </c>
      <c r="B40" s="140" t="s">
        <v>228</v>
      </c>
      <c r="C40" s="129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29"/>
      <c r="Y40" s="129"/>
      <c r="Z40" s="129"/>
    </row>
    <row r="41" spans="1:26" ht="15" thickBot="1" x14ac:dyDescent="0.35">
      <c r="A41" s="132" t="s">
        <v>216</v>
      </c>
      <c r="B41" s="140" t="s">
        <v>229</v>
      </c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</row>
    <row r="42" spans="1:26" ht="15" thickBot="1" x14ac:dyDescent="0.35">
      <c r="A42" s="132" t="s">
        <v>217</v>
      </c>
      <c r="B42" s="140" t="s">
        <v>230</v>
      </c>
      <c r="C42" s="129"/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</row>
    <row r="43" spans="1:26" ht="15" thickBot="1" x14ac:dyDescent="0.35">
      <c r="A43" s="132" t="s">
        <v>218</v>
      </c>
      <c r="B43" s="140" t="s">
        <v>231</v>
      </c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29"/>
    </row>
    <row r="44" spans="1:26" ht="15" thickBot="1" x14ac:dyDescent="0.35">
      <c r="A44" s="132" t="s">
        <v>219</v>
      </c>
      <c r="B44" s="140" t="s">
        <v>232</v>
      </c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</row>
    <row r="45" spans="1:26" ht="15" thickBot="1" x14ac:dyDescent="0.35">
      <c r="A45" s="132" t="s">
        <v>220</v>
      </c>
      <c r="B45" s="140" t="s">
        <v>233</v>
      </c>
      <c r="C45" s="129"/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X45" s="129"/>
      <c r="Y45" s="129"/>
      <c r="Z45" s="129"/>
    </row>
    <row r="46" spans="1:26" ht="15" thickBot="1" x14ac:dyDescent="0.35">
      <c r="A46" s="132" t="s">
        <v>221</v>
      </c>
      <c r="B46" s="140" t="s">
        <v>234</v>
      </c>
      <c r="C46" s="196"/>
      <c r="D46" s="196"/>
      <c r="E46" s="196"/>
      <c r="F46" s="196"/>
      <c r="G46" s="196"/>
      <c r="H46" s="196"/>
      <c r="I46" s="196"/>
      <c r="J46" s="196"/>
      <c r="K46" s="196"/>
      <c r="L46" s="196"/>
      <c r="M46" s="196"/>
      <c r="N46" s="196"/>
      <c r="O46" s="196"/>
      <c r="P46" s="196"/>
      <c r="Q46" s="196"/>
      <c r="R46" s="196"/>
      <c r="S46" s="196"/>
      <c r="T46" s="196"/>
      <c r="U46" s="196"/>
      <c r="V46" s="196"/>
      <c r="W46" s="196"/>
      <c r="X46" s="196"/>
      <c r="Y46" s="196"/>
      <c r="Z46" s="196"/>
    </row>
    <row r="47" spans="1:26" ht="15" thickBot="1" x14ac:dyDescent="0.35">
      <c r="A47" s="132" t="s">
        <v>222</v>
      </c>
      <c r="B47" s="140" t="s">
        <v>235</v>
      </c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</row>
    <row r="48" spans="1:26" ht="15" thickBot="1" x14ac:dyDescent="0.35">
      <c r="A48" s="132" t="s">
        <v>223</v>
      </c>
      <c r="B48" s="140" t="s">
        <v>236</v>
      </c>
      <c r="C48" s="196"/>
      <c r="D48" s="196"/>
      <c r="E48" s="196"/>
      <c r="F48" s="196"/>
      <c r="G48" s="196"/>
      <c r="H48" s="196"/>
      <c r="I48" s="196"/>
      <c r="J48" s="196"/>
      <c r="K48" s="196"/>
      <c r="L48" s="196"/>
      <c r="M48" s="196"/>
      <c r="N48" s="196"/>
      <c r="O48" s="196"/>
      <c r="P48" s="196"/>
      <c r="Q48" s="196"/>
      <c r="R48" s="196"/>
      <c r="S48" s="196"/>
      <c r="T48" s="196"/>
      <c r="U48" s="196"/>
      <c r="V48" s="196"/>
      <c r="W48" s="196"/>
      <c r="X48" s="196"/>
      <c r="Y48" s="196"/>
      <c r="Z48" s="196"/>
    </row>
    <row r="49" spans="1:26" ht="15" thickBot="1" x14ac:dyDescent="0.35">
      <c r="A49" s="132" t="s">
        <v>224</v>
      </c>
      <c r="B49" s="140" t="s">
        <v>237</v>
      </c>
      <c r="C49" s="196"/>
      <c r="D49" s="196"/>
      <c r="E49" s="196"/>
      <c r="F49" s="196"/>
      <c r="G49" s="196"/>
      <c r="H49" s="196"/>
      <c r="I49" s="196"/>
      <c r="J49" s="196"/>
      <c r="K49" s="196"/>
      <c r="L49" s="196"/>
      <c r="M49" s="196"/>
      <c r="N49" s="196"/>
      <c r="O49" s="196"/>
      <c r="P49" s="196"/>
      <c r="Q49" s="196"/>
      <c r="R49" s="196"/>
      <c r="S49" s="196"/>
      <c r="T49" s="196"/>
      <c r="U49" s="196"/>
      <c r="V49" s="196"/>
      <c r="W49" s="196"/>
      <c r="X49" s="196"/>
      <c r="Y49" s="196"/>
      <c r="Z49" s="196"/>
    </row>
    <row r="50" spans="1:26" ht="15" thickBot="1" x14ac:dyDescent="0.35"/>
    <row r="51" spans="1:26" ht="15" thickBot="1" x14ac:dyDescent="0.35">
      <c r="A51" s="198">
        <v>44116</v>
      </c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</row>
    <row r="52" spans="1:26" ht="15" thickBot="1" x14ac:dyDescent="0.35">
      <c r="A52" s="132" t="s">
        <v>224</v>
      </c>
      <c r="B52" s="140" t="s">
        <v>237</v>
      </c>
      <c r="C52" s="196"/>
      <c r="D52" s="196"/>
      <c r="E52" s="196"/>
      <c r="F52" s="196"/>
      <c r="G52" s="196"/>
      <c r="H52" s="196"/>
      <c r="I52" s="196"/>
      <c r="J52" s="196"/>
      <c r="K52" s="196"/>
      <c r="L52" s="196"/>
      <c r="M52" s="196"/>
      <c r="N52" s="196"/>
      <c r="O52" s="196"/>
      <c r="P52" s="196"/>
      <c r="Q52" s="196"/>
      <c r="R52" s="196"/>
      <c r="S52" s="196"/>
      <c r="T52" s="196"/>
      <c r="U52" s="196"/>
      <c r="V52" s="196"/>
      <c r="W52" s="196"/>
      <c r="X52" s="196"/>
      <c r="Y52" s="196"/>
      <c r="Z52" s="196"/>
    </row>
    <row r="53" spans="1:26" ht="15" thickBot="1" x14ac:dyDescent="0.35">
      <c r="A53" s="132" t="s">
        <v>225</v>
      </c>
      <c r="B53" s="140" t="s">
        <v>238</v>
      </c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  <c r="X53" s="129"/>
      <c r="Y53" s="129"/>
      <c r="Z53" s="129"/>
    </row>
    <row r="54" spans="1:26" ht="15" thickBot="1" x14ac:dyDescent="0.35">
      <c r="A54" s="132" t="s">
        <v>397</v>
      </c>
      <c r="B54" s="169" t="s">
        <v>398</v>
      </c>
      <c r="C54" s="129" t="s">
        <v>433</v>
      </c>
      <c r="D54" s="196"/>
      <c r="E54" s="196"/>
      <c r="F54" s="196"/>
      <c r="G54" s="196"/>
      <c r="H54" s="196"/>
      <c r="I54" s="196"/>
      <c r="J54" s="196"/>
      <c r="K54" s="196"/>
      <c r="L54" s="196"/>
      <c r="M54" s="196"/>
      <c r="N54" s="196"/>
      <c r="O54" s="196"/>
      <c r="P54" s="196"/>
      <c r="Q54" s="196"/>
      <c r="R54" s="196"/>
      <c r="S54" s="196"/>
      <c r="T54" s="196"/>
      <c r="U54" s="196"/>
      <c r="V54" s="196"/>
      <c r="W54" s="196"/>
      <c r="X54" s="196"/>
      <c r="Y54" s="196"/>
      <c r="Z54" s="196"/>
    </row>
    <row r="55" spans="1:26" ht="15" thickBot="1" x14ac:dyDescent="0.35">
      <c r="A55" s="132" t="s">
        <v>399</v>
      </c>
      <c r="B55" s="169" t="s">
        <v>400</v>
      </c>
      <c r="C55" s="200" t="s">
        <v>433</v>
      </c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  <c r="U55" s="196"/>
      <c r="V55" s="196"/>
      <c r="W55" s="196"/>
      <c r="X55" s="196"/>
      <c r="Y55" s="196"/>
      <c r="Z55" s="196"/>
    </row>
    <row r="56" spans="1:26" ht="15" thickBot="1" x14ac:dyDescent="0.35">
      <c r="A56" s="132" t="s">
        <v>401</v>
      </c>
      <c r="B56" s="146" t="s">
        <v>401</v>
      </c>
      <c r="C56" s="200" t="s">
        <v>433</v>
      </c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  <c r="U56" s="196"/>
      <c r="V56" s="196"/>
      <c r="W56" s="196"/>
      <c r="X56" s="196"/>
      <c r="Y56" s="196"/>
      <c r="Z56" s="196"/>
    </row>
    <row r="57" spans="1:26" ht="15" thickBot="1" x14ac:dyDescent="0.35">
      <c r="A57" s="132" t="s">
        <v>402</v>
      </c>
      <c r="B57" s="146" t="s">
        <v>403</v>
      </c>
      <c r="C57" s="129" t="s">
        <v>437</v>
      </c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</row>
    <row r="58" spans="1:26" ht="15" thickBot="1" x14ac:dyDescent="0.35">
      <c r="A58" s="132" t="s">
        <v>404</v>
      </c>
      <c r="B58" s="180" t="s">
        <v>404</v>
      </c>
      <c r="C58" s="129" t="s">
        <v>434</v>
      </c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/>
    </row>
    <row r="59" spans="1:26" ht="29.4" thickBot="1" x14ac:dyDescent="0.35">
      <c r="A59" s="132" t="s">
        <v>405</v>
      </c>
      <c r="B59" s="139" t="s">
        <v>406</v>
      </c>
      <c r="C59" s="129" t="s">
        <v>435</v>
      </c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/>
    </row>
    <row r="60" spans="1:26" ht="15" thickBot="1" x14ac:dyDescent="0.35">
      <c r="A60" s="132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29"/>
    </row>
    <row r="61" spans="1:26" ht="15" thickBot="1" x14ac:dyDescent="0.35">
      <c r="A61" s="199">
        <v>44117</v>
      </c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129"/>
      <c r="Y61" s="129"/>
      <c r="Z61" s="129"/>
    </row>
    <row r="62" spans="1:26" ht="15" thickBot="1" x14ac:dyDescent="0.35">
      <c r="A62" s="132" t="s">
        <v>407</v>
      </c>
      <c r="B62" s="129" t="s">
        <v>431</v>
      </c>
      <c r="C62" s="129" t="s">
        <v>436</v>
      </c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</row>
    <row r="63" spans="1:26" ht="15" thickBot="1" x14ac:dyDescent="0.35">
      <c r="A63" s="132" t="s">
        <v>408</v>
      </c>
      <c r="B63" s="129" t="s">
        <v>432</v>
      </c>
      <c r="C63" s="129" t="s">
        <v>436</v>
      </c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</row>
    <row r="64" spans="1:26" ht="15" thickBot="1" x14ac:dyDescent="0.35">
      <c r="A64" s="132" t="s">
        <v>409</v>
      </c>
      <c r="B64" s="140" t="s">
        <v>409</v>
      </c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</row>
    <row r="65" spans="1:26" ht="15" thickBot="1" x14ac:dyDescent="0.35">
      <c r="A65" s="132" t="s">
        <v>410</v>
      </c>
      <c r="B65" s="140" t="s">
        <v>411</v>
      </c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29"/>
      <c r="W65" s="129"/>
      <c r="X65" s="129"/>
      <c r="Y65" s="129"/>
      <c r="Z65" s="129"/>
    </row>
    <row r="66" spans="1:26" ht="15" thickBot="1" x14ac:dyDescent="0.35">
      <c r="A66" s="132" t="s">
        <v>412</v>
      </c>
      <c r="B66" s="129" t="s">
        <v>413</v>
      </c>
      <c r="C66" s="129" t="s">
        <v>433</v>
      </c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29"/>
      <c r="W66" s="129"/>
      <c r="X66" s="129"/>
      <c r="Y66" s="129"/>
      <c r="Z66" s="129"/>
    </row>
    <row r="67" spans="1:26" ht="15" thickBot="1" x14ac:dyDescent="0.35">
      <c r="A67" s="132" t="s">
        <v>414</v>
      </c>
      <c r="B67" s="140" t="s">
        <v>414</v>
      </c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</row>
    <row r="68" spans="1:26" ht="15" thickBot="1" x14ac:dyDescent="0.35">
      <c r="A68" s="132" t="s">
        <v>415</v>
      </c>
      <c r="B68" s="169" t="s">
        <v>416</v>
      </c>
      <c r="C68" s="129" t="s">
        <v>388</v>
      </c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29"/>
      <c r="W68" s="129"/>
      <c r="X68" s="129"/>
      <c r="Y68" s="129"/>
      <c r="Z68" s="129"/>
    </row>
    <row r="69" spans="1:26" ht="15" thickBot="1" x14ac:dyDescent="0.35">
      <c r="A69" s="132" t="s">
        <v>438</v>
      </c>
      <c r="B69" s="129" t="s">
        <v>439</v>
      </c>
      <c r="C69" s="129" t="s">
        <v>433</v>
      </c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29"/>
      <c r="W69" s="129"/>
      <c r="X69" s="129"/>
      <c r="Y69" s="129"/>
      <c r="Z69" s="129"/>
    </row>
    <row r="70" spans="1:26" ht="15" thickBot="1" x14ac:dyDescent="0.35">
      <c r="A70" s="132" t="s">
        <v>417</v>
      </c>
      <c r="B70" s="129" t="s">
        <v>418</v>
      </c>
      <c r="C70" s="129" t="s">
        <v>433</v>
      </c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29"/>
      <c r="W70" s="129"/>
      <c r="X70" s="129"/>
      <c r="Y70" s="129"/>
      <c r="Z70" s="129"/>
    </row>
    <row r="71" spans="1:26" ht="15" thickBot="1" x14ac:dyDescent="0.35">
      <c r="A71" s="132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29"/>
      <c r="W71" s="129"/>
      <c r="X71" s="129"/>
      <c r="Y71" s="129"/>
      <c r="Z71" s="129"/>
    </row>
    <row r="72" spans="1:26" ht="15" thickBot="1" x14ac:dyDescent="0.35">
      <c r="A72" s="132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29"/>
      <c r="W72" s="129"/>
      <c r="X72" s="129"/>
      <c r="Y72" s="129"/>
      <c r="Z72" s="129"/>
    </row>
    <row r="73" spans="1:26" ht="14.4" customHeight="1" thickBot="1" x14ac:dyDescent="0.35">
      <c r="A73" s="201">
        <v>44118</v>
      </c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29"/>
      <c r="W73" s="129"/>
      <c r="X73" s="129"/>
      <c r="Y73" s="129"/>
      <c r="Z73" s="129"/>
    </row>
    <row r="74" spans="1:26" ht="15" thickBot="1" x14ac:dyDescent="0.35">
      <c r="A74" s="132" t="s">
        <v>419</v>
      </c>
      <c r="B74" s="187" t="s">
        <v>420</v>
      </c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29"/>
      <c r="W74" s="129"/>
      <c r="X74" s="129"/>
      <c r="Y74" s="129"/>
      <c r="Z74" s="129"/>
    </row>
    <row r="75" spans="1:26" ht="15" thickBot="1" x14ac:dyDescent="0.35">
      <c r="A75" s="132" t="s">
        <v>421</v>
      </c>
      <c r="B75" s="140" t="s">
        <v>422</v>
      </c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29"/>
      <c r="W75" s="129"/>
      <c r="X75" s="129"/>
      <c r="Y75" s="129"/>
      <c r="Z75" s="129"/>
    </row>
    <row r="76" spans="1:26" ht="15" thickBot="1" x14ac:dyDescent="0.35">
      <c r="A76" s="132" t="s">
        <v>423</v>
      </c>
      <c r="B76" s="169" t="s">
        <v>423</v>
      </c>
      <c r="C76" s="129" t="s">
        <v>388</v>
      </c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29"/>
      <c r="W76" s="129"/>
      <c r="X76" s="129"/>
      <c r="Y76" s="129"/>
      <c r="Z76" s="129"/>
    </row>
    <row r="77" spans="1:26" ht="15" thickBot="1" x14ac:dyDescent="0.35">
      <c r="A77" s="132" t="s">
        <v>424</v>
      </c>
      <c r="B77" s="140" t="s">
        <v>424</v>
      </c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29"/>
      <c r="W77" s="129"/>
      <c r="X77" s="129"/>
      <c r="Y77" s="129"/>
      <c r="Z77" s="129"/>
    </row>
    <row r="78" spans="1:26" ht="15" thickBot="1" x14ac:dyDescent="0.35">
      <c r="A78" s="132" t="s">
        <v>425</v>
      </c>
      <c r="B78" s="140" t="s">
        <v>426</v>
      </c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29"/>
      <c r="W78" s="129"/>
      <c r="X78" s="129"/>
      <c r="Y78" s="129"/>
      <c r="Z78" s="129"/>
    </row>
    <row r="79" spans="1:26" ht="15" thickBot="1" x14ac:dyDescent="0.35">
      <c r="A79" s="132" t="s">
        <v>427</v>
      </c>
      <c r="B79" s="140" t="s">
        <v>428</v>
      </c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</row>
    <row r="80" spans="1:26" ht="15" thickBot="1" x14ac:dyDescent="0.35">
      <c r="A80" s="132" t="s">
        <v>429</v>
      </c>
      <c r="B80" s="129" t="s">
        <v>430</v>
      </c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29"/>
      <c r="W80" s="129"/>
      <c r="X80" s="129"/>
      <c r="Y80" s="129"/>
      <c r="Z80" s="129"/>
    </row>
  </sheetData>
  <hyperlinks>
    <hyperlink ref="A3" r:id="rId1" display="https://leetcode.com/problems/binary-tree-inorder-traversal/"/>
    <hyperlink ref="A4" r:id="rId2" display="https://leetcode.com/problems/binary-tree-preorder-traversal/"/>
    <hyperlink ref="A5" r:id="rId3" display="https://leetcode.com/problems/binary-tree-postorder-traversal/"/>
    <hyperlink ref="A10" r:id="rId4" display="https://practice.geeksforgeeks.org/problems/image-multiplication/0"/>
    <hyperlink ref="A11" r:id="rId5" display="https://leetcode.com/problems/binary-tree-level-order-traversal/"/>
    <hyperlink ref="A9" r:id="rId6"/>
    <hyperlink ref="A12" r:id="rId7"/>
    <hyperlink ref="C3" r:id="rId8"/>
    <hyperlink ref="C4" r:id="rId9"/>
    <hyperlink ref="A8" r:id="rId10"/>
    <hyperlink ref="A7" r:id="rId11"/>
    <hyperlink ref="A17" r:id="rId12" display="https://leetcode.com/problems/binary-tree-right-side-view/"/>
    <hyperlink ref="A18" r:id="rId13" display="https://practice.geeksforgeeks.org/problems/left-view-of-binary-tree/1"/>
    <hyperlink ref="A20" r:id="rId14" display="https://practice.geeksforgeeks.org/problems/bottom-view-of-binary-tree/1"/>
    <hyperlink ref="A21" r:id="rId15" display="https://leetcode.com/problems/vertical-order-traversal-of-a-binary-tree/"/>
    <hyperlink ref="A22" r:id="rId16" display="https://www.geeksforgeeks.org/diagonal-traversal-of-binary-tree/"/>
    <hyperlink ref="A24" r:id="rId17" display="https://leetcode.com/problems/delete-node-in-a-bst/"/>
    <hyperlink ref="A25" r:id="rId18" display="https://leetcode.com/problems/binary-tree-cameras/"/>
    <hyperlink ref="A26" r:id="rId19" display="https://leetcode.com/problems/serialize-and-deserialize-binary-tree/"/>
    <hyperlink ref="A27" r:id="rId20" display="https://leetcode.com/problems/lowest-common-ancestor-of-a-binary-search-tree/"/>
    <hyperlink ref="A28" r:id="rId21" display="https://practice.geeksforgeeks.org/problems/lowest-common-ancestor-in-a-binary-tree/1"/>
    <hyperlink ref="A23" r:id="rId22"/>
    <hyperlink ref="A16" r:id="rId23"/>
    <hyperlink ref="A19" r:id="rId24"/>
    <hyperlink ref="A31" r:id="rId25" display="https://leetcode.com/problems/binary-tree-inorder-traversal/"/>
    <hyperlink ref="A32" r:id="rId26" display="https://leetcode.com/problems/binary-tree-preorder-traversal/"/>
    <hyperlink ref="A33" r:id="rId27" display="https://leetcode.com/problems/binary-tree-postorder-traversal/"/>
    <hyperlink ref="A35" r:id="rId28" display="https://practice.geeksforgeeks.org/problems/image-multiplication/0"/>
    <hyperlink ref="A36" r:id="rId29" display="https://leetcode.com/problems/binary-tree-level-order-traversal/"/>
    <hyperlink ref="A39" r:id="rId30" display="https://leetcode.com/problems/binary-tree-right-side-view/"/>
    <hyperlink ref="A40" r:id="rId31" display="https://practice.geeksforgeeks.org/problems/left-view-of-binary-tree/1"/>
    <hyperlink ref="A41" r:id="rId32" display="https://www.geeksforgeeks.org/print-nodes-in-the-top-view-of-binary-tree-set-3/"/>
    <hyperlink ref="A42" r:id="rId33" display="https://practice.geeksforgeeks.org/problems/bottom-view-of-binary-tree/1"/>
    <hyperlink ref="A43" r:id="rId34" display="https://leetcode.com/problems/vertical-order-traversal-of-a-binary-tree/"/>
    <hyperlink ref="A44" r:id="rId35" display="https://www.geeksforgeeks.org/diagonal-traversal-of-binary-tree/"/>
    <hyperlink ref="A46" r:id="rId36" display="https://leetcode.com/problems/delete-node-in-a-bst/"/>
    <hyperlink ref="A47" r:id="rId37" display="https://leetcode.com/problems/binary-tree-cameras/"/>
    <hyperlink ref="A48" r:id="rId38" display="https://leetcode.com/problems/serialize-and-deserialize-binary-tree/"/>
    <hyperlink ref="A49" r:id="rId39" display="https://leetcode.com/problems/lowest-common-ancestor-of-a-binary-search-tree/"/>
    <hyperlink ref="A52" r:id="rId40" display="https://leetcode.com/problems/lowest-common-ancestor-of-a-binary-search-tree/"/>
    <hyperlink ref="A53" r:id="rId41" display="https://practice.geeksforgeeks.org/problems/lowest-common-ancestor-in-a-binary-tree/1"/>
    <hyperlink ref="A54" r:id="rId42" display="https://leetcode.com/problems/construct-binary-tree-from-preorder-and-inorder-traversal/"/>
    <hyperlink ref="A55" r:id="rId43" display="https://leetcode.com/problems/construct-binary-tree-from-inorder-and-postorder-traversal/"/>
    <hyperlink ref="A56" r:id="rId44" display="https://www.geeksforgeeks.org/construct-tree-inorder-level-order-traversals/"/>
    <hyperlink ref="A57" r:id="rId45" display="https://www.geeksforgeeks.org/kth-smallest-element-in-bst-using-o1-extra-space/"/>
    <hyperlink ref="A58" r:id="rId46" display="https://leetcode.com/problems/flatten-binary-tree-to-linked-list/"/>
    <hyperlink ref="A59" r:id="rId47"/>
    <hyperlink ref="A62" r:id="rId48" display="https://www.geeksforgeeks.org/in-place-conversion-of-sorted-dll-to-balanced-bst/"/>
    <hyperlink ref="A63" r:id="rId49" display="https://www.geeksforgeeks.org/merge-two-balanced-binary-search-trees/"/>
    <hyperlink ref="A64" r:id="rId50"/>
    <hyperlink ref="A65" r:id="rId51"/>
    <hyperlink ref="A66" r:id="rId52"/>
    <hyperlink ref="A67" r:id="rId53"/>
    <hyperlink ref="A68" r:id="rId54"/>
    <hyperlink ref="A70" r:id="rId55"/>
    <hyperlink ref="A74" r:id="rId56"/>
    <hyperlink ref="A45" r:id="rId57"/>
    <hyperlink ref="A69" r:id="rId58" display="https://www.geeksforgeeks.org/construct-bst-from-given-preorder-traversa/"/>
    <hyperlink ref="A75" r:id="rId59"/>
    <hyperlink ref="A76" r:id="rId60"/>
    <hyperlink ref="A77" r:id="rId61"/>
    <hyperlink ref="A80" r:id="rId62"/>
    <hyperlink ref="A78" r:id="rId63"/>
    <hyperlink ref="A79" r:id="rId64"/>
  </hyperlinks>
  <pageMargins left="0.7" right="0.7" top="0.75" bottom="0.75" header="0.3" footer="0.3"/>
  <pageSetup paperSize="9" orientation="portrait" r:id="rId6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opLeftCell="A43" workbookViewId="0">
      <selection activeCell="G50" sqref="G50"/>
    </sheetView>
  </sheetViews>
  <sheetFormatPr defaultRowHeight="14.4" x14ac:dyDescent="0.3"/>
  <cols>
    <col min="1" max="1" width="38.5546875" customWidth="1"/>
    <col min="2" max="2" width="37.6640625" customWidth="1"/>
    <col min="3" max="3" width="36.21875" customWidth="1"/>
  </cols>
  <sheetData>
    <row r="1" spans="1:3" ht="15" thickBot="1" x14ac:dyDescent="0.35">
      <c r="A1" s="166">
        <v>44076</v>
      </c>
      <c r="B1" s="129"/>
      <c r="C1" s="151"/>
    </row>
    <row r="2" spans="1:3" ht="15" thickBot="1" x14ac:dyDescent="0.35">
      <c r="A2" s="132" t="s">
        <v>304</v>
      </c>
      <c r="B2" s="140" t="s">
        <v>297</v>
      </c>
      <c r="C2" s="157" t="s">
        <v>311</v>
      </c>
    </row>
    <row r="3" spans="1:3" ht="15" thickBot="1" x14ac:dyDescent="0.35">
      <c r="A3" s="132" t="s">
        <v>305</v>
      </c>
      <c r="B3" s="169" t="s">
        <v>298</v>
      </c>
      <c r="C3" s="157" t="s">
        <v>311</v>
      </c>
    </row>
    <row r="4" spans="1:3" ht="15" thickBot="1" x14ac:dyDescent="0.35">
      <c r="A4" s="132" t="s">
        <v>306</v>
      </c>
      <c r="B4" s="169" t="s">
        <v>299</v>
      </c>
      <c r="C4" s="157" t="s">
        <v>311</v>
      </c>
    </row>
    <row r="5" spans="1:3" ht="15" thickBot="1" x14ac:dyDescent="0.35">
      <c r="A5" s="132" t="s">
        <v>307</v>
      </c>
      <c r="B5" s="140" t="s">
        <v>300</v>
      </c>
      <c r="C5" s="157" t="s">
        <v>312</v>
      </c>
    </row>
    <row r="6" spans="1:3" ht="15" thickBot="1" x14ac:dyDescent="0.35">
      <c r="A6" s="132" t="s">
        <v>308</v>
      </c>
      <c r="B6" s="140" t="s">
        <v>301</v>
      </c>
      <c r="C6" s="157" t="s">
        <v>311</v>
      </c>
    </row>
    <row r="7" spans="1:3" ht="15" thickBot="1" x14ac:dyDescent="0.35">
      <c r="A7" s="132" t="s">
        <v>309</v>
      </c>
      <c r="B7" s="146" t="s">
        <v>302</v>
      </c>
      <c r="C7" s="157" t="s">
        <v>311</v>
      </c>
    </row>
    <row r="8" spans="1:3" ht="15" thickBot="1" x14ac:dyDescent="0.35">
      <c r="A8" s="132" t="s">
        <v>303</v>
      </c>
      <c r="B8" s="140" t="s">
        <v>303</v>
      </c>
      <c r="C8" s="157" t="s">
        <v>313</v>
      </c>
    </row>
    <row r="9" spans="1:3" x14ac:dyDescent="0.3">
      <c r="A9" s="183" t="s">
        <v>310</v>
      </c>
      <c r="B9" s="126" t="s">
        <v>310</v>
      </c>
      <c r="C9" s="144" t="s">
        <v>313</v>
      </c>
    </row>
    <row r="11" spans="1:3" ht="15" thickBot="1" x14ac:dyDescent="0.35">
      <c r="A11" s="161">
        <v>44078</v>
      </c>
    </row>
    <row r="12" spans="1:3" ht="15" thickBot="1" x14ac:dyDescent="0.35">
      <c r="A12" s="132" t="s">
        <v>317</v>
      </c>
      <c r="B12" s="140" t="s">
        <v>326</v>
      </c>
      <c r="C12" s="128" t="s">
        <v>313</v>
      </c>
    </row>
    <row r="13" spans="1:3" ht="15" thickBot="1" x14ac:dyDescent="0.35">
      <c r="A13" s="132" t="s">
        <v>318</v>
      </c>
      <c r="B13" s="140" t="s">
        <v>318</v>
      </c>
      <c r="C13" s="128" t="s">
        <v>330</v>
      </c>
    </row>
    <row r="14" spans="1:3" ht="15" thickBot="1" x14ac:dyDescent="0.35">
      <c r="A14" s="132" t="s">
        <v>319</v>
      </c>
      <c r="B14" s="140" t="s">
        <v>327</v>
      </c>
      <c r="C14" s="128" t="s">
        <v>329</v>
      </c>
    </row>
    <row r="15" spans="1:3" ht="15" thickBot="1" x14ac:dyDescent="0.35">
      <c r="A15" s="132" t="s">
        <v>320</v>
      </c>
      <c r="B15" s="140" t="s">
        <v>328</v>
      </c>
      <c r="C15" s="144" t="s">
        <v>311</v>
      </c>
    </row>
    <row r="16" spans="1:3" ht="15" thickBot="1" x14ac:dyDescent="0.35">
      <c r="A16" s="132" t="s">
        <v>321</v>
      </c>
      <c r="B16" s="140" t="s">
        <v>331</v>
      </c>
      <c r="C16" s="128" t="s">
        <v>311</v>
      </c>
    </row>
    <row r="17" spans="1:3" ht="15" thickBot="1" x14ac:dyDescent="0.35">
      <c r="A17" s="132" t="s">
        <v>322</v>
      </c>
      <c r="B17" s="169" t="s">
        <v>322</v>
      </c>
      <c r="C17" s="128" t="s">
        <v>311</v>
      </c>
    </row>
    <row r="18" spans="1:3" ht="15" thickBot="1" x14ac:dyDescent="0.35">
      <c r="A18" s="132" t="s">
        <v>323</v>
      </c>
      <c r="B18" s="140" t="s">
        <v>323</v>
      </c>
      <c r="C18" s="128" t="s">
        <v>311</v>
      </c>
    </row>
    <row r="19" spans="1:3" ht="15" thickBot="1" x14ac:dyDescent="0.35">
      <c r="A19" s="132" t="s">
        <v>324</v>
      </c>
      <c r="B19" s="139" t="s">
        <v>324</v>
      </c>
      <c r="C19" s="128" t="s">
        <v>311</v>
      </c>
    </row>
    <row r="20" spans="1:3" ht="15" thickBot="1" x14ac:dyDescent="0.35">
      <c r="A20" s="185" t="s">
        <v>325</v>
      </c>
      <c r="B20" s="170" t="s">
        <v>325</v>
      </c>
      <c r="C20" t="s">
        <v>347</v>
      </c>
    </row>
    <row r="22" spans="1:3" x14ac:dyDescent="0.3">
      <c r="A22" s="161">
        <v>44080</v>
      </c>
    </row>
    <row r="23" spans="1:3" x14ac:dyDescent="0.3">
      <c r="A23" s="148" t="s">
        <v>332</v>
      </c>
      <c r="B23" s="190" t="s">
        <v>332</v>
      </c>
      <c r="C23" s="188" t="s">
        <v>311</v>
      </c>
    </row>
    <row r="24" spans="1:3" ht="28.8" x14ac:dyDescent="0.3">
      <c r="A24" s="148" t="s">
        <v>333</v>
      </c>
      <c r="B24" s="189" t="s">
        <v>341</v>
      </c>
      <c r="C24" s="188" t="s">
        <v>313</v>
      </c>
    </row>
    <row r="25" spans="1:3" x14ac:dyDescent="0.3">
      <c r="A25" s="148" t="s">
        <v>334</v>
      </c>
      <c r="B25" s="189" t="s">
        <v>334</v>
      </c>
      <c r="C25" s="144" t="s">
        <v>311</v>
      </c>
    </row>
    <row r="26" spans="1:3" ht="28.8" x14ac:dyDescent="0.3">
      <c r="A26" s="148" t="s">
        <v>335</v>
      </c>
      <c r="B26" s="189" t="s">
        <v>342</v>
      </c>
      <c r="C26" s="144" t="s">
        <v>60</v>
      </c>
    </row>
    <row r="27" spans="1:3" ht="28.8" x14ac:dyDescent="0.3">
      <c r="A27" s="148" t="s">
        <v>336</v>
      </c>
      <c r="B27" s="190" t="s">
        <v>336</v>
      </c>
      <c r="C27" s="144" t="s">
        <v>60</v>
      </c>
    </row>
    <row r="28" spans="1:3" x14ac:dyDescent="0.3">
      <c r="A28" s="148" t="s">
        <v>337</v>
      </c>
      <c r="B28" s="186" t="s">
        <v>337</v>
      </c>
      <c r="C28" s="144" t="s">
        <v>60</v>
      </c>
    </row>
    <row r="29" spans="1:3" x14ac:dyDescent="0.3">
      <c r="A29" s="148" t="s">
        <v>338</v>
      </c>
      <c r="B29" s="191" t="s">
        <v>343</v>
      </c>
      <c r="C29" s="144" t="s">
        <v>346</v>
      </c>
    </row>
    <row r="30" spans="1:3" ht="28.8" x14ac:dyDescent="0.3">
      <c r="A30" s="148" t="s">
        <v>339</v>
      </c>
      <c r="B30" s="189" t="s">
        <v>344</v>
      </c>
      <c r="C30" s="144" t="s">
        <v>311</v>
      </c>
    </row>
    <row r="31" spans="1:3" x14ac:dyDescent="0.3">
      <c r="A31" s="148" t="s">
        <v>340</v>
      </c>
      <c r="B31" s="92" t="s">
        <v>345</v>
      </c>
      <c r="C31" s="188" t="s">
        <v>311</v>
      </c>
    </row>
    <row r="32" spans="1:3" x14ac:dyDescent="0.3">
      <c r="A32" s="1"/>
      <c r="B32" s="1"/>
      <c r="C32" s="1"/>
    </row>
    <row r="33" spans="1:3" ht="15" thickBot="1" x14ac:dyDescent="0.35">
      <c r="A33" s="161">
        <v>44081</v>
      </c>
    </row>
    <row r="34" spans="1:3" ht="15" thickBot="1" x14ac:dyDescent="0.35">
      <c r="A34" s="132" t="s">
        <v>348</v>
      </c>
      <c r="B34" s="140" t="s">
        <v>358</v>
      </c>
      <c r="C34" s="128" t="s">
        <v>311</v>
      </c>
    </row>
    <row r="35" spans="1:3" ht="15" thickBot="1" x14ac:dyDescent="0.35">
      <c r="A35" s="185" t="s">
        <v>349</v>
      </c>
      <c r="B35" s="192" t="s">
        <v>359</v>
      </c>
      <c r="C35" s="144" t="s">
        <v>313</v>
      </c>
    </row>
    <row r="36" spans="1:3" ht="15" thickBot="1" x14ac:dyDescent="0.35">
      <c r="A36" s="158" t="s">
        <v>350</v>
      </c>
      <c r="B36" s="141" t="s">
        <v>350</v>
      </c>
      <c r="C36" s="144" t="s">
        <v>311</v>
      </c>
    </row>
    <row r="37" spans="1:3" ht="15" thickBot="1" x14ac:dyDescent="0.35">
      <c r="A37" s="132" t="s">
        <v>351</v>
      </c>
      <c r="B37" s="140" t="s">
        <v>360</v>
      </c>
      <c r="C37" s="144" t="s">
        <v>365</v>
      </c>
    </row>
    <row r="38" spans="1:3" ht="15" thickBot="1" x14ac:dyDescent="0.35">
      <c r="A38" s="132" t="s">
        <v>352</v>
      </c>
      <c r="B38" s="140" t="s">
        <v>361</v>
      </c>
      <c r="C38" s="144" t="s">
        <v>311</v>
      </c>
    </row>
    <row r="39" spans="1:3" ht="29.4" thickBot="1" x14ac:dyDescent="0.35">
      <c r="A39" s="132" t="s">
        <v>354</v>
      </c>
      <c r="B39" s="169" t="s">
        <v>363</v>
      </c>
      <c r="C39" s="128" t="s">
        <v>114</v>
      </c>
    </row>
    <row r="40" spans="1:3" ht="29.4" thickBot="1" x14ac:dyDescent="0.35">
      <c r="A40" s="132" t="s">
        <v>355</v>
      </c>
      <c r="B40" s="139" t="s">
        <v>364</v>
      </c>
      <c r="C40" s="144" t="s">
        <v>311</v>
      </c>
    </row>
    <row r="41" spans="1:3" ht="15" thickBot="1" x14ac:dyDescent="0.35">
      <c r="A41" s="185" t="s">
        <v>356</v>
      </c>
      <c r="B41" s="170" t="s">
        <v>356</v>
      </c>
      <c r="C41" s="144" t="s">
        <v>311</v>
      </c>
    </row>
    <row r="45" spans="1:3" ht="15" thickBot="1" x14ac:dyDescent="0.35">
      <c r="A45" s="161">
        <v>44111</v>
      </c>
    </row>
    <row r="46" spans="1:3" ht="15" thickBot="1" x14ac:dyDescent="0.35">
      <c r="A46" s="160" t="s">
        <v>353</v>
      </c>
      <c r="B46" s="182" t="s">
        <v>362</v>
      </c>
      <c r="C46" s="128" t="s">
        <v>311</v>
      </c>
    </row>
    <row r="47" spans="1:3" ht="15" thickBot="1" x14ac:dyDescent="0.35">
      <c r="A47" s="158" t="s">
        <v>357</v>
      </c>
      <c r="B47" s="141" t="s">
        <v>357</v>
      </c>
      <c r="C47" t="s">
        <v>384</v>
      </c>
    </row>
    <row r="48" spans="1:3" ht="15" thickBot="1" x14ac:dyDescent="0.35">
      <c r="A48" s="158" t="s">
        <v>366</v>
      </c>
      <c r="B48" s="141" t="s">
        <v>366</v>
      </c>
      <c r="C48" s="128" t="s">
        <v>386</v>
      </c>
    </row>
    <row r="49" spans="1:3" ht="15" thickBot="1" x14ac:dyDescent="0.35">
      <c r="A49" s="158" t="s">
        <v>367</v>
      </c>
      <c r="B49" s="138" t="s">
        <v>377</v>
      </c>
      <c r="C49" s="128" t="s">
        <v>385</v>
      </c>
    </row>
    <row r="50" spans="1:3" ht="15" thickBot="1" x14ac:dyDescent="0.35">
      <c r="A50" s="158" t="s">
        <v>368</v>
      </c>
      <c r="B50" s="138" t="s">
        <v>378</v>
      </c>
      <c r="C50" s="144" t="s">
        <v>385</v>
      </c>
    </row>
    <row r="51" spans="1:3" ht="15" thickBot="1" x14ac:dyDescent="0.35">
      <c r="A51" s="132" t="s">
        <v>369</v>
      </c>
      <c r="B51" s="140" t="s">
        <v>379</v>
      </c>
      <c r="C51" s="144" t="s">
        <v>311</v>
      </c>
    </row>
    <row r="52" spans="1:3" ht="15" thickBot="1" x14ac:dyDescent="0.35">
      <c r="A52" s="132" t="s">
        <v>370</v>
      </c>
      <c r="B52" s="169" t="s">
        <v>380</v>
      </c>
      <c r="C52" s="144" t="s">
        <v>387</v>
      </c>
    </row>
    <row r="53" spans="1:3" ht="15" thickBot="1" x14ac:dyDescent="0.35">
      <c r="A53" s="132" t="s">
        <v>376</v>
      </c>
      <c r="B53" s="139" t="s">
        <v>383</v>
      </c>
      <c r="C53" s="128" t="s">
        <v>388</v>
      </c>
    </row>
    <row r="54" spans="1:3" ht="15" thickBot="1" x14ac:dyDescent="0.35">
      <c r="A54" s="185" t="s">
        <v>372</v>
      </c>
      <c r="B54" s="192" t="s">
        <v>372</v>
      </c>
      <c r="C54" s="128" t="s">
        <v>311</v>
      </c>
    </row>
    <row r="58" spans="1:3" ht="14.4" customHeight="1" x14ac:dyDescent="0.3"/>
    <row r="60" spans="1:3" ht="15" thickBot="1" x14ac:dyDescent="0.35">
      <c r="A60" s="161">
        <v>44112</v>
      </c>
    </row>
    <row r="61" spans="1:3" ht="15" thickBot="1" x14ac:dyDescent="0.35">
      <c r="A61" s="185" t="s">
        <v>374</v>
      </c>
      <c r="B61" s="170" t="s">
        <v>382</v>
      </c>
      <c r="C61" s="128" t="s">
        <v>391</v>
      </c>
    </row>
    <row r="62" spans="1:3" ht="15" thickBot="1" x14ac:dyDescent="0.35">
      <c r="A62" s="158" t="s">
        <v>375</v>
      </c>
      <c r="B62" s="141" t="s">
        <v>375</v>
      </c>
      <c r="C62" s="128" t="s">
        <v>391</v>
      </c>
    </row>
    <row r="63" spans="1:3" ht="15" thickBot="1" x14ac:dyDescent="0.35">
      <c r="A63" s="158" t="s">
        <v>373</v>
      </c>
      <c r="B63" s="141" t="s">
        <v>373</v>
      </c>
    </row>
    <row r="64" spans="1:3" ht="15" thickBot="1" x14ac:dyDescent="0.35">
      <c r="A64" s="132" t="s">
        <v>371</v>
      </c>
      <c r="B64" s="129" t="s">
        <v>381</v>
      </c>
    </row>
    <row r="65" spans="1:26" ht="15" thickBot="1" x14ac:dyDescent="0.35">
      <c r="A65" s="193" t="s">
        <v>389</v>
      </c>
      <c r="B65" s="194" t="s">
        <v>390</v>
      </c>
      <c r="C65" s="194"/>
      <c r="D65" s="194"/>
      <c r="E65" s="195"/>
      <c r="F65" s="195"/>
      <c r="G65" s="195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29"/>
      <c r="W65" s="129"/>
      <c r="X65" s="129"/>
      <c r="Y65" s="129"/>
      <c r="Z65" s="129"/>
    </row>
  </sheetData>
  <hyperlinks>
    <hyperlink ref="A8" r:id="rId1" display="https://leetcode.com/problems/k-closest-points-to-origin/"/>
    <hyperlink ref="A7" r:id="rId2" display="https://www.geeksforgeeks.org/substring-equal-number-0-1-2/"/>
    <hyperlink ref="A6" r:id="rId3" display="https://www.geeksforgeeks.org/count-subarrays-equal-number-1s-0s/"/>
    <hyperlink ref="A5" r:id="rId4" display="https://www.geeksforgeeks.org/maximum-consecutive-ones-or-zeros-in-a-binary-array/"/>
    <hyperlink ref="A4" r:id="rId5" display="https://leetcode.com/problems/rabbits-in-forest/"/>
    <hyperlink ref="A3" r:id="rId6" display="https://www.geeksforgeeks.org/count-sub-arrays-sum-divisible-k/"/>
    <hyperlink ref="A2" r:id="rId7" display="https://leetcode.com/problems/subarray-sum-equals-k/"/>
    <hyperlink ref="A9" r:id="rId8"/>
    <hyperlink ref="A12" r:id="rId9" display="https://leetcode.com/problems/minimum-number-of-refueling-stops/"/>
    <hyperlink ref="A13" r:id="rId10" display="https://www.geeksforgeeks.org/check-whether-arithmetic-progression-can-formed-given-array/"/>
    <hyperlink ref="A14" r:id="rId11" display="https://practice.geeksforgeeks.org/problems/morning-assembly/0"/>
    <hyperlink ref="A15" r:id="rId12" display="https://leetcode.com/problems/x-of-a-kind-in-a-deck-of-cards/"/>
    <hyperlink ref="A16" r:id="rId13" display="https://leetcode.com/problems/brick-wall/"/>
    <hyperlink ref="A17" r:id="rId14" display="https://leetcode.com/problems/array-of-doubled-pairs/"/>
    <hyperlink ref="A18" r:id="rId15" display="https://leetcode.com/problems/isomorphic-strings/"/>
    <hyperlink ref="A19" r:id="rId16" display="https://leetcode.com/problems/longest-consecutive-sequence/"/>
    <hyperlink ref="A20" r:id="rId17" display="https://leetcode.com/problems/bulb-switcher/"/>
    <hyperlink ref="A31" r:id="rId18" display="https://www.geeksforgeeks.org/check-if-frequency-of-all-characters-can-become-same-by-one-removal/"/>
    <hyperlink ref="A30" r:id="rId19" display="https://www.geeksforgeeks.org/find-smallest-number-whose-digits-multiply-given-number-n/"/>
    <hyperlink ref="A28" r:id="rId20" display="https://leetcode.com/problems/trapping-rain-water/"/>
    <hyperlink ref="A27" r:id="rId21" display="https://www.geeksforgeeks.org/length-largest-subarray-contiguous-elements-set-2/"/>
    <hyperlink ref="A26" r:id="rId22" display="https://www.geeksforgeeks.org/length-largest-subarray-contiguous-elements-set-1/"/>
    <hyperlink ref="A25" r:id="rId23" display="https://leetcode.com/problems/island-perimeter/"/>
    <hyperlink ref="A24" r:id="rId24" display="https://www.geeksforgeeks.org/rearrange-characters-string-no-two-adjacent/"/>
    <hyperlink ref="A23" r:id="rId25" display="https://leetcode.com/problems/grid-illumination/"/>
    <hyperlink ref="A29" r:id="rId26"/>
    <hyperlink ref="A34" r:id="rId27" display="https://www.geeksforgeeks.org/count-pairs-in-array-whose-sum-is-divisible-by-k/"/>
    <hyperlink ref="A35" r:id="rId28" display="https://leetcode.com/problems/employee-free-time/"/>
    <hyperlink ref="A36" r:id="rId29" display="https://practice.geeksforgeeks.org/problems/a-simple-fraction/0"/>
    <hyperlink ref="A37" r:id="rId30" display="https://leetcode.com/problems/find-all-anagrams-in-a-string/"/>
    <hyperlink ref="A38" r:id="rId31" display="https://www.geeksforgeeks.org/check-anagram-string-palindrome-not/"/>
    <hyperlink ref="A39" r:id="rId32" display="https://leetcode.com/problems/minimum-window-substring/"/>
    <hyperlink ref="A40" r:id="rId33" display="https://www.geeksforgeeks.org/smallest-subarray-with-all-occurrences-of-a-most-frequent-element/"/>
    <hyperlink ref="A41" r:id="rId34" display="https://www.geeksforgeeks.org/check-two-strings-k-anagrams-not/"/>
    <hyperlink ref="A46" r:id="rId35" display="https://leetcode.com/problems/group-anagrams/"/>
    <hyperlink ref="A47" r:id="rId36" display="https://www.geeksforgeeks.org/length-of-the-longest-substring-without-repeating-characters/"/>
    <hyperlink ref="A49" r:id="rId37" display="https://leetcode.com/problems/insert-delete-getrandom-o1/"/>
    <hyperlink ref="A50" r:id="rId38" display="https://leetcode.com/problems/insert-delete-getrandom-o1-duplicates-allowed/"/>
    <hyperlink ref="A52" r:id="rId39" display="https://leetcode.com/problems/kth-smallest-element-in-a-sorted-matrix/"/>
    <hyperlink ref="A64" r:id="rId40" display="https://leetcode.com/problems/k-th-smallest-prime-fraction/"/>
    <hyperlink ref="A63" r:id="rId41" display="https://www.geeksforgeeks.org/heap-sort/"/>
    <hyperlink ref="A61" r:id="rId42" display="https://www.geeksforgeeks.org/binary-heap/"/>
    <hyperlink ref="A62" r:id="rId43" display="https://www.geeksforgeeks.org/building-heap-from-array/"/>
    <hyperlink ref="A48" r:id="rId44"/>
    <hyperlink ref="A51" r:id="rId45"/>
    <hyperlink ref="A54" r:id="rId46"/>
    <hyperlink ref="A53" r:id="rId47"/>
    <hyperlink ref="A65" r:id="rId48" display="https://www.geeksforgeeks.org/huffman-coding-greedy-algo-3/"/>
  </hyperlinks>
  <pageMargins left="0.7" right="0.7" top="0.75" bottom="0.75" header="0.3" footer="0.3"/>
  <pageSetup paperSize="9" orientation="portrait" r:id="rId4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selection activeCell="B7" sqref="B7"/>
    </sheetView>
  </sheetViews>
  <sheetFormatPr defaultRowHeight="14.4" x14ac:dyDescent="0.3"/>
  <cols>
    <col min="1" max="1" width="40.6640625" customWidth="1"/>
    <col min="2" max="2" width="38" customWidth="1"/>
    <col min="3" max="3" width="29.21875" customWidth="1"/>
  </cols>
  <sheetData>
    <row r="1" spans="1:26" ht="15" thickBot="1" x14ac:dyDescent="0.35">
      <c r="A1" s="202">
        <v>44119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</row>
    <row r="2" spans="1:26" ht="15" thickBot="1" x14ac:dyDescent="0.35">
      <c r="A2" s="132" t="s">
        <v>440</v>
      </c>
      <c r="B2" s="140" t="s">
        <v>441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</row>
    <row r="3" spans="1:26" ht="15" thickBot="1" x14ac:dyDescent="0.35">
      <c r="A3" s="132" t="s">
        <v>442</v>
      </c>
      <c r="B3" s="140" t="s">
        <v>443</v>
      </c>
      <c r="C3" s="129" t="s">
        <v>451</v>
      </c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</row>
    <row r="4" spans="1:26" ht="15" thickBot="1" x14ac:dyDescent="0.35">
      <c r="A4" s="132" t="s">
        <v>444</v>
      </c>
      <c r="B4" s="169" t="s">
        <v>445</v>
      </c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</row>
    <row r="5" spans="1:26" ht="15" thickBot="1" x14ac:dyDescent="0.35">
      <c r="A5" s="132" t="s">
        <v>446</v>
      </c>
      <c r="B5" s="140" t="s">
        <v>447</v>
      </c>
      <c r="C5" s="129" t="s">
        <v>451</v>
      </c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</row>
    <row r="6" spans="1:26" ht="15" thickBot="1" x14ac:dyDescent="0.35">
      <c r="A6" s="132" t="s">
        <v>453</v>
      </c>
      <c r="B6" s="169" t="s">
        <v>454</v>
      </c>
      <c r="C6" s="129" t="s">
        <v>452</v>
      </c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</row>
    <row r="7" spans="1:26" ht="15" thickBot="1" x14ac:dyDescent="0.35">
      <c r="A7" s="134" t="s">
        <v>456</v>
      </c>
      <c r="B7" s="169" t="s">
        <v>455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</row>
    <row r="8" spans="1:26" ht="15" thickBot="1" x14ac:dyDescent="0.35">
      <c r="A8" s="132" t="s">
        <v>448</v>
      </c>
      <c r="B8" s="140" t="s">
        <v>449</v>
      </c>
      <c r="C8" s="196"/>
      <c r="D8" s="196"/>
      <c r="E8" s="196"/>
      <c r="F8" s="196"/>
      <c r="G8" s="196"/>
      <c r="H8" s="196"/>
      <c r="I8" s="196"/>
      <c r="J8" s="196"/>
      <c r="K8" s="196"/>
      <c r="L8" s="196"/>
      <c r="M8" s="196"/>
      <c r="N8" s="196"/>
      <c r="O8" s="196"/>
      <c r="P8" s="196"/>
      <c r="Q8" s="196"/>
      <c r="R8" s="196"/>
      <c r="S8" s="196"/>
      <c r="T8" s="196"/>
      <c r="U8" s="196"/>
      <c r="V8" s="196"/>
      <c r="W8" s="196"/>
      <c r="X8" s="196"/>
      <c r="Y8" s="196"/>
      <c r="Z8" s="196"/>
    </row>
    <row r="9" spans="1:26" ht="15" thickBot="1" x14ac:dyDescent="0.35">
      <c r="A9" s="132" t="s">
        <v>450</v>
      </c>
      <c r="B9" s="169" t="s">
        <v>450</v>
      </c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</row>
    <row r="10" spans="1:26" x14ac:dyDescent="0.3">
      <c r="A10" s="183" t="s">
        <v>457</v>
      </c>
      <c r="B10" s="128" t="s">
        <v>457</v>
      </c>
      <c r="C10" s="128" t="s">
        <v>462</v>
      </c>
    </row>
    <row r="11" spans="1:26" x14ac:dyDescent="0.3">
      <c r="A11" s="183" t="s">
        <v>458</v>
      </c>
      <c r="B11" s="128" t="s">
        <v>458</v>
      </c>
    </row>
    <row r="12" spans="1:26" x14ac:dyDescent="0.3">
      <c r="A12" s="183" t="s">
        <v>459</v>
      </c>
      <c r="B12" s="128" t="s">
        <v>459</v>
      </c>
    </row>
    <row r="13" spans="1:26" x14ac:dyDescent="0.3">
      <c r="A13" s="183" t="s">
        <v>460</v>
      </c>
      <c r="B13" s="128" t="s">
        <v>460</v>
      </c>
    </row>
    <row r="14" spans="1:26" x14ac:dyDescent="0.3">
      <c r="A14" s="183" t="s">
        <v>461</v>
      </c>
      <c r="B14" s="128" t="s">
        <v>461</v>
      </c>
    </row>
  </sheetData>
  <hyperlinks>
    <hyperlink ref="A2" r:id="rId1" display="https://leetcode.com/problems/reverse-linked-list/"/>
    <hyperlink ref="A3" r:id="rId2" display="https://www.geeksforgeeks.org/write-a-c-function-to-print-the-middle-of-the-linked-list/"/>
    <hyperlink ref="A5" r:id="rId3" display="https://www.geeksforgeeks.org/detect-loop-in-a-linked-list/"/>
    <hyperlink ref="A7" r:id="rId4" display="https://www.geeksforgeeks.org/a-linked-list-with-next-and-arbit-pointer/"/>
    <hyperlink ref="A9" r:id="rId5" display="https://leetcode.com/problems/lru-cache/"/>
    <hyperlink ref="A4" r:id="rId6"/>
    <hyperlink ref="A6" r:id="rId7"/>
    <hyperlink ref="A8" r:id="rId8"/>
    <hyperlink ref="A10" r:id="rId9"/>
    <hyperlink ref="A11" r:id="rId10"/>
    <hyperlink ref="A12" r:id="rId11"/>
    <hyperlink ref="A13" r:id="rId12"/>
    <hyperlink ref="A14" r:id="rId13"/>
  </hyperlinks>
  <pageMargins left="0.7" right="0.7" top="0.75" bottom="0.75" header="0.3" footer="0.3"/>
  <pageSetup paperSize="9" orientation="portrait"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workbookViewId="0">
      <selection activeCell="B6" sqref="B6"/>
    </sheetView>
  </sheetViews>
  <sheetFormatPr defaultRowHeight="14.4" x14ac:dyDescent="0.3"/>
  <cols>
    <col min="1" max="1" width="44.88671875" customWidth="1"/>
    <col min="2" max="2" width="35.5546875" customWidth="1"/>
    <col min="3" max="3" width="26.77734375" customWidth="1"/>
  </cols>
  <sheetData>
    <row r="1" spans="1:26" ht="15" thickBot="1" x14ac:dyDescent="0.35">
      <c r="A1" s="203">
        <v>44122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</row>
    <row r="2" spans="1:26" ht="15" thickBot="1" x14ac:dyDescent="0.35">
      <c r="A2" s="132" t="s">
        <v>463</v>
      </c>
      <c r="B2" s="129" t="s">
        <v>464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</row>
    <row r="3" spans="1:26" ht="15" thickBot="1" x14ac:dyDescent="0.35">
      <c r="A3" s="132" t="s">
        <v>463</v>
      </c>
      <c r="B3" s="129" t="s">
        <v>465</v>
      </c>
      <c r="C3" s="129" t="s">
        <v>478</v>
      </c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</row>
    <row r="4" spans="1:26" ht="15" thickBot="1" x14ac:dyDescent="0.35">
      <c r="A4" s="132" t="s">
        <v>466</v>
      </c>
      <c r="B4" s="129" t="s">
        <v>467</v>
      </c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</row>
    <row r="5" spans="1:26" ht="15" thickBot="1" x14ac:dyDescent="0.35">
      <c r="A5" s="132" t="s">
        <v>468</v>
      </c>
      <c r="B5" s="129" t="s">
        <v>469</v>
      </c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</row>
    <row r="6" spans="1:26" ht="15" thickBot="1" x14ac:dyDescent="0.35">
      <c r="A6" s="132" t="s">
        <v>470</v>
      </c>
      <c r="B6" s="169" t="s">
        <v>471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</row>
    <row r="7" spans="1:26" ht="15" thickBot="1" x14ac:dyDescent="0.35">
      <c r="A7" s="132" t="s">
        <v>472</v>
      </c>
      <c r="B7" s="129" t="s">
        <v>473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</row>
    <row r="8" spans="1:26" ht="15" thickBot="1" x14ac:dyDescent="0.35">
      <c r="A8" s="132" t="s">
        <v>474</v>
      </c>
      <c r="B8" s="129" t="s">
        <v>475</v>
      </c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</row>
    <row r="9" spans="1:26" ht="15" thickBot="1" x14ac:dyDescent="0.35">
      <c r="A9" s="132" t="s">
        <v>476</v>
      </c>
      <c r="B9" s="129" t="s">
        <v>477</v>
      </c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</row>
  </sheetData>
  <hyperlinks>
    <hyperlink ref="A5" r:id="rId1" display="https://leetcode.com/problems/russian-doll-envelopes/"/>
    <hyperlink ref="A6" r:id="rId2"/>
    <hyperlink ref="A9" r:id="rId3"/>
    <hyperlink ref="A2" r:id="rId4"/>
    <hyperlink ref="A3" r:id="rId5"/>
    <hyperlink ref="A4" r:id="rId6"/>
    <hyperlink ref="A7" r:id="rId7"/>
    <hyperlink ref="A8" r:id="rId8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selection activeCell="A22" sqref="A22"/>
    </sheetView>
  </sheetViews>
  <sheetFormatPr defaultRowHeight="14.4" x14ac:dyDescent="0.3"/>
  <cols>
    <col min="1" max="1" width="39.21875" customWidth="1"/>
    <col min="2" max="2" width="38.6640625" customWidth="1"/>
  </cols>
  <sheetData>
    <row r="1" spans="1:26" ht="15" thickBot="1" x14ac:dyDescent="0.35">
      <c r="A1" s="161">
        <v>44128</v>
      </c>
    </row>
    <row r="2" spans="1:26" ht="15" thickBot="1" x14ac:dyDescent="0.35">
      <c r="A2" s="204" t="s">
        <v>479</v>
      </c>
      <c r="B2" s="205"/>
      <c r="C2" s="205"/>
      <c r="D2" s="205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</row>
    <row r="3" spans="1:26" ht="15" thickBot="1" x14ac:dyDescent="0.35">
      <c r="A3" s="158" t="s">
        <v>480</v>
      </c>
      <c r="B3" s="206" t="s">
        <v>480</v>
      </c>
      <c r="C3" s="206"/>
      <c r="D3" s="206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</row>
    <row r="4" spans="1:26" ht="15" thickBot="1" x14ac:dyDescent="0.35">
      <c r="A4" s="132" t="s">
        <v>481</v>
      </c>
      <c r="B4" s="129" t="s">
        <v>481</v>
      </c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</row>
    <row r="5" spans="1:26" ht="15" thickBot="1" x14ac:dyDescent="0.35">
      <c r="A5" s="132" t="s">
        <v>482</v>
      </c>
      <c r="B5" s="129" t="s">
        <v>482</v>
      </c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</row>
    <row r="6" spans="1:26" ht="15" thickBot="1" x14ac:dyDescent="0.35">
      <c r="A6" s="132" t="s">
        <v>483</v>
      </c>
      <c r="B6" s="129" t="s">
        <v>483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</row>
    <row r="7" spans="1:26" ht="14.4" customHeight="1" thickBot="1" x14ac:dyDescent="0.35">
      <c r="A7" s="132" t="s">
        <v>484</v>
      </c>
      <c r="B7" s="129" t="s">
        <v>484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</row>
    <row r="8" spans="1:26" ht="15" thickBot="1" x14ac:dyDescent="0.35">
      <c r="A8" s="132" t="s">
        <v>485</v>
      </c>
      <c r="B8" s="129" t="s">
        <v>486</v>
      </c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</row>
    <row r="10" spans="1:26" ht="15" thickBot="1" x14ac:dyDescent="0.35">
      <c r="A10" s="161">
        <v>44130</v>
      </c>
    </row>
    <row r="11" spans="1:26" ht="15" thickBot="1" x14ac:dyDescent="0.35">
      <c r="A11" s="132" t="s">
        <v>371</v>
      </c>
      <c r="B11" s="129" t="s">
        <v>381</v>
      </c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</row>
    <row r="12" spans="1:26" ht="15" thickBot="1" x14ac:dyDescent="0.35">
      <c r="A12" s="132" t="s">
        <v>496</v>
      </c>
      <c r="B12" s="196" t="s">
        <v>496</v>
      </c>
      <c r="C12" s="196"/>
      <c r="D12" s="196"/>
      <c r="E12" s="196"/>
      <c r="F12" s="196"/>
      <c r="G12" s="196"/>
      <c r="H12" s="196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  <c r="W12" s="196"/>
      <c r="X12" s="196"/>
      <c r="Y12" s="196"/>
      <c r="Z12" s="196"/>
    </row>
    <row r="13" spans="1:26" ht="15" thickBot="1" x14ac:dyDescent="0.35">
      <c r="A13" s="132" t="s">
        <v>497</v>
      </c>
      <c r="B13" s="196" t="s">
        <v>497</v>
      </c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</row>
    <row r="14" spans="1:26" ht="15" thickBot="1" x14ac:dyDescent="0.35">
      <c r="A14" s="132" t="s">
        <v>498</v>
      </c>
      <c r="B14" s="129" t="s">
        <v>498</v>
      </c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</row>
  </sheetData>
  <hyperlinks>
    <hyperlink ref="A3" r:id="rId1" display="https://leetcode.com/problems/median-of-two-sorted-arrays/"/>
    <hyperlink ref="A4" r:id="rId2" display="https://leetcode.com/problems/capacity-to-ship-packages-within-d-days/"/>
    <hyperlink ref="A5" r:id="rId3" display="https://leetcode.com/problems/split-array-largest-sum/"/>
    <hyperlink ref="A6" r:id="rId4" display="https://leetcode.com/problems/koko-eating-bananas/"/>
    <hyperlink ref="A7" r:id="rId5" display="https://leetcode.com/problems/find-the-smallest-divisor-given-a-threshold/"/>
    <hyperlink ref="A8" r:id="rId6"/>
    <hyperlink ref="A11" r:id="rId7" display="https://leetcode.com/problems/k-th-smallest-prime-fraction/"/>
    <hyperlink ref="A12" r:id="rId8" display="https://www.geeksforgeeks.org/counting-sort/"/>
    <hyperlink ref="A13" r:id="rId9" display="https://www.geeksforgeeks.org/merge-sort/"/>
    <hyperlink ref="A14" r:id="rId10" display="https://www.geeksforgeeks.org/counting-inversions/"/>
  </hyperlinks>
  <pageMargins left="0.7" right="0.7" top="0.75" bottom="0.75" header="0.3" footer="0.3"/>
  <pageSetup paperSize="9" orientation="portrait" r:id="rId1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workbookViewId="0">
      <selection activeCell="A14" sqref="A14"/>
    </sheetView>
  </sheetViews>
  <sheetFormatPr defaultRowHeight="14.4" x14ac:dyDescent="0.3"/>
  <cols>
    <col min="1" max="1" width="29.6640625" customWidth="1"/>
    <col min="2" max="2" width="39.44140625" customWidth="1"/>
  </cols>
  <sheetData>
    <row r="1" spans="1:26" ht="15" thickBot="1" x14ac:dyDescent="0.35">
      <c r="A1" s="207" t="s">
        <v>487</v>
      </c>
      <c r="B1" s="205"/>
      <c r="C1" s="205"/>
      <c r="D1" s="205"/>
      <c r="E1" s="205"/>
      <c r="F1" s="205"/>
      <c r="G1" s="205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</row>
    <row r="2" spans="1:26" ht="15" thickBot="1" x14ac:dyDescent="0.35">
      <c r="A2" s="158" t="s">
        <v>488</v>
      </c>
      <c r="B2" s="208" t="s">
        <v>488</v>
      </c>
      <c r="C2" s="208"/>
      <c r="D2" s="208"/>
      <c r="E2" s="208"/>
      <c r="F2" s="208"/>
      <c r="G2" s="208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</row>
    <row r="3" spans="1:26" ht="15" thickBot="1" x14ac:dyDescent="0.35">
      <c r="A3" s="209" t="s">
        <v>489</v>
      </c>
      <c r="B3" s="206" t="s">
        <v>490</v>
      </c>
      <c r="C3" s="208"/>
      <c r="D3" s="208"/>
      <c r="E3" s="208"/>
      <c r="F3" s="208"/>
      <c r="G3" s="208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</row>
    <row r="4" spans="1:26" ht="15" thickBot="1" x14ac:dyDescent="0.35">
      <c r="A4" s="133" t="s">
        <v>491</v>
      </c>
      <c r="B4" s="129" t="s">
        <v>491</v>
      </c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</row>
    <row r="5" spans="1:26" ht="15" thickBot="1" x14ac:dyDescent="0.35">
      <c r="A5" s="132" t="s">
        <v>492</v>
      </c>
      <c r="B5" s="129" t="s">
        <v>493</v>
      </c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</row>
    <row r="6" spans="1:26" ht="15" thickBot="1" x14ac:dyDescent="0.35">
      <c r="A6" s="132" t="s">
        <v>494</v>
      </c>
      <c r="B6" s="129" t="s">
        <v>495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</row>
  </sheetData>
  <hyperlinks>
    <hyperlink ref="A2" r:id="rId1" display="https://www.spoj.com/problems/NAJPF/"/>
    <hyperlink ref="A5" r:id="rId2" display="https://www.codechef.com/COOK103B/problems/SECPASS"/>
    <hyperlink ref="A6" r:id="rId3" display="https://www.geeksforgeeks.org/manachers-algorithm-linear-time-longest-palindromic-substring-part-1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Arrays &amp; Strings</vt:lpstr>
      <vt:lpstr>Stacks</vt:lpstr>
      <vt:lpstr>Graphs</vt:lpstr>
      <vt:lpstr>Trees</vt:lpstr>
      <vt:lpstr>HashMap &amp; Heap</vt:lpstr>
      <vt:lpstr>LinkedList</vt:lpstr>
      <vt:lpstr>DP</vt:lpstr>
      <vt:lpstr>Searching and Sorting</vt:lpstr>
      <vt:lpstr>Text Processing </vt:lpstr>
      <vt:lpstr>Number theory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Ashir Kulshrestha</dc:creator>
  <cp:lastModifiedBy>Ashir Kulshrestha</cp:lastModifiedBy>
  <dcterms:created xsi:type="dcterms:W3CDTF">2020-08-31T14:34:49Z</dcterms:created>
  <dcterms:modified xsi:type="dcterms:W3CDTF">2020-12-04T20:45:34Z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119ab42f-02c5-4566-b530-d1d67cce2b49</vt:lpwstr>
  </property>
</Properties>
</file>