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2EBBE9CF-A820-425F-9D29-1C0B2F4D29B1}" xr6:coauthVersionLast="47" xr6:coauthVersionMax="47" xr10:uidLastSave="{00000000-0000-0000-0000-000000000000}"/>
  <bookViews>
    <workbookView xWindow="-23148" yWindow="-108" windowWidth="23256" windowHeight="12576" firstSheet="1" activeTab="12" xr2:uid="{D978C551-18DF-42F1-ADFB-F930610F9EF0}"/>
  </bookViews>
  <sheets>
    <sheet name="Basic_Weapons" sheetId="3" r:id="rId1"/>
    <sheet name="Magic_Weapons" sheetId="4" r:id="rId2"/>
    <sheet name="Potion" sheetId="10" r:id="rId3"/>
    <sheet name="Ring" sheetId="9" r:id="rId4"/>
    <sheet name="Rod" sheetId="8" r:id="rId5"/>
    <sheet name="Scroll" sheetId="7" r:id="rId6"/>
    <sheet name="Staff" sheetId="6" r:id="rId7"/>
    <sheet name="Wand" sheetId="5" r:id="rId8"/>
    <sheet name="Wonderous" sheetId="1" r:id="rId9"/>
    <sheet name="Basic_Armor" sheetId="13" r:id="rId10"/>
    <sheet name="Magic_Armor" sheetId="11" r:id="rId11"/>
    <sheet name="Shield" sheetId="14" r:id="rId12"/>
    <sheet name="GEMS" sheetId="15" r:id="rId13"/>
  </sheets>
  <definedNames>
    <definedName name="_xlnm._FilterDatabase" localSheetId="12" hidden="1">GEMS!$B$1:$C$127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5" l="1"/>
  <c r="E32" i="15"/>
  <c r="E20" i="15"/>
  <c r="E8" i="15"/>
  <c r="E3" i="15"/>
  <c r="E4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43" i="15"/>
  <c r="E45" i="15"/>
  <c r="E46" i="15"/>
  <c r="E47" i="15"/>
  <c r="E48" i="15"/>
  <c r="E49" i="15"/>
  <c r="E50" i="15"/>
  <c r="E51" i="15"/>
  <c r="E52" i="15"/>
  <c r="E53" i="15"/>
  <c r="E2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L65" i="14"/>
  <c r="H65" i="14"/>
  <c r="L64" i="14"/>
  <c r="H64" i="14"/>
  <c r="L63" i="14"/>
  <c r="H63" i="14"/>
  <c r="L62" i="14"/>
  <c r="H62" i="14"/>
  <c r="L61" i="14"/>
  <c r="H61" i="14"/>
  <c r="L60" i="14"/>
  <c r="H60" i="14"/>
  <c r="L59" i="14"/>
  <c r="H59" i="14"/>
  <c r="L58" i="14"/>
  <c r="H58" i="14"/>
  <c r="L57" i="14"/>
  <c r="H57" i="14"/>
  <c r="L56" i="14"/>
  <c r="H56" i="14"/>
  <c r="L55" i="14"/>
  <c r="H55" i="14"/>
  <c r="L54" i="14"/>
  <c r="H54" i="14"/>
  <c r="L53" i="14"/>
  <c r="H53" i="14"/>
  <c r="L52" i="14"/>
  <c r="H52" i="14"/>
  <c r="L51" i="14"/>
  <c r="H51" i="14"/>
  <c r="L50" i="14"/>
  <c r="H50" i="14"/>
  <c r="L49" i="14"/>
  <c r="H49" i="14"/>
  <c r="L48" i="14"/>
  <c r="H48" i="14"/>
  <c r="L47" i="14"/>
  <c r="H47" i="14"/>
  <c r="L46" i="14"/>
  <c r="H46" i="14"/>
  <c r="L45" i="14"/>
  <c r="H45" i="14"/>
  <c r="L44" i="14"/>
  <c r="H44" i="14"/>
  <c r="L43" i="14"/>
  <c r="H43" i="14"/>
  <c r="L42" i="14"/>
  <c r="H42" i="14"/>
  <c r="L41" i="14"/>
  <c r="H41" i="14"/>
  <c r="L40" i="14"/>
  <c r="H40" i="14"/>
  <c r="L39" i="14"/>
  <c r="H39" i="14"/>
  <c r="L38" i="14"/>
  <c r="H38" i="14"/>
  <c r="L37" i="14"/>
  <c r="H37" i="14"/>
  <c r="L36" i="14"/>
  <c r="H36" i="14"/>
  <c r="L35" i="14"/>
  <c r="H35" i="14"/>
  <c r="L34" i="14"/>
  <c r="H34" i="14"/>
  <c r="L33" i="14"/>
  <c r="H33" i="14"/>
  <c r="L32" i="14"/>
  <c r="H32" i="14"/>
  <c r="L31" i="14"/>
  <c r="H31" i="14"/>
  <c r="L30" i="14"/>
  <c r="H30" i="14"/>
  <c r="L29" i="14"/>
  <c r="H29" i="14"/>
  <c r="L28" i="14"/>
  <c r="H28" i="14"/>
  <c r="L27" i="14"/>
  <c r="H27" i="14"/>
  <c r="L26" i="14"/>
  <c r="H26" i="14"/>
  <c r="L25" i="14"/>
  <c r="H25" i="14"/>
  <c r="L24" i="14"/>
  <c r="H24" i="14"/>
  <c r="L23" i="14"/>
  <c r="H23" i="14"/>
  <c r="L22" i="14"/>
  <c r="H22" i="14"/>
  <c r="L21" i="14"/>
  <c r="H21" i="14"/>
  <c r="L20" i="14"/>
  <c r="H20" i="14"/>
  <c r="L19" i="14"/>
  <c r="H19" i="14"/>
  <c r="L18" i="14"/>
  <c r="H18" i="14"/>
  <c r="L17" i="14"/>
  <c r="H17" i="14"/>
  <c r="L16" i="14"/>
  <c r="H16" i="14"/>
  <c r="L15" i="14"/>
  <c r="H15" i="14"/>
  <c r="L14" i="14"/>
  <c r="H14" i="14"/>
  <c r="L13" i="14"/>
  <c r="H13" i="14"/>
  <c r="L12" i="14"/>
  <c r="H12" i="14"/>
  <c r="L11" i="14"/>
  <c r="H11" i="14"/>
  <c r="L10" i="14"/>
  <c r="H10" i="14"/>
  <c r="L9" i="14"/>
  <c r="H9" i="14"/>
  <c r="L8" i="14"/>
  <c r="H8" i="14"/>
  <c r="L7" i="14"/>
  <c r="H7" i="14"/>
  <c r="L6" i="14"/>
  <c r="H6" i="14"/>
  <c r="L5" i="14"/>
  <c r="H5" i="14"/>
  <c r="L4" i="14"/>
  <c r="H4" i="14"/>
  <c r="L3" i="14"/>
  <c r="H3" i="14"/>
  <c r="L2" i="14"/>
  <c r="H2" i="14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H22" i="10"/>
  <c r="H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L65" i="10"/>
  <c r="H65" i="10"/>
  <c r="L64" i="10"/>
  <c r="H64" i="10"/>
  <c r="L63" i="10"/>
  <c r="H63" i="10"/>
  <c r="L62" i="10"/>
  <c r="H62" i="10"/>
  <c r="L61" i="10"/>
  <c r="H61" i="10"/>
  <c r="L60" i="10"/>
  <c r="H60" i="10"/>
  <c r="L59" i="10"/>
  <c r="H59" i="10"/>
  <c r="L58" i="10"/>
  <c r="H58" i="10"/>
  <c r="L57" i="10"/>
  <c r="H57" i="10"/>
  <c r="L56" i="10"/>
  <c r="H56" i="10"/>
  <c r="L55" i="10"/>
  <c r="H55" i="10"/>
  <c r="L54" i="10"/>
  <c r="H54" i="10"/>
  <c r="L53" i="10"/>
  <c r="H53" i="10"/>
  <c r="L52" i="10"/>
  <c r="H52" i="10"/>
  <c r="L51" i="10"/>
  <c r="H51" i="10"/>
  <c r="L50" i="10"/>
  <c r="H50" i="10"/>
  <c r="L49" i="10"/>
  <c r="H49" i="10"/>
  <c r="L48" i="10"/>
  <c r="H48" i="10"/>
  <c r="L47" i="10"/>
  <c r="H47" i="10"/>
  <c r="L46" i="10"/>
  <c r="H46" i="10"/>
  <c r="L45" i="10"/>
  <c r="H45" i="10"/>
  <c r="L44" i="10"/>
  <c r="H44" i="10"/>
  <c r="L43" i="10"/>
  <c r="H43" i="10"/>
  <c r="L42" i="10"/>
  <c r="H42" i="10"/>
  <c r="L41" i="10"/>
  <c r="H41" i="10"/>
  <c r="L40" i="10"/>
  <c r="H40" i="10"/>
  <c r="L39" i="10"/>
  <c r="H39" i="10"/>
  <c r="L38" i="10"/>
  <c r="H38" i="10"/>
  <c r="L37" i="10"/>
  <c r="H37" i="10"/>
  <c r="L36" i="10"/>
  <c r="H36" i="10"/>
  <c r="L35" i="10"/>
  <c r="H35" i="10"/>
  <c r="L34" i="10"/>
  <c r="H34" i="10"/>
  <c r="L33" i="10"/>
  <c r="H33" i="10"/>
  <c r="L32" i="10"/>
  <c r="H32" i="10"/>
  <c r="L31" i="10"/>
  <c r="H31" i="10"/>
  <c r="L30" i="10"/>
  <c r="H30" i="10"/>
  <c r="L29" i="10"/>
  <c r="H29" i="10"/>
  <c r="L28" i="10"/>
  <c r="H28" i="10"/>
  <c r="L27" i="10"/>
  <c r="H27" i="10"/>
  <c r="L26" i="10"/>
  <c r="H26" i="10"/>
  <c r="L25" i="10"/>
  <c r="H25" i="10"/>
  <c r="L24" i="10"/>
  <c r="H24" i="10"/>
  <c r="L23" i="10"/>
  <c r="H23" i="10"/>
  <c r="L22" i="10"/>
  <c r="L21" i="10"/>
  <c r="H21" i="10"/>
  <c r="L20" i="10"/>
  <c r="H20" i="10"/>
  <c r="L19" i="10"/>
  <c r="H19" i="10"/>
  <c r="L18" i="10"/>
  <c r="H18" i="10"/>
  <c r="L17" i="10"/>
  <c r="H17" i="10"/>
  <c r="L16" i="10"/>
  <c r="H16" i="10"/>
  <c r="L15" i="10"/>
  <c r="H15" i="10"/>
  <c r="L14" i="10"/>
  <c r="H14" i="10"/>
  <c r="L13" i="10"/>
  <c r="H13" i="10"/>
  <c r="L12" i="10"/>
  <c r="H12" i="10"/>
  <c r="L11" i="10"/>
  <c r="H11" i="10"/>
  <c r="L10" i="10"/>
  <c r="H10" i="10"/>
  <c r="L9" i="10"/>
  <c r="H9" i="10"/>
  <c r="L8" i="10"/>
  <c r="H8" i="10"/>
  <c r="L7" i="10"/>
  <c r="H7" i="10"/>
  <c r="L6" i="10"/>
  <c r="L5" i="10"/>
  <c r="H5" i="10"/>
  <c r="L4" i="10"/>
  <c r="H4" i="10"/>
  <c r="L3" i="10"/>
  <c r="H3" i="10"/>
  <c r="L2" i="10"/>
  <c r="H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K3" i="4"/>
  <c r="L3" i="4"/>
  <c r="K4" i="4"/>
  <c r="L4" i="4"/>
  <c r="K5" i="4"/>
  <c r="L5" i="4"/>
  <c r="K6" i="4"/>
  <c r="M6" i="4" s="1"/>
  <c r="L6" i="4"/>
  <c r="K7" i="4"/>
  <c r="L7" i="4"/>
  <c r="K8" i="4"/>
  <c r="L8" i="4"/>
  <c r="K9" i="4"/>
  <c r="M9" i="4" s="1"/>
  <c r="L9" i="4"/>
  <c r="K10" i="4"/>
  <c r="L10" i="4"/>
  <c r="K11" i="4"/>
  <c r="L11" i="4"/>
  <c r="K12" i="4"/>
  <c r="M12" i="4" s="1"/>
  <c r="L12" i="4"/>
  <c r="K13" i="4"/>
  <c r="L13" i="4"/>
  <c r="K14" i="4"/>
  <c r="L14" i="4"/>
  <c r="K15" i="4"/>
  <c r="M15" i="4" s="1"/>
  <c r="L15" i="4"/>
  <c r="K16" i="4"/>
  <c r="L16" i="4"/>
  <c r="K17" i="4"/>
  <c r="L17" i="4"/>
  <c r="K18" i="4"/>
  <c r="M18" i="4" s="1"/>
  <c r="L18" i="4"/>
  <c r="K19" i="4"/>
  <c r="L19" i="4"/>
  <c r="L2" i="4"/>
  <c r="K2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M4" i="4" l="1"/>
  <c r="M3" i="4"/>
  <c r="M10" i="4"/>
  <c r="M16" i="4"/>
  <c r="M13" i="4"/>
  <c r="M19" i="4"/>
  <c r="M2" i="4"/>
  <c r="M14" i="4"/>
  <c r="M8" i="4"/>
  <c r="M7" i="4"/>
  <c r="M17" i="4"/>
  <c r="M11" i="4"/>
  <c r="M5" i="4"/>
</calcChain>
</file>

<file path=xl/sharedStrings.xml><?xml version="1.0" encoding="utf-8"?>
<sst xmlns="http://schemas.openxmlformats.org/spreadsheetml/2006/main" count="3476" uniqueCount="774">
  <si>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</si>
  <si>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</si>
  <si>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</si>
  <si>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</si>
  <si>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</si>
  <si>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</si>
  <si>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</si>
  <si>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</si>
  <si>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</si>
  <si>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</si>
  <si>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</si>
  <si>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</si>
  <si>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</si>
  <si>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</si>
  <si>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</si>
  <si>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</si>
  <si>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</si>
  <si>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</si>
  <si>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</si>
  <si>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</si>
  <si>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</si>
  <si>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</si>
  <si>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</si>
  <si>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</si>
  <si>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</si>
  <si>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</si>
  <si>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</si>
  <si>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</si>
  <si>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</si>
  <si>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</si>
  <si>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</si>
  <si>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</si>
  <si>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</si>
  <si>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</si>
  <si>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</si>
  <si>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</si>
  <si>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</si>
  <si>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</si>
  <si>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</si>
  <si>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</si>
  <si>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</si>
  <si>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</si>
  <si>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</si>
  <si>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</si>
  <si>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</si>
  <si>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</si>
  <si>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</si>
  <si>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</si>
  <si>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</si>
  <si>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</si>
  <si>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</si>
  <si>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</si>
  <si>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</si>
  <si>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</si>
  <si>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</si>
  <si>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</si>
  <si>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</si>
  <si>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</si>
  <si>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</si>
  <si>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</si>
  <si>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</si>
  <si>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</si>
  <si>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</si>
  <si>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</si>
  <si>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</si>
  <si>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</si>
  <si>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</si>
  <si>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</si>
  <si>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</si>
  <si>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</si>
  <si>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</si>
  <si>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</si>
  <si>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</si>
  <si>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</si>
  <si>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</si>
  <si>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</si>
  <si>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</si>
  <si>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</si>
  <si>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</si>
  <si>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</si>
  <si>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</si>
  <si>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</si>
  <si>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</si>
  <si>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</si>
  <si>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</si>
  <si>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</si>
  <si>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</si>
  <si>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</si>
  <si>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</si>
  <si>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</si>
  <si>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</si>
  <si>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</si>
  <si>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</si>
  <si>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</si>
  <si>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</si>
  <si>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</si>
  <si>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</si>
  <si>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</si>
  <si>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</si>
  <si>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</si>
  <si>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</si>
  <si>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</si>
  <si>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</si>
  <si>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</si>
  <si>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</si>
  <si>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</si>
  <si>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</si>
  <si>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</si>
  <si>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</si>
  <si>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</si>
  <si>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</si>
  <si>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</si>
  <si>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</si>
  <si>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</si>
  <si>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</si>
  <si>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</si>
  <si>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</si>
  <si>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</si>
  <si>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</si>
  <si>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</si>
  <si>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</si>
  <si>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</si>
  <si>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</si>
  <si>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</si>
  <si>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</si>
  <si>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</si>
  <si>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</si>
  <si>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</si>
  <si>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</si>
  <si>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</si>
  <si>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</si>
  <si>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</si>
  <si>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</si>
  <si>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</si>
  <si>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</si>
  <si>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</si>
  <si>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</si>
  <si>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</si>
  <si>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</si>
  <si>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</si>
  <si>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</si>
  <si>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</si>
  <si>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</si>
  <si>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</si>
  <si>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</si>
  <si>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</si>
  <si>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</si>
  <si>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</si>
  <si>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</si>
  <si>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</si>
  <si>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</si>
  <si>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</si>
  <si>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</si>
  <si>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</si>
  <si>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</si>
  <si>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</si>
  <si>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</si>
  <si>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</si>
  <si>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</si>
  <si>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</si>
  <si>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</si>
  <si>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</si>
  <si>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</si>
  <si>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</si>
  <si>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</si>
  <si>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</si>
  <si>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</si>
  <si>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</si>
  <si>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</si>
  <si>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</si>
  <si>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</si>
  <si>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</si>
  <si>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</si>
  <si>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</si>
  <si>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</si>
  <si>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</si>
  <si>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</si>
  <si>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</si>
  <si>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</si>
  <si>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</si>
  <si>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</si>
  <si>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</si>
  <si>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</si>
  <si>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</si>
  <si>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</si>
  <si>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</si>
  <si>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</si>
  <si>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</si>
  <si>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</si>
  <si>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</si>
  <si>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</si>
  <si>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</si>
  <si>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</si>
  <si>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</si>
  <si>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</si>
  <si>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</si>
  <si>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</si>
  <si>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</si>
  <si>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</si>
  <si>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</si>
  <si>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</si>
  <si>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</si>
  <si>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</si>
  <si>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</si>
  <si>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</si>
  <si>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</si>
  <si>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</si>
  <si>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</si>
  <si>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</si>
  <si>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</si>
  <si>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</si>
  <si>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</si>
  <si>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</si>
  <si>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</si>
  <si>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</si>
  <si>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</si>
  <si>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</si>
  <si>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</si>
  <si>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</si>
  <si>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</si>
  <si>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</si>
  <si>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</si>
  <si>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</si>
  <si>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</si>
  <si>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</si>
  <si>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</si>
  <si>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</si>
  <si>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</si>
  <si>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</si>
  <si>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</si>
  <si>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</si>
  <si>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</si>
  <si>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</si>
  <si>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</si>
  <si>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</si>
  <si>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</si>
  <si>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</si>
  <si>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</si>
  <si>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</si>
  <si>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</si>
  <si>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</si>
  <si>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</si>
  <si>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</si>
  <si>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</si>
  <si>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</si>
  <si>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</si>
  <si>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</si>
  <si>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</si>
  <si>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</si>
  <si>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</si>
  <si>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</si>
  <si>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</si>
  <si>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</si>
  <si>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</si>
  <si>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</si>
  <si>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</si>
  <si>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</si>
  <si>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</si>
  <si>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</si>
  <si>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</si>
  <si>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</si>
  <si>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</si>
  <si>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</si>
  <si>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</si>
  <si>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</si>
  <si>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</si>
  <si>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</si>
  <si>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</si>
  <si>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</si>
  <si>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</si>
  <si>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</si>
  <si>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</si>
  <si>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</si>
  <si>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</si>
  <si>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</si>
  <si>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</si>
  <si>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</si>
  <si>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</si>
  <si>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</si>
  <si>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</si>
  <si>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</si>
  <si>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</si>
  <si>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</si>
  <si>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</si>
  <si>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</si>
  <si>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</si>
  <si>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</si>
  <si>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</si>
  <si>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</si>
  <si>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</si>
  <si>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</si>
  <si>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</si>
  <si>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</si>
  <si>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</si>
  <si>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</si>
  <si>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</si>
  <si>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</si>
  <si>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</si>
  <si>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</si>
  <si>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</si>
  <si>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</si>
  <si>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</si>
  <si>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</si>
  <si>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</si>
  <si>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</si>
  <si>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</si>
  <si>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</si>
  <si>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</si>
  <si>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</si>
  <si>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</si>
  <si>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</si>
  <si>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</si>
  <si>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</si>
  <si>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</si>
  <si>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</si>
  <si>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</si>
  <si>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</si>
  <si>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</si>
  <si>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</si>
  <si>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</si>
  <si>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</si>
  <si>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</si>
  <si>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</si>
  <si>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</si>
  <si>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</si>
  <si>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</si>
  <si>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</si>
  <si>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</si>
  <si>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</si>
  <si>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</si>
  <si>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</si>
  <si>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</si>
  <si>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</si>
  <si>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</si>
  <si>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</si>
  <si>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</si>
  <si>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</si>
  <si>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</si>
  <si>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</si>
  <si>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</si>
  <si>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</si>
  <si>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</si>
  <si>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</si>
  <si>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</si>
  <si>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</si>
  <si>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</si>
  <si>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</si>
  <si>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</si>
  <si>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</si>
  <si>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</si>
  <si>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</si>
  <si>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[Basic_Weapon]</t>
  </si>
  <si>
    <t>PHB(130)</t>
  </si>
  <si>
    <t>E. Slots</t>
  </si>
  <si>
    <t>[Basic_Weapon] +1</t>
  </si>
  <si>
    <t>[Basic_Weapon] +2</t>
  </si>
  <si>
    <t>[Basic_Weapon] +3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</si>
  <si>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</si>
  <si>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</si>
  <si>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</si>
  <si>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</si>
  <si>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</si>
  <si>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</si>
  <si>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</si>
  <si>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</si>
  <si>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</si>
  <si>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</si>
  <si>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</si>
  <si>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</si>
  <si>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</si>
  <si>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</si>
  <si>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</si>
  <si>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</si>
  <si>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</si>
  <si>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</si>
  <si>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</si>
  <si>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</si>
  <si>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</si>
  <si>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</si>
  <si>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</si>
  <si>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</si>
  <si>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</si>
  <si>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</si>
  <si>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</si>
  <si>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</si>
  <si>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</si>
  <si>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</si>
  <si>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</si>
  <si>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</si>
  <si>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</si>
  <si>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</si>
  <si>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</si>
  <si>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</si>
  <si>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</si>
  <si>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</si>
  <si>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</si>
  <si>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</si>
  <si>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</si>
  <si>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</si>
  <si>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</si>
  <si>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</si>
  <si>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</si>
  <si>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</si>
  <si>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Sword</t>
  </si>
  <si>
    <t>Arrow</t>
  </si>
  <si>
    <t>Any</t>
  </si>
  <si>
    <t>Maul</t>
  </si>
  <si>
    <t>Axe</t>
  </si>
  <si>
    <t>Mace</t>
  </si>
  <si>
    <t>Sword:Axe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</si>
  <si>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</si>
  <si>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</si>
  <si>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</si>
  <si>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</si>
  <si>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</si>
  <si>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</si>
  <si>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</si>
  <si>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</si>
  <si>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</si>
  <si>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</si>
  <si>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</si>
  <si>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</si>
  <si>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</si>
  <si>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</si>
  <si>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</si>
  <si>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</si>
  <si>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</si>
  <si>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</si>
  <si>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</si>
  <si>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</si>
  <si>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</si>
  <si>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</si>
  <si>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</si>
  <si>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</si>
  <si>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</si>
  <si>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</si>
  <si>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</si>
  <si>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</si>
  <si>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</si>
  <si>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</si>
  <si>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</si>
  <si>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</si>
  <si>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</si>
  <si>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</si>
  <si>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</si>
  <si>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</si>
  <si>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</si>
  <si>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</si>
  <si>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</si>
  <si>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</si>
  <si>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</si>
  <si>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</si>
  <si>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</si>
  <si>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</si>
  <si>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</si>
  <si>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</si>
  <si>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</si>
  <si>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</si>
  <si>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</si>
  <si>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</si>
  <si>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</si>
  <si>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</si>
  <si>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</si>
  <si>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</si>
  <si>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</si>
  <si>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</si>
  <si>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</si>
  <si>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</si>
  <si>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</si>
  <si>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</si>
  <si>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</si>
  <si>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</si>
  <si>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</si>
  <si>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</si>
  <si>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</si>
  <si>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</si>
  <si>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</si>
  <si>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</si>
  <si>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</si>
  <si>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</si>
  <si>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</si>
  <si>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</si>
  <si>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</si>
  <si>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</si>
  <si>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</si>
  <si>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</si>
  <si>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</si>
  <si>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</si>
  <si>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</si>
  <si>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</si>
  <si>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</si>
  <si>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</si>
  <si>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</si>
  <si>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</si>
  <si>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</si>
  <si>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</si>
  <si>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</si>
  <si>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</si>
  <si>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</si>
  <si>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</si>
  <si>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</si>
  <si>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</si>
  <si>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</si>
  <si>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</si>
  <si>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</si>
  <si>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</si>
  <si>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</si>
  <si>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</si>
  <si>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</si>
  <si>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</si>
  <si>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</si>
  <si>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</si>
  <si>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Slashing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</si>
  <si>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</si>
  <si>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</si>
  <si>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</si>
  <si>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</si>
  <si>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</si>
  <si>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</si>
  <si>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</si>
  <si>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</si>
  <si>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</si>
  <si>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</si>
  <si>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</si>
  <si>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</si>
  <si>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</si>
  <si>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</si>
  <si>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</si>
  <si>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</si>
  <si>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</si>
  <si>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</si>
  <si>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</si>
  <si>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</si>
  <si>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</si>
  <si>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</si>
  <si>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</si>
  <si>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</si>
  <si>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</si>
  <si>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</si>
  <si>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</si>
  <si>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Cleric:Druid:Paladin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</si>
  <si>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</si>
  <si>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</si>
  <si>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</si>
  <si>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</si>
  <si>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</si>
  <si>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</si>
  <si>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</si>
  <si>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</si>
  <si>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</si>
  <si>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</si>
  <si>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</si>
  <si>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</si>
  <si>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</si>
  <si>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</si>
  <si>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</si>
  <si>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</si>
  <si>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</si>
  <si>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</si>
  <si>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</si>
  <si>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</si>
  <si>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</si>
  <si>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</si>
  <si>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</si>
  <si>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</si>
  <si>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</si>
  <si>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</si>
  <si>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</si>
  <si>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</si>
  <si>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Ring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</si>
  <si>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</si>
  <si>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</si>
  <si>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</si>
  <si>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</si>
  <si>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</si>
  <si>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</si>
  <si>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</si>
  <si>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</si>
  <si>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</si>
  <si>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</si>
  <si>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</si>
  <si>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</si>
  <si>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</si>
  <si>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</si>
  <si>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</si>
  <si>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</si>
  <si>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</si>
  <si>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</si>
  <si>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</si>
  <si>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</si>
  <si>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</si>
  <si>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</si>
  <si>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</si>
  <si>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</si>
  <si>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</si>
  <si>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</si>
  <si>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</si>
  <si>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</si>
  <si>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</si>
  <si>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</si>
  <si>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</si>
  <si>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</si>
  <si>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</si>
  <si>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</si>
  <si>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</si>
  <si>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</si>
  <si>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</si>
  <si>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</si>
  <si>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</si>
  <si>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</si>
  <si>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</si>
  <si>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Potion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</si>
  <si>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</si>
  <si>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</si>
  <si>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</si>
  <si>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</si>
  <si>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</si>
  <si>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</si>
  <si>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</si>
  <si>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</si>
  <si>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</si>
  <si>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Armor, +3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</si>
  <si>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</si>
  <si>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</si>
  <si>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</si>
  <si>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</si>
  <si>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</si>
  <si>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</si>
  <si>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Armor, +1</t>
  </si>
  <si>
    <t>Arrow-catching Shield</t>
  </si>
  <si>
    <t>Elven Chain</t>
  </si>
  <si>
    <t>Glamoured Studded Leather</t>
  </si>
  <si>
    <t>Shield of Missile Attraction</t>
  </si>
  <si>
    <t>Adamantine Armor</t>
  </si>
  <si>
    <t>Mariner's Armor</t>
  </si>
  <si>
    <t>Mithral Armor</t>
  </si>
  <si>
    <t>Sentinel Shield</t>
  </si>
  <si>
    <t>Animated Shield</t>
  </si>
  <si>
    <t>Armor, +2</t>
  </si>
  <si>
    <t>Demon Armor</t>
  </si>
  <si>
    <t>Dragon Scale Mail</t>
  </si>
  <si>
    <t>Dwarven Plate</t>
  </si>
  <si>
    <t>Spellguard Shield</t>
  </si>
  <si>
    <t xml:space="preserve"> </t>
  </si>
  <si>
    <t>Plate</t>
  </si>
  <si>
    <t>Shield</t>
  </si>
  <si>
    <t>Chain_Shirt</t>
  </si>
  <si>
    <t>Chain_Mail</t>
  </si>
  <si>
    <t>Studded</t>
  </si>
  <si>
    <t>Medium:Heavy</t>
  </si>
  <si>
    <t>Not Hide</t>
  </si>
  <si>
    <t>Scale_Mail</t>
  </si>
  <si>
    <t>head</t>
  </si>
  <si>
    <t xml:space="preserve">body </t>
  </si>
  <si>
    <t>gloves</t>
  </si>
  <si>
    <t>boots</t>
  </si>
  <si>
    <t>belt</t>
  </si>
  <si>
    <t>[Basic_Armor]</t>
  </si>
  <si>
    <t>[Basic_Armor] +1</t>
  </si>
  <si>
    <t>[Basic_Armor] +2</t>
  </si>
  <si>
    <t>[Basic_Armor] +3</t>
  </si>
  <si>
    <t>Body</t>
  </si>
  <si>
    <t>Head:Glove:Boot</t>
  </si>
  <si>
    <t>Amulet</t>
  </si>
  <si>
    <t>Amulet:Belt</t>
  </si>
  <si>
    <t>Shield, +2 in addition</t>
  </si>
  <si>
    <t>Shield, +1 in addition</t>
  </si>
  <si>
    <t>Shield, +3 in addition</t>
  </si>
  <si>
    <t>Gem</t>
  </si>
  <si>
    <t>Description</t>
  </si>
  <si>
    <t>Value</t>
  </si>
  <si>
    <t>A transparent dark green gemstone</t>
  </si>
  <si>
    <t>A transparent deep purple gemstone</t>
  </si>
  <si>
    <t>A transparent pale blue-green gemstone</t>
  </si>
  <si>
    <t>A transparent watery gold to rich gold gemstone</t>
  </si>
  <si>
    <t>An opaque mottled deep blue gemstone</t>
  </si>
  <si>
    <t>A translucent striped brown, blue, white, or red gemstone</t>
  </si>
  <si>
    <t>A translucent dark green with black mottling and golden flecks gemstone</t>
  </si>
  <si>
    <t>An opaque pure black gemstone</t>
  </si>
  <si>
    <t>A translucent lustrous black gemstone with glowing highlights</t>
  </si>
  <si>
    <t>An opaque dark gray gemstone with red flecks</t>
  </si>
  <si>
    <t>A transparent pale blue gemstone</t>
  </si>
  <si>
    <t>A transparent blue-white to medium blue gemstone</t>
  </si>
  <si>
    <t>A transparent deep blue gemstone</t>
  </si>
  <si>
    <t>An opaque orange to red-brown gemstone</t>
  </si>
  <si>
    <t>An opaque white gemstone</t>
  </si>
  <si>
    <t>A transparent yellow-green to pale green gemstone</t>
  </si>
  <si>
    <t>A translucent green gemstone</t>
  </si>
  <si>
    <t>A transparent pale yellow-brown gemstone</t>
  </si>
  <si>
    <t>An opaque crimson gemstone</t>
  </si>
  <si>
    <t>A transparent blue-white, canary, pink, brown, or blue gemstone</t>
  </si>
  <si>
    <t>A transparent deep bright green gemstone</t>
  </si>
  <si>
    <t>A translucent gemstone with circles of gray, white, brown, blue, or green</t>
  </si>
  <si>
    <t>A translucent fiery red Gemstone</t>
  </si>
  <si>
    <t>A transparent red, brown-green, or violet gemstone</t>
  </si>
  <si>
    <t>An opaque gray-black gemstone</t>
  </si>
  <si>
    <t>A transparent fiery orange gemstone</t>
  </si>
  <si>
    <t>A translucent light green, deep green, or white gemstone</t>
  </si>
  <si>
    <t>An opaque blue, black, or brown gemstone</t>
  </si>
  <si>
    <t>An opaque deep black gemstone</t>
  </si>
  <si>
    <t>An opaque light and dark blue gemstone with yellow flecks</t>
  </si>
  <si>
    <t>An opaque striated light and dark green gemstone</t>
  </si>
  <si>
    <t>A translucent white gemstone with a pale blue glow</t>
  </si>
  <si>
    <t>A translucent gemstone with pink or yellow-white with mossy gray or green markings</t>
  </si>
  <si>
    <t>An opaque black gemstone</t>
  </si>
  <si>
    <t>An opaque gemstone with bands of black and white, or pure black or white</t>
  </si>
  <si>
    <t>A translucent pale blue with green and golden mottling gemstone</t>
  </si>
  <si>
    <t>An opaque lustrous white, yellow, or pink gemstone</t>
  </si>
  <si>
    <t>A transparent rich olive green gemstone</t>
  </si>
  <si>
    <t>A transparent white, smoky gray, or yellow gemstone</t>
  </si>
  <si>
    <t>An opaque light pink gemstone</t>
  </si>
  <si>
    <t>A transparent clear red to deep crimson gemstone</t>
  </si>
  <si>
    <t>An opaque gemstone with bands of red and white</t>
  </si>
  <si>
    <t>A transparent gemstone of red, red-brown, or deep green</t>
  </si>
  <si>
    <t>A translucent rosy Gemstone with a white star-shaped center</t>
  </si>
  <si>
    <t>A translucent ruby gemstone with a white star-shaped center</t>
  </si>
  <si>
    <t>A translucent blue sapphire gemstone with a white star-shaped center</t>
  </si>
  <si>
    <t>A translucent brown gemstone with a golden center</t>
  </si>
  <si>
    <t>A transparent golden yellow gemstone</t>
  </si>
  <si>
    <t>A transparent pale green, blue, brown, or red gemstone</t>
  </si>
  <si>
    <t>An opaque light blue-green gemstone</t>
  </si>
  <si>
    <t>A transparent fiery yellow or yellow-green gemstone</t>
  </si>
  <si>
    <t>Azurite</t>
  </si>
  <si>
    <t>Banded Agate</t>
  </si>
  <si>
    <t>Blue quartz</t>
  </si>
  <si>
    <t>Eye agate</t>
  </si>
  <si>
    <t>Hematite</t>
  </si>
  <si>
    <t>Lapis Lazuli</t>
  </si>
  <si>
    <t>Malachite</t>
  </si>
  <si>
    <t>Moss agate</t>
  </si>
  <si>
    <t>Obsidian</t>
  </si>
  <si>
    <t>Rhodochrosite</t>
  </si>
  <si>
    <t>Tiger Eye</t>
  </si>
  <si>
    <t>Turquoise</t>
  </si>
  <si>
    <t>Bloodstone</t>
  </si>
  <si>
    <t>Carnelian</t>
  </si>
  <si>
    <t>Chalcedony</t>
  </si>
  <si>
    <t>Chrysoprase</t>
  </si>
  <si>
    <t>Citrine</t>
  </si>
  <si>
    <t>Jasper</t>
  </si>
  <si>
    <t>Moonstone</t>
  </si>
  <si>
    <t>Onyx</t>
  </si>
  <si>
    <t>Quartz</t>
  </si>
  <si>
    <t>Sardonyx</t>
  </si>
  <si>
    <t>Star Rose Quartz</t>
  </si>
  <si>
    <t>Zircon</t>
  </si>
  <si>
    <t>Amber</t>
  </si>
  <si>
    <t>Amethyst</t>
  </si>
  <si>
    <t>Chrysoberyl</t>
  </si>
  <si>
    <t>Coral</t>
  </si>
  <si>
    <t>Garnet</t>
  </si>
  <si>
    <t>Jade</t>
  </si>
  <si>
    <t>Jet</t>
  </si>
  <si>
    <t>Pearl</t>
  </si>
  <si>
    <t>Spinel</t>
  </si>
  <si>
    <t>Tourmaline</t>
  </si>
  <si>
    <t>Alexandrite</t>
  </si>
  <si>
    <t>Aquamarine</t>
  </si>
  <si>
    <t>Black Pearl</t>
  </si>
  <si>
    <t>Blue spinel</t>
  </si>
  <si>
    <t>Peridot</t>
  </si>
  <si>
    <t>Topaz</t>
  </si>
  <si>
    <t>Black Opal</t>
  </si>
  <si>
    <t>Blue Sapphire</t>
  </si>
  <si>
    <t>Emerald</t>
  </si>
  <si>
    <t>Fire Opal</t>
  </si>
  <si>
    <t>Opal</t>
  </si>
  <si>
    <t>Star Ruby</t>
  </si>
  <si>
    <t>Star Sapphire</t>
  </si>
  <si>
    <t>Yellow sapphire</t>
  </si>
  <si>
    <t>Black Sapphire</t>
  </si>
  <si>
    <t>Diamond</t>
  </si>
  <si>
    <t>Jacinth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</si>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</sst>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C59" sqref="C59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9" x14ac:dyDescent="0.25">
      <c r="A2" s="1" t="s">
        <v>265</v>
      </c>
      <c r="B2" s="3" t="s">
        <v>405</v>
      </c>
      <c r="C2" s="1" t="s">
        <v>272</v>
      </c>
      <c r="D2" s="4" t="s">
        <v>351</v>
      </c>
      <c r="E2" s="3">
        <v>0</v>
      </c>
      <c r="F2" s="10" t="s">
        <v>476</v>
      </c>
      <c r="G2" s="2" t="s">
        <v>352</v>
      </c>
      <c r="I2" t="str">
        <f>_xlfn.CONCAT(A2,";",B2,";",C2,";",D2,";",E2,";",F2,";",G2)</f>
        <v>C;Any;N;[Basic_Weapon];0;-;PHB(130)</v>
      </c>
    </row>
    <row r="3" spans="1:9" x14ac:dyDescent="0.25">
      <c r="A3" s="1" t="s">
        <v>265</v>
      </c>
      <c r="B3" s="3" t="s">
        <v>405</v>
      </c>
      <c r="C3" s="1" t="s">
        <v>272</v>
      </c>
      <c r="D3" s="4" t="s">
        <v>351</v>
      </c>
      <c r="E3" s="3">
        <v>1</v>
      </c>
      <c r="F3" s="10" t="s">
        <v>476</v>
      </c>
      <c r="G3" s="2" t="s">
        <v>352</v>
      </c>
      <c r="I3" t="str">
        <f t="shared" ref="I3:I66" si="0">_xlfn.CONCAT(A3,";",B3,";",C3,";",D3,";",E3,";",F3,";",G3)</f>
        <v>C;Any;N;[Basic_Weapon];1;-;PHB(130)</v>
      </c>
    </row>
    <row r="4" spans="1:9" x14ac:dyDescent="0.25">
      <c r="A4" s="1" t="s">
        <v>266</v>
      </c>
      <c r="B4" s="3" t="s">
        <v>405</v>
      </c>
      <c r="C4" s="1" t="s">
        <v>272</v>
      </c>
      <c r="D4" s="4" t="s">
        <v>354</v>
      </c>
      <c r="E4" s="3">
        <v>1</v>
      </c>
      <c r="F4" s="10" t="s">
        <v>476</v>
      </c>
      <c r="G4" s="2" t="s">
        <v>352</v>
      </c>
      <c r="I4" t="str">
        <f t="shared" si="0"/>
        <v>U;Any;N;[Basic_Weapon] +1;1;-;PHB(130)</v>
      </c>
    </row>
    <row r="5" spans="1:9" x14ac:dyDescent="0.25">
      <c r="A5" s="1" t="s">
        <v>266</v>
      </c>
      <c r="B5" s="3" t="s">
        <v>405</v>
      </c>
      <c r="C5" s="1" t="s">
        <v>272</v>
      </c>
      <c r="D5" s="4" t="s">
        <v>351</v>
      </c>
      <c r="E5" s="3">
        <v>2</v>
      </c>
      <c r="F5" s="10" t="s">
        <v>476</v>
      </c>
      <c r="G5" s="2" t="s">
        <v>352</v>
      </c>
      <c r="I5" t="str">
        <f t="shared" si="0"/>
        <v>U;Any;N;[Basic_Weapon];2;-;PHB(130)</v>
      </c>
    </row>
    <row r="6" spans="1:9" x14ac:dyDescent="0.25">
      <c r="A6" s="1" t="s">
        <v>267</v>
      </c>
      <c r="B6" s="3" t="s">
        <v>405</v>
      </c>
      <c r="C6" s="1" t="s">
        <v>272</v>
      </c>
      <c r="D6" s="4" t="s">
        <v>355</v>
      </c>
      <c r="E6" s="3">
        <v>1</v>
      </c>
      <c r="F6" s="10" t="s">
        <v>476</v>
      </c>
      <c r="G6" s="2" t="s">
        <v>352</v>
      </c>
      <c r="I6" t="str">
        <f t="shared" si="0"/>
        <v>R;Any;N;[Basic_Weapon] +2;1;-;PHB(130)</v>
      </c>
    </row>
    <row r="7" spans="1:9" x14ac:dyDescent="0.25">
      <c r="A7" s="1" t="s">
        <v>267</v>
      </c>
      <c r="B7" s="3" t="s">
        <v>405</v>
      </c>
      <c r="C7" s="1" t="s">
        <v>272</v>
      </c>
      <c r="D7" s="4" t="s">
        <v>354</v>
      </c>
      <c r="E7" s="3">
        <v>2</v>
      </c>
      <c r="F7" s="10" t="s">
        <v>476</v>
      </c>
      <c r="G7" s="2" t="s">
        <v>352</v>
      </c>
      <c r="I7" t="str">
        <f t="shared" si="0"/>
        <v>R;Any;N;[Basic_Weapon] +1;2;-;PHB(130)</v>
      </c>
    </row>
    <row r="8" spans="1:9" x14ac:dyDescent="0.25">
      <c r="A8" s="1" t="s">
        <v>267</v>
      </c>
      <c r="B8" s="3" t="s">
        <v>405</v>
      </c>
      <c r="C8" s="1" t="s">
        <v>272</v>
      </c>
      <c r="D8" s="4" t="s">
        <v>351</v>
      </c>
      <c r="E8" s="3">
        <v>3</v>
      </c>
      <c r="F8" s="10" t="s">
        <v>476</v>
      </c>
      <c r="G8" s="2" t="s">
        <v>352</v>
      </c>
      <c r="I8" t="str">
        <f t="shared" si="0"/>
        <v>R;Any;N;[Basic_Weapon];3;-;PHB(130)</v>
      </c>
    </row>
    <row r="9" spans="1:9" x14ac:dyDescent="0.25">
      <c r="A9" s="1" t="s">
        <v>268</v>
      </c>
      <c r="B9" s="3" t="s">
        <v>405</v>
      </c>
      <c r="C9" s="1" t="s">
        <v>272</v>
      </c>
      <c r="D9" s="4" t="s">
        <v>356</v>
      </c>
      <c r="E9" s="3">
        <v>1</v>
      </c>
      <c r="F9" s="10" t="s">
        <v>476</v>
      </c>
      <c r="G9" s="2" t="s">
        <v>352</v>
      </c>
      <c r="I9" t="str">
        <f t="shared" si="0"/>
        <v>V;Any;N;[Basic_Weapon] +3;1;-;PHB(130)</v>
      </c>
    </row>
    <row r="10" spans="1:9" x14ac:dyDescent="0.25">
      <c r="A10" s="1" t="s">
        <v>268</v>
      </c>
      <c r="B10" s="3" t="s">
        <v>405</v>
      </c>
      <c r="C10" s="1" t="s">
        <v>272</v>
      </c>
      <c r="D10" s="4" t="s">
        <v>355</v>
      </c>
      <c r="E10" s="3">
        <v>2</v>
      </c>
      <c r="F10" s="10" t="s">
        <v>476</v>
      </c>
      <c r="G10" s="2" t="s">
        <v>352</v>
      </c>
      <c r="I10" t="str">
        <f t="shared" si="0"/>
        <v>V;Any;N;[Basic_Weapon] +2;2;-;PHB(130)</v>
      </c>
    </row>
    <row r="11" spans="1:9" x14ac:dyDescent="0.25">
      <c r="A11" s="1" t="s">
        <v>268</v>
      </c>
      <c r="B11" s="3" t="s">
        <v>405</v>
      </c>
      <c r="C11" s="1" t="s">
        <v>272</v>
      </c>
      <c r="D11" s="4" t="s">
        <v>354</v>
      </c>
      <c r="E11" s="3">
        <v>3</v>
      </c>
      <c r="F11" s="10" t="s">
        <v>476</v>
      </c>
      <c r="G11" s="2" t="s">
        <v>352</v>
      </c>
      <c r="I11" t="str">
        <f t="shared" si="0"/>
        <v>V;Any;N;[Basic_Weapon] +1;3;-;PHB(130)</v>
      </c>
    </row>
    <row r="12" spans="1:9" x14ac:dyDescent="0.25">
      <c r="A12" s="1" t="s">
        <v>268</v>
      </c>
      <c r="B12" s="3" t="s">
        <v>405</v>
      </c>
      <c r="C12" s="1" t="s">
        <v>272</v>
      </c>
      <c r="D12" s="4" t="s">
        <v>351</v>
      </c>
      <c r="E12" s="3">
        <v>4</v>
      </c>
      <c r="F12" s="10" t="s">
        <v>476</v>
      </c>
      <c r="G12" s="2" t="s">
        <v>352</v>
      </c>
      <c r="I12" t="str">
        <f t="shared" si="0"/>
        <v>V;Any;N;[Basic_Weapon];4;-;PHB(130)</v>
      </c>
    </row>
    <row r="13" spans="1:9" x14ac:dyDescent="0.25">
      <c r="A13" s="1" t="s">
        <v>269</v>
      </c>
      <c r="B13" s="3" t="s">
        <v>405</v>
      </c>
      <c r="C13" s="1" t="s">
        <v>272</v>
      </c>
      <c r="D13" s="4" t="s">
        <v>356</v>
      </c>
      <c r="E13" s="3">
        <v>2</v>
      </c>
      <c r="F13" s="10" t="s">
        <v>476</v>
      </c>
      <c r="G13" s="2" t="s">
        <v>352</v>
      </c>
      <c r="I13" t="str">
        <f t="shared" si="0"/>
        <v>L;Any;N;[Basic_Weapon] +3;2;-;PHB(130)</v>
      </c>
    </row>
    <row r="14" spans="1:9" x14ac:dyDescent="0.25">
      <c r="A14" s="1" t="s">
        <v>269</v>
      </c>
      <c r="B14" s="3" t="s">
        <v>405</v>
      </c>
      <c r="C14" s="1" t="s">
        <v>272</v>
      </c>
      <c r="D14" s="4" t="s">
        <v>355</v>
      </c>
      <c r="E14" s="3">
        <v>3</v>
      </c>
      <c r="F14" s="10" t="s">
        <v>476</v>
      </c>
      <c r="G14" s="2" t="s">
        <v>352</v>
      </c>
      <c r="I14" t="str">
        <f t="shared" si="0"/>
        <v>L;Any;N;[Basic_Weapon] +2;3;-;PHB(130)</v>
      </c>
    </row>
    <row r="15" spans="1:9" x14ac:dyDescent="0.25">
      <c r="A15" s="1" t="s">
        <v>269</v>
      </c>
      <c r="B15" s="3" t="s">
        <v>405</v>
      </c>
      <c r="C15" s="1" t="s">
        <v>272</v>
      </c>
      <c r="D15" s="4" t="s">
        <v>354</v>
      </c>
      <c r="E15" s="3">
        <v>4</v>
      </c>
      <c r="F15" s="10" t="s">
        <v>476</v>
      </c>
      <c r="G15" s="2" t="s">
        <v>352</v>
      </c>
      <c r="I15" t="str">
        <f t="shared" si="0"/>
        <v>L;Any;N;[Basic_Weapon] +1;4;-;PHB(130)</v>
      </c>
    </row>
    <row r="16" spans="1:9" x14ac:dyDescent="0.25">
      <c r="A16" s="1" t="s">
        <v>269</v>
      </c>
      <c r="B16" s="3" t="s">
        <v>405</v>
      </c>
      <c r="C16" s="1" t="s">
        <v>272</v>
      </c>
      <c r="D16" s="4" t="s">
        <v>351</v>
      </c>
      <c r="E16" s="3">
        <v>5</v>
      </c>
      <c r="F16" s="10" t="s">
        <v>476</v>
      </c>
      <c r="G16" s="2" t="s">
        <v>352</v>
      </c>
      <c r="I16" t="str">
        <f t="shared" si="0"/>
        <v>L;Any;N;[Basic_Weapon];5;-;PHB(130)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workbookViewId="0">
      <selection activeCell="I29" sqref="I29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13" x14ac:dyDescent="0.25">
      <c r="A2" s="1" t="s">
        <v>265</v>
      </c>
      <c r="B2" s="3" t="s">
        <v>661</v>
      </c>
      <c r="C2" s="1" t="s">
        <v>272</v>
      </c>
      <c r="D2" s="4" t="s">
        <v>657</v>
      </c>
      <c r="E2" s="3">
        <v>0</v>
      </c>
      <c r="F2" s="10" t="s">
        <v>476</v>
      </c>
      <c r="G2" s="2" t="s">
        <v>352</v>
      </c>
      <c r="I2" t="str">
        <f>_xlfn.CONCAT(A2,";",B2,";",C2,";",D2,";",E2,";",F2,";",G2)</f>
        <v>C;Body;N;[Basic_Armor];0;-;PHB(130)</v>
      </c>
      <c r="M2" t="s">
        <v>663</v>
      </c>
    </row>
    <row r="3" spans="1:13" x14ac:dyDescent="0.25">
      <c r="A3" s="1" t="s">
        <v>265</v>
      </c>
      <c r="B3" s="3" t="s">
        <v>662</v>
      </c>
      <c r="C3" s="1" t="s">
        <v>272</v>
      </c>
      <c r="D3" s="4" t="s">
        <v>657</v>
      </c>
      <c r="E3" s="3">
        <v>1</v>
      </c>
      <c r="F3" s="10" t="s">
        <v>476</v>
      </c>
      <c r="G3" s="2" t="s">
        <v>352</v>
      </c>
      <c r="I3" t="str">
        <f t="shared" ref="I3:I24" si="0">_xlfn.CONCAT(A3,";",B3,";",C3,";",D3,";",E3,";",F3,";",G3)</f>
        <v>C;Head:Glove:Boot;N;[Basic_Armor];1;-;PHB(130)</v>
      </c>
      <c r="M3" t="s">
        <v>652</v>
      </c>
    </row>
    <row r="4" spans="1:13" x14ac:dyDescent="0.25">
      <c r="A4" s="1" t="s">
        <v>266</v>
      </c>
      <c r="B4" s="3" t="s">
        <v>661</v>
      </c>
      <c r="C4" s="1" t="s">
        <v>272</v>
      </c>
      <c r="D4" s="4" t="s">
        <v>657</v>
      </c>
      <c r="E4" s="3">
        <v>1</v>
      </c>
      <c r="F4" s="10" t="s">
        <v>476</v>
      </c>
      <c r="G4" s="2" t="s">
        <v>352</v>
      </c>
      <c r="I4" t="str">
        <f t="shared" si="0"/>
        <v>U;Body;N;[Basic_Armor];1;-;PHB(130)</v>
      </c>
      <c r="M4" t="s">
        <v>653</v>
      </c>
    </row>
    <row r="5" spans="1:13" x14ac:dyDescent="0.25">
      <c r="A5" s="1" t="s">
        <v>266</v>
      </c>
      <c r="B5" s="3" t="s">
        <v>664</v>
      </c>
      <c r="C5" s="1" t="s">
        <v>272</v>
      </c>
      <c r="D5" s="4" t="s">
        <v>657</v>
      </c>
      <c r="E5" s="3">
        <v>1</v>
      </c>
      <c r="F5" s="10" t="s">
        <v>476</v>
      </c>
      <c r="G5" s="2" t="s">
        <v>352</v>
      </c>
      <c r="I5" t="str">
        <f t="shared" si="0"/>
        <v>U;Amulet:Belt;N;[Basic_Armor];1;-;PHB(130)</v>
      </c>
      <c r="M5" t="s">
        <v>654</v>
      </c>
    </row>
    <row r="6" spans="1:13" x14ac:dyDescent="0.25">
      <c r="A6" s="1" t="s">
        <v>266</v>
      </c>
      <c r="B6" s="3" t="s">
        <v>662</v>
      </c>
      <c r="C6" s="1" t="s">
        <v>272</v>
      </c>
      <c r="D6" s="4" t="s">
        <v>657</v>
      </c>
      <c r="E6" s="3">
        <v>2</v>
      </c>
      <c r="F6" s="10" t="s">
        <v>476</v>
      </c>
      <c r="G6" s="2" t="s">
        <v>352</v>
      </c>
      <c r="I6" t="str">
        <f t="shared" si="0"/>
        <v>U;Head:Glove:Boot;N;[Basic_Armor];2;-;PHB(130)</v>
      </c>
      <c r="M6" t="s">
        <v>655</v>
      </c>
    </row>
    <row r="7" spans="1:13" x14ac:dyDescent="0.25">
      <c r="A7" s="1" t="s">
        <v>267</v>
      </c>
      <c r="B7" s="3" t="s">
        <v>661</v>
      </c>
      <c r="C7" s="1" t="s">
        <v>272</v>
      </c>
      <c r="D7" s="4" t="s">
        <v>657</v>
      </c>
      <c r="E7" s="3">
        <v>2</v>
      </c>
      <c r="F7" s="10" t="s">
        <v>476</v>
      </c>
      <c r="G7" s="2" t="s">
        <v>352</v>
      </c>
      <c r="I7" t="str">
        <f t="shared" si="0"/>
        <v>R;Body;N;[Basic_Armor];2;-;PHB(130)</v>
      </c>
      <c r="M7" t="s">
        <v>656</v>
      </c>
    </row>
    <row r="8" spans="1:13" x14ac:dyDescent="0.25">
      <c r="A8" s="1" t="s">
        <v>267</v>
      </c>
      <c r="B8" s="3" t="s">
        <v>661</v>
      </c>
      <c r="C8" s="1" t="s">
        <v>272</v>
      </c>
      <c r="D8" s="4" t="s">
        <v>658</v>
      </c>
      <c r="E8" s="3">
        <v>0</v>
      </c>
      <c r="F8" s="10" t="s">
        <v>476</v>
      </c>
      <c r="G8" s="2" t="s">
        <v>352</v>
      </c>
      <c r="I8" t="str">
        <f t="shared" si="0"/>
        <v>R;Body;N;[Basic_Armor] +1;0;-;PHB(130)</v>
      </c>
    </row>
    <row r="9" spans="1:13" x14ac:dyDescent="0.25">
      <c r="I9" t="str">
        <f t="shared" si="0"/>
        <v>;;;;;;</v>
      </c>
    </row>
    <row r="10" spans="1:13" x14ac:dyDescent="0.25">
      <c r="I10" t="str">
        <f t="shared" si="0"/>
        <v>;;;;;;</v>
      </c>
    </row>
    <row r="11" spans="1:13" x14ac:dyDescent="0.25">
      <c r="I11" t="str">
        <f t="shared" si="0"/>
        <v>;;;;;;</v>
      </c>
    </row>
    <row r="12" spans="1:13" x14ac:dyDescent="0.25">
      <c r="B12" s="3"/>
      <c r="D12" s="4"/>
      <c r="E12" s="3"/>
      <c r="F12" s="10"/>
      <c r="I12" t="str">
        <f t="shared" si="0"/>
        <v>;;;;;;</v>
      </c>
    </row>
    <row r="13" spans="1:13" x14ac:dyDescent="0.25">
      <c r="A13" s="1" t="s">
        <v>268</v>
      </c>
      <c r="B13" s="3" t="s">
        <v>405</v>
      </c>
      <c r="C13" s="1" t="s">
        <v>272</v>
      </c>
      <c r="D13" s="4" t="s">
        <v>659</v>
      </c>
      <c r="E13" s="3">
        <v>2</v>
      </c>
      <c r="F13" s="10" t="s">
        <v>476</v>
      </c>
      <c r="G13" s="2" t="s">
        <v>352</v>
      </c>
      <c r="I13" t="str">
        <f t="shared" si="0"/>
        <v>V;Any;N;[Basic_Armor] +2;2;-;PHB(130)</v>
      </c>
    </row>
    <row r="14" spans="1:13" x14ac:dyDescent="0.25">
      <c r="A14" s="1" t="s">
        <v>268</v>
      </c>
      <c r="B14" s="3" t="s">
        <v>405</v>
      </c>
      <c r="C14" s="1" t="s">
        <v>272</v>
      </c>
      <c r="D14" s="4" t="s">
        <v>658</v>
      </c>
      <c r="E14" s="3">
        <v>3</v>
      </c>
      <c r="F14" s="10" t="s">
        <v>476</v>
      </c>
      <c r="G14" s="2" t="s">
        <v>352</v>
      </c>
      <c r="I14" t="str">
        <f t="shared" si="0"/>
        <v>V;Any;N;[Basic_Armor] +1;3;-;PHB(130)</v>
      </c>
    </row>
    <row r="15" spans="1:13" x14ac:dyDescent="0.25">
      <c r="A15" s="1" t="s">
        <v>267</v>
      </c>
      <c r="B15" s="3" t="s">
        <v>405</v>
      </c>
      <c r="C15" s="1" t="s">
        <v>272</v>
      </c>
      <c r="D15" s="4" t="s">
        <v>658</v>
      </c>
      <c r="E15" s="3">
        <v>2</v>
      </c>
      <c r="F15" s="10" t="s">
        <v>476</v>
      </c>
      <c r="G15" s="2" t="s">
        <v>352</v>
      </c>
      <c r="I15" t="str">
        <f t="shared" si="0"/>
        <v>R;Any;N;[Basic_Armor] +1;2;-;PHB(130)</v>
      </c>
    </row>
    <row r="16" spans="1:13" x14ac:dyDescent="0.25">
      <c r="A16" s="1" t="s">
        <v>267</v>
      </c>
      <c r="B16" s="3" t="s">
        <v>405</v>
      </c>
      <c r="C16" s="1" t="s">
        <v>272</v>
      </c>
      <c r="D16" s="4" t="s">
        <v>657</v>
      </c>
      <c r="E16" s="3">
        <v>3</v>
      </c>
      <c r="F16" s="10" t="s">
        <v>476</v>
      </c>
      <c r="G16" s="2" t="s">
        <v>352</v>
      </c>
      <c r="I16" t="str">
        <f t="shared" si="0"/>
        <v>R;Any;N;[Basic_Armor];3;-;PHB(130)</v>
      </c>
    </row>
    <row r="17" spans="1:9" x14ac:dyDescent="0.25">
      <c r="A17" s="1" t="s">
        <v>268</v>
      </c>
      <c r="B17" s="3" t="s">
        <v>405</v>
      </c>
      <c r="C17" s="1" t="s">
        <v>272</v>
      </c>
      <c r="D17" s="4" t="s">
        <v>660</v>
      </c>
      <c r="E17" s="3">
        <v>1</v>
      </c>
      <c r="F17" s="10" t="s">
        <v>476</v>
      </c>
      <c r="G17" s="2" t="s">
        <v>352</v>
      </c>
      <c r="I17" t="str">
        <f t="shared" si="0"/>
        <v>V;Any;N;[Basic_Armor] +3;1;-;PHB(130)</v>
      </c>
    </row>
    <row r="18" spans="1:9" x14ac:dyDescent="0.25">
      <c r="A18" s="1" t="s">
        <v>268</v>
      </c>
      <c r="B18" s="3" t="s">
        <v>405</v>
      </c>
      <c r="C18" s="1" t="s">
        <v>272</v>
      </c>
      <c r="D18" s="4" t="s">
        <v>659</v>
      </c>
      <c r="E18" s="3">
        <v>2</v>
      </c>
      <c r="F18" s="10" t="s">
        <v>476</v>
      </c>
      <c r="G18" s="2" t="s">
        <v>352</v>
      </c>
      <c r="I18" t="str">
        <f t="shared" si="0"/>
        <v>V;Any;N;[Basic_Armor] +2;2;-;PHB(130)</v>
      </c>
    </row>
    <row r="19" spans="1:9" x14ac:dyDescent="0.25">
      <c r="A19" s="1" t="s">
        <v>268</v>
      </c>
      <c r="B19" s="3" t="s">
        <v>405</v>
      </c>
      <c r="C19" s="1" t="s">
        <v>272</v>
      </c>
      <c r="D19" s="4" t="s">
        <v>658</v>
      </c>
      <c r="E19" s="3">
        <v>3</v>
      </c>
      <c r="F19" s="10" t="s">
        <v>476</v>
      </c>
      <c r="G19" s="2" t="s">
        <v>352</v>
      </c>
      <c r="I19" t="str">
        <f t="shared" si="0"/>
        <v>V;Any;N;[Basic_Armor] +1;3;-;PHB(130)</v>
      </c>
    </row>
    <row r="20" spans="1:9" x14ac:dyDescent="0.25">
      <c r="A20" s="1" t="s">
        <v>268</v>
      </c>
      <c r="B20" s="3" t="s">
        <v>405</v>
      </c>
      <c r="C20" s="1" t="s">
        <v>272</v>
      </c>
      <c r="D20" s="4" t="s">
        <v>657</v>
      </c>
      <c r="E20" s="3">
        <v>4</v>
      </c>
      <c r="F20" s="10" t="s">
        <v>476</v>
      </c>
      <c r="G20" s="2" t="s">
        <v>352</v>
      </c>
      <c r="I20" t="str">
        <f t="shared" si="0"/>
        <v>V;Any;N;[Basic_Armor];4;-;PHB(130)</v>
      </c>
    </row>
    <row r="21" spans="1:9" x14ac:dyDescent="0.25">
      <c r="A21" s="1" t="s">
        <v>269</v>
      </c>
      <c r="B21" s="3" t="s">
        <v>405</v>
      </c>
      <c r="C21" s="1" t="s">
        <v>272</v>
      </c>
      <c r="D21" s="4" t="s">
        <v>660</v>
      </c>
      <c r="E21" s="3">
        <v>2</v>
      </c>
      <c r="F21" s="10" t="s">
        <v>476</v>
      </c>
      <c r="G21" s="2" t="s">
        <v>352</v>
      </c>
      <c r="I21" t="str">
        <f t="shared" si="0"/>
        <v>L;Any;N;[Basic_Armor] +3;2;-;PHB(130)</v>
      </c>
    </row>
    <row r="22" spans="1:9" x14ac:dyDescent="0.25">
      <c r="A22" s="1" t="s">
        <v>269</v>
      </c>
      <c r="B22" s="3" t="s">
        <v>405</v>
      </c>
      <c r="C22" s="1" t="s">
        <v>272</v>
      </c>
      <c r="D22" s="4" t="s">
        <v>659</v>
      </c>
      <c r="E22" s="3">
        <v>3</v>
      </c>
      <c r="F22" s="10" t="s">
        <v>476</v>
      </c>
      <c r="G22" s="2" t="s">
        <v>352</v>
      </c>
      <c r="I22" t="str">
        <f t="shared" si="0"/>
        <v>L;Any;N;[Basic_Armor] +2;3;-;PHB(130)</v>
      </c>
    </row>
    <row r="23" spans="1:9" x14ac:dyDescent="0.25">
      <c r="A23" s="1" t="s">
        <v>269</v>
      </c>
      <c r="B23" s="3" t="s">
        <v>405</v>
      </c>
      <c r="C23" s="1" t="s">
        <v>272</v>
      </c>
      <c r="D23" s="4" t="s">
        <v>658</v>
      </c>
      <c r="E23" s="3">
        <v>4</v>
      </c>
      <c r="F23" s="10" t="s">
        <v>476</v>
      </c>
      <c r="G23" s="2" t="s">
        <v>352</v>
      </c>
      <c r="I23" t="str">
        <f t="shared" si="0"/>
        <v>L;Any;N;[Basic_Armor] +1;4;-;PHB(130)</v>
      </c>
    </row>
    <row r="24" spans="1:9" x14ac:dyDescent="0.25">
      <c r="A24" s="1" t="s">
        <v>269</v>
      </c>
      <c r="B24" s="3" t="s">
        <v>405</v>
      </c>
      <c r="C24" s="1" t="s">
        <v>272</v>
      </c>
      <c r="D24" s="4" t="s">
        <v>657</v>
      </c>
      <c r="E24" s="3">
        <v>5</v>
      </c>
      <c r="F24" s="10" t="s">
        <v>476</v>
      </c>
      <c r="G24" s="2" t="s">
        <v>352</v>
      </c>
      <c r="I24" t="str">
        <f t="shared" si="0"/>
        <v>L;Any;N;[Basic_Armor];5;-;PHB(130)</v>
      </c>
    </row>
    <row r="25" spans="1:9" x14ac:dyDescent="0.25">
      <c r="B25" s="3"/>
      <c r="D25" s="4"/>
      <c r="E25" s="3"/>
      <c r="I25" t="str">
        <f t="shared" ref="I25:I66" si="1">_xlfn.CONCAT(A25,";",B25,";",C25,";",D25,";",E25,";",F25,";",G25)</f>
        <v>;;;;;;</v>
      </c>
    </row>
    <row r="26" spans="1:9" x14ac:dyDescent="0.25">
      <c r="B26" s="3"/>
      <c r="D26" s="4"/>
      <c r="E26" s="3"/>
      <c r="I26" t="str">
        <f t="shared" si="1"/>
        <v>;;;;;;</v>
      </c>
    </row>
    <row r="27" spans="1:9" x14ac:dyDescent="0.25">
      <c r="B27" s="3"/>
      <c r="D27" s="4"/>
      <c r="E27" s="3"/>
      <c r="I27" t="str">
        <f t="shared" si="1"/>
        <v>;;;;;;</v>
      </c>
    </row>
    <row r="28" spans="1:9" x14ac:dyDescent="0.25">
      <c r="B28" s="3"/>
      <c r="D28" s="4"/>
      <c r="E28" s="3"/>
      <c r="I28" t="str">
        <f t="shared" si="1"/>
        <v>;;;;;;</v>
      </c>
    </row>
    <row r="29" spans="1:9" x14ac:dyDescent="0.25">
      <c r="B29" s="3"/>
      <c r="D29" s="4"/>
      <c r="E29" s="3"/>
      <c r="I29" t="str">
        <f t="shared" si="1"/>
        <v>;;;;;;</v>
      </c>
    </row>
    <row r="30" spans="1:9" x14ac:dyDescent="0.25">
      <c r="B30" s="3"/>
      <c r="D30" s="4"/>
      <c r="E30" s="3"/>
      <c r="I30" t="str">
        <f t="shared" si="1"/>
        <v>;;;;;;</v>
      </c>
    </row>
    <row r="31" spans="1:9" x14ac:dyDescent="0.25">
      <c r="B31" s="3"/>
      <c r="D31" s="4"/>
      <c r="E31" s="3"/>
      <c r="I31" t="str">
        <f t="shared" si="1"/>
        <v>;;;;;;</v>
      </c>
    </row>
    <row r="32" spans="1:9" x14ac:dyDescent="0.25">
      <c r="B32" s="3"/>
      <c r="D32" s="4"/>
      <c r="E32" s="3"/>
      <c r="I32" t="str">
        <f t="shared" si="1"/>
        <v>;;;;;;</v>
      </c>
    </row>
    <row r="33" spans="2:9" x14ac:dyDescent="0.25">
      <c r="B33" s="3"/>
      <c r="D33" s="4"/>
      <c r="E33" s="3"/>
      <c r="I33" t="str">
        <f t="shared" si="1"/>
        <v>;;;;;;</v>
      </c>
    </row>
    <row r="34" spans="2:9" x14ac:dyDescent="0.25">
      <c r="B34" s="3"/>
      <c r="D34" s="4"/>
      <c r="E34" s="3"/>
      <c r="I34" t="str">
        <f t="shared" si="1"/>
        <v>;;;;;;</v>
      </c>
    </row>
    <row r="35" spans="2:9" x14ac:dyDescent="0.25">
      <c r="B35" s="3"/>
      <c r="D35" s="4"/>
      <c r="E35" s="3"/>
      <c r="I35" t="str">
        <f t="shared" si="1"/>
        <v>;;;;;;</v>
      </c>
    </row>
    <row r="36" spans="2:9" x14ac:dyDescent="0.25">
      <c r="B36" s="3"/>
      <c r="D36" s="4"/>
      <c r="E36" s="3"/>
      <c r="I36" t="str">
        <f t="shared" si="1"/>
        <v>;;;;;;</v>
      </c>
    </row>
    <row r="37" spans="2:9" x14ac:dyDescent="0.25">
      <c r="B37" s="3"/>
      <c r="D37" s="4"/>
      <c r="E37" s="3"/>
      <c r="I37" t="str">
        <f t="shared" si="1"/>
        <v>;;;;;;</v>
      </c>
    </row>
    <row r="38" spans="2:9" x14ac:dyDescent="0.25">
      <c r="B38" s="3"/>
      <c r="D38" s="4"/>
      <c r="E38" s="3"/>
      <c r="I38" t="str">
        <f t="shared" si="1"/>
        <v>;;;;;;</v>
      </c>
    </row>
    <row r="39" spans="2:9" x14ac:dyDescent="0.25">
      <c r="B39" s="3"/>
      <c r="D39" s="4"/>
      <c r="E39" s="3"/>
      <c r="I39" t="str">
        <f t="shared" si="1"/>
        <v>;;;;;;</v>
      </c>
    </row>
    <row r="40" spans="2:9" x14ac:dyDescent="0.25">
      <c r="B40" s="3"/>
      <c r="D40" s="4"/>
      <c r="E40" s="3"/>
      <c r="I40" t="str">
        <f t="shared" si="1"/>
        <v>;;;;;;</v>
      </c>
    </row>
    <row r="41" spans="2:9" x14ac:dyDescent="0.25">
      <c r="B41" s="3"/>
      <c r="D41" s="4"/>
      <c r="E41" s="3"/>
      <c r="I41" t="str">
        <f t="shared" si="1"/>
        <v>;;;;;;</v>
      </c>
    </row>
    <row r="42" spans="2:9" x14ac:dyDescent="0.25">
      <c r="B42" s="3"/>
      <c r="D42" s="4"/>
      <c r="E42" s="3"/>
      <c r="I42" t="str">
        <f t="shared" si="1"/>
        <v>;;;;;;</v>
      </c>
    </row>
    <row r="43" spans="2:9" x14ac:dyDescent="0.25">
      <c r="B43" s="3"/>
      <c r="D43" s="4"/>
      <c r="E43" s="3"/>
      <c r="I43" t="str">
        <f t="shared" si="1"/>
        <v>;;;;;;</v>
      </c>
    </row>
    <row r="44" spans="2:9" x14ac:dyDescent="0.25">
      <c r="B44" s="3"/>
      <c r="D44" s="4"/>
      <c r="E44" s="3"/>
      <c r="I44" t="str">
        <f t="shared" si="1"/>
        <v>;;;;;;</v>
      </c>
    </row>
    <row r="45" spans="2:9" x14ac:dyDescent="0.25">
      <c r="B45" s="3"/>
      <c r="D45" s="4"/>
      <c r="E45" s="3"/>
      <c r="I45" t="str">
        <f t="shared" si="1"/>
        <v>;;;;;;</v>
      </c>
    </row>
    <row r="46" spans="2:9" x14ac:dyDescent="0.25">
      <c r="B46" s="3"/>
      <c r="D46" s="4"/>
      <c r="E46" s="3"/>
      <c r="I46" t="str">
        <f t="shared" si="1"/>
        <v>;;;;;;</v>
      </c>
    </row>
    <row r="47" spans="2:9" x14ac:dyDescent="0.25">
      <c r="B47" s="3"/>
      <c r="D47" s="4"/>
      <c r="E47" s="3"/>
      <c r="I47" t="str">
        <f t="shared" si="1"/>
        <v>;;;;;;</v>
      </c>
    </row>
    <row r="48" spans="2:9" x14ac:dyDescent="0.25">
      <c r="B48" s="3"/>
      <c r="D48" s="4"/>
      <c r="E48" s="3"/>
      <c r="I48" t="str">
        <f t="shared" si="1"/>
        <v>;;;;;;</v>
      </c>
    </row>
    <row r="49" spans="2:9" x14ac:dyDescent="0.25">
      <c r="B49" s="3"/>
      <c r="D49" s="4"/>
      <c r="E49" s="3"/>
      <c r="I49" t="str">
        <f t="shared" si="1"/>
        <v>;;;;;;</v>
      </c>
    </row>
    <row r="50" spans="2:9" x14ac:dyDescent="0.25">
      <c r="B50" s="3"/>
      <c r="D50" s="4"/>
      <c r="E50" s="3"/>
      <c r="I50" t="str">
        <f t="shared" si="1"/>
        <v>;;;;;;</v>
      </c>
    </row>
    <row r="51" spans="2:9" x14ac:dyDescent="0.25">
      <c r="B51" s="3"/>
      <c r="D51" s="4"/>
      <c r="E51" s="3"/>
      <c r="I51" t="str">
        <f t="shared" si="1"/>
        <v>;;;;;;</v>
      </c>
    </row>
    <row r="52" spans="2:9" x14ac:dyDescent="0.25">
      <c r="B52" s="3"/>
      <c r="D52" s="4"/>
      <c r="E52" s="3"/>
      <c r="I52" t="str">
        <f t="shared" si="1"/>
        <v>;;;;;;</v>
      </c>
    </row>
    <row r="53" spans="2:9" x14ac:dyDescent="0.25">
      <c r="B53" s="3"/>
      <c r="D53" s="4"/>
      <c r="E53" s="3"/>
      <c r="I53" t="str">
        <f t="shared" si="1"/>
        <v>;;;;;;</v>
      </c>
    </row>
    <row r="54" spans="2:9" x14ac:dyDescent="0.25">
      <c r="B54" s="3"/>
      <c r="D54" s="4"/>
      <c r="E54" s="3"/>
      <c r="I54" t="str">
        <f t="shared" si="1"/>
        <v>;;;;;;</v>
      </c>
    </row>
    <row r="55" spans="2:9" x14ac:dyDescent="0.25">
      <c r="B55" s="3"/>
      <c r="D55" s="4"/>
      <c r="E55" s="3"/>
      <c r="I55" t="str">
        <f t="shared" si="1"/>
        <v>;;;;;;</v>
      </c>
    </row>
    <row r="56" spans="2:9" x14ac:dyDescent="0.25">
      <c r="B56" s="3"/>
      <c r="D56" s="4"/>
      <c r="E56" s="3"/>
      <c r="I56" t="str">
        <f t="shared" si="1"/>
        <v>;;;;;;</v>
      </c>
    </row>
    <row r="57" spans="2:9" x14ac:dyDescent="0.25">
      <c r="B57" s="3"/>
      <c r="D57" s="4"/>
      <c r="E57" s="3"/>
      <c r="I57" t="str">
        <f t="shared" si="1"/>
        <v>;;;;;;</v>
      </c>
    </row>
    <row r="58" spans="2:9" x14ac:dyDescent="0.25">
      <c r="B58" s="3"/>
      <c r="D58" s="4"/>
      <c r="E58" s="3"/>
      <c r="I58" t="str">
        <f t="shared" si="1"/>
        <v>;;;;;;</v>
      </c>
    </row>
    <row r="59" spans="2:9" x14ac:dyDescent="0.25">
      <c r="B59" s="3"/>
      <c r="D59" s="4"/>
      <c r="E59" s="3"/>
      <c r="I59" t="str">
        <f t="shared" si="1"/>
        <v>;;;;;;</v>
      </c>
    </row>
    <row r="60" spans="2:9" x14ac:dyDescent="0.25">
      <c r="B60" s="3"/>
      <c r="D60" s="4"/>
      <c r="E60" s="3"/>
      <c r="I60" t="str">
        <f t="shared" si="1"/>
        <v>;;;;;;</v>
      </c>
    </row>
    <row r="61" spans="2:9" x14ac:dyDescent="0.25">
      <c r="B61" s="3"/>
      <c r="D61" s="4"/>
      <c r="E61" s="3"/>
      <c r="I61" t="str">
        <f t="shared" si="1"/>
        <v>;;;;;;</v>
      </c>
    </row>
    <row r="62" spans="2:9" x14ac:dyDescent="0.25">
      <c r="B62" s="3"/>
      <c r="D62" s="4"/>
      <c r="E62" s="3"/>
      <c r="I62" t="str">
        <f t="shared" si="1"/>
        <v>;;;;;;</v>
      </c>
    </row>
    <row r="63" spans="2:9" x14ac:dyDescent="0.25">
      <c r="B63" s="3"/>
      <c r="D63" s="4"/>
      <c r="E63" s="3"/>
      <c r="I63" t="str">
        <f t="shared" si="1"/>
        <v>;;;;;;</v>
      </c>
    </row>
    <row r="64" spans="2:9" x14ac:dyDescent="0.25">
      <c r="B64" s="3"/>
      <c r="D64" s="4"/>
      <c r="E64" s="3"/>
      <c r="I64" t="str">
        <f t="shared" si="1"/>
        <v>;;;;;;</v>
      </c>
    </row>
    <row r="65" spans="2:9" x14ac:dyDescent="0.25">
      <c r="B65" s="3"/>
      <c r="D65" s="4"/>
      <c r="E65" s="3"/>
      <c r="I65" t="str">
        <f t="shared" si="1"/>
        <v>;;;;;;</v>
      </c>
    </row>
    <row r="66" spans="2:9" x14ac:dyDescent="0.25">
      <c r="B66" s="3"/>
      <c r="D66" s="4"/>
      <c r="E66" s="3"/>
      <c r="I66" t="str">
        <f t="shared" si="1"/>
        <v>;;;;;;</v>
      </c>
    </row>
    <row r="67" spans="2:9" x14ac:dyDescent="0.25">
      <c r="B67" s="3"/>
      <c r="D67" s="4"/>
      <c r="E67" s="3"/>
      <c r="I67" t="str">
        <f t="shared" ref="I67:I130" si="2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2"/>
        <v>;;;;;;</v>
      </c>
    </row>
    <row r="69" spans="2:9" x14ac:dyDescent="0.25">
      <c r="B69" s="3"/>
      <c r="D69" s="4"/>
      <c r="E69" s="3"/>
      <c r="I69" t="str">
        <f t="shared" si="2"/>
        <v>;;;;;;</v>
      </c>
    </row>
    <row r="70" spans="2:9" x14ac:dyDescent="0.25">
      <c r="B70" s="3"/>
      <c r="D70" s="4"/>
      <c r="E70" s="3"/>
      <c r="I70" t="str">
        <f t="shared" si="2"/>
        <v>;;;;;;</v>
      </c>
    </row>
    <row r="71" spans="2:9" x14ac:dyDescent="0.25">
      <c r="B71" s="3"/>
      <c r="D71" s="4"/>
      <c r="E71" s="3"/>
      <c r="I71" t="str">
        <f t="shared" si="2"/>
        <v>;;;;;;</v>
      </c>
    </row>
    <row r="72" spans="2:9" x14ac:dyDescent="0.25">
      <c r="B72" s="3"/>
      <c r="D72" s="4"/>
      <c r="E72" s="3"/>
      <c r="I72" t="str">
        <f t="shared" si="2"/>
        <v>;;;;;;</v>
      </c>
    </row>
    <row r="73" spans="2:9" x14ac:dyDescent="0.25">
      <c r="B73" s="3"/>
      <c r="D73" s="4"/>
      <c r="E73" s="3"/>
      <c r="I73" t="str">
        <f t="shared" si="2"/>
        <v>;;;;;;</v>
      </c>
    </row>
    <row r="74" spans="2:9" x14ac:dyDescent="0.25">
      <c r="B74" s="3"/>
      <c r="D74" s="4"/>
      <c r="E74" s="3"/>
      <c r="I74" t="str">
        <f t="shared" si="2"/>
        <v>;;;;;;</v>
      </c>
    </row>
    <row r="75" spans="2:9" x14ac:dyDescent="0.25">
      <c r="B75" s="3"/>
      <c r="D75" s="4"/>
      <c r="E75" s="3"/>
      <c r="I75" t="str">
        <f t="shared" si="2"/>
        <v>;;;;;;</v>
      </c>
    </row>
    <row r="76" spans="2:9" x14ac:dyDescent="0.25">
      <c r="B76" s="3"/>
      <c r="D76" s="4"/>
      <c r="E76" s="3"/>
      <c r="I76" t="str">
        <f t="shared" si="2"/>
        <v>;;;;;;</v>
      </c>
    </row>
    <row r="77" spans="2:9" x14ac:dyDescent="0.25">
      <c r="B77" s="3"/>
      <c r="D77" s="4"/>
      <c r="E77" s="3"/>
      <c r="I77" t="str">
        <f t="shared" si="2"/>
        <v>;;;;;;</v>
      </c>
    </row>
    <row r="78" spans="2:9" x14ac:dyDescent="0.25">
      <c r="B78" s="3"/>
      <c r="D78" s="4"/>
      <c r="E78" s="3"/>
      <c r="I78" t="str">
        <f t="shared" si="2"/>
        <v>;;;;;;</v>
      </c>
    </row>
    <row r="79" spans="2:9" x14ac:dyDescent="0.25">
      <c r="B79" s="3"/>
      <c r="D79" s="4"/>
      <c r="E79" s="3"/>
      <c r="I79" t="str">
        <f t="shared" si="2"/>
        <v>;;;;;;</v>
      </c>
    </row>
    <row r="80" spans="2:9" x14ac:dyDescent="0.25">
      <c r="B80" s="3"/>
      <c r="D80" s="4"/>
      <c r="E80" s="3"/>
      <c r="I80" t="str">
        <f t="shared" si="2"/>
        <v>;;;;;;</v>
      </c>
    </row>
    <row r="81" spans="2:9" x14ac:dyDescent="0.25">
      <c r="B81" s="3"/>
      <c r="D81" s="4"/>
      <c r="E81" s="3"/>
      <c r="I81" t="str">
        <f t="shared" si="2"/>
        <v>;;;;;;</v>
      </c>
    </row>
    <row r="82" spans="2:9" x14ac:dyDescent="0.25">
      <c r="B82" s="3"/>
      <c r="D82" s="4"/>
      <c r="E82" s="3"/>
      <c r="I82" t="str">
        <f t="shared" si="2"/>
        <v>;;;;;;</v>
      </c>
    </row>
    <row r="83" spans="2:9" x14ac:dyDescent="0.25">
      <c r="B83" s="3"/>
      <c r="D83" s="4"/>
      <c r="E83" s="3"/>
      <c r="I83" t="str">
        <f t="shared" si="2"/>
        <v>;;;;;;</v>
      </c>
    </row>
    <row r="84" spans="2:9" x14ac:dyDescent="0.25">
      <c r="B84" s="3"/>
      <c r="D84" s="4"/>
      <c r="E84" s="3"/>
      <c r="I84" t="str">
        <f t="shared" si="2"/>
        <v>;;;;;;</v>
      </c>
    </row>
    <row r="85" spans="2:9" x14ac:dyDescent="0.25">
      <c r="B85" s="3"/>
      <c r="D85" s="4"/>
      <c r="E85" s="3"/>
      <c r="I85" t="str">
        <f t="shared" si="2"/>
        <v>;;;;;;</v>
      </c>
    </row>
    <row r="86" spans="2:9" x14ac:dyDescent="0.25">
      <c r="B86" s="3"/>
      <c r="D86" s="4"/>
      <c r="E86" s="3"/>
      <c r="I86" t="str">
        <f t="shared" si="2"/>
        <v>;;;;;;</v>
      </c>
    </row>
    <row r="87" spans="2:9" x14ac:dyDescent="0.25">
      <c r="B87" s="3"/>
      <c r="D87" s="4"/>
      <c r="E87" s="3"/>
      <c r="I87" t="str">
        <f t="shared" si="2"/>
        <v>;;;;;;</v>
      </c>
    </row>
    <row r="88" spans="2:9" x14ac:dyDescent="0.25">
      <c r="B88" s="3"/>
      <c r="D88" s="4"/>
      <c r="E88" s="3"/>
      <c r="I88" t="str">
        <f t="shared" si="2"/>
        <v>;;;;;;</v>
      </c>
    </row>
    <row r="89" spans="2:9" x14ac:dyDescent="0.25">
      <c r="B89" s="3"/>
      <c r="D89" s="4"/>
      <c r="E89" s="3"/>
      <c r="I89" t="str">
        <f t="shared" si="2"/>
        <v>;;;;;;</v>
      </c>
    </row>
    <row r="90" spans="2:9" x14ac:dyDescent="0.25">
      <c r="B90" s="3"/>
      <c r="D90" s="4"/>
      <c r="E90" s="3"/>
      <c r="I90" t="str">
        <f t="shared" si="2"/>
        <v>;;;;;;</v>
      </c>
    </row>
    <row r="91" spans="2:9" x14ac:dyDescent="0.25">
      <c r="B91" s="3"/>
      <c r="D91" s="4"/>
      <c r="E91" s="3"/>
      <c r="I91" t="str">
        <f t="shared" si="2"/>
        <v>;;;;;;</v>
      </c>
    </row>
    <row r="92" spans="2:9" x14ac:dyDescent="0.25">
      <c r="B92" s="3"/>
      <c r="D92" s="4"/>
      <c r="E92" s="3"/>
      <c r="I92" t="str">
        <f t="shared" si="2"/>
        <v>;;;;;;</v>
      </c>
    </row>
    <row r="93" spans="2:9" x14ac:dyDescent="0.25">
      <c r="B93" s="3"/>
      <c r="D93" s="4"/>
      <c r="E93" s="3"/>
      <c r="I93" t="str">
        <f t="shared" si="2"/>
        <v>;;;;;;</v>
      </c>
    </row>
    <row r="94" spans="2:9" x14ac:dyDescent="0.25">
      <c r="B94" s="3"/>
      <c r="D94" s="4"/>
      <c r="E94" s="3"/>
      <c r="I94" t="str">
        <f t="shared" si="2"/>
        <v>;;;;;;</v>
      </c>
    </row>
    <row r="95" spans="2:9" x14ac:dyDescent="0.25">
      <c r="B95" s="3"/>
      <c r="D95" s="4"/>
      <c r="E95" s="3"/>
      <c r="I95" t="str">
        <f t="shared" si="2"/>
        <v>;;;;;;</v>
      </c>
    </row>
    <row r="96" spans="2:9" x14ac:dyDescent="0.25">
      <c r="B96" s="3"/>
      <c r="D96" s="4"/>
      <c r="E96" s="3"/>
      <c r="I96" t="str">
        <f t="shared" si="2"/>
        <v>;;;;;;</v>
      </c>
    </row>
    <row r="97" spans="2:9" x14ac:dyDescent="0.25">
      <c r="B97" s="3"/>
      <c r="D97" s="4"/>
      <c r="E97" s="3"/>
      <c r="I97" t="str">
        <f t="shared" si="2"/>
        <v>;;;;;;</v>
      </c>
    </row>
    <row r="98" spans="2:9" x14ac:dyDescent="0.25">
      <c r="B98" s="3"/>
      <c r="D98" s="4"/>
      <c r="E98" s="3"/>
      <c r="I98" t="str">
        <f t="shared" si="2"/>
        <v>;;;;;;</v>
      </c>
    </row>
    <row r="99" spans="2:9" x14ac:dyDescent="0.25">
      <c r="B99" s="3"/>
      <c r="D99" s="4"/>
      <c r="E99" s="3"/>
      <c r="I99" t="str">
        <f t="shared" si="2"/>
        <v>;;;;;;</v>
      </c>
    </row>
    <row r="100" spans="2:9" x14ac:dyDescent="0.25">
      <c r="B100" s="3"/>
      <c r="D100" s="4"/>
      <c r="E100" s="3"/>
      <c r="I100" t="str">
        <f t="shared" si="2"/>
        <v>;;;;;;</v>
      </c>
    </row>
    <row r="101" spans="2:9" x14ac:dyDescent="0.25">
      <c r="B101" s="3"/>
      <c r="D101" s="4"/>
      <c r="E101" s="3"/>
      <c r="I101" t="str">
        <f t="shared" si="2"/>
        <v>;;;;;;</v>
      </c>
    </row>
    <row r="102" spans="2:9" x14ac:dyDescent="0.25">
      <c r="B102" s="3"/>
      <c r="D102" s="4"/>
      <c r="E102" s="3"/>
      <c r="I102" t="str">
        <f t="shared" si="2"/>
        <v>;;;;;;</v>
      </c>
    </row>
    <row r="103" spans="2:9" x14ac:dyDescent="0.25">
      <c r="B103" s="3"/>
      <c r="D103" s="4"/>
      <c r="E103" s="3"/>
      <c r="I103" t="str">
        <f t="shared" si="2"/>
        <v>;;;;;;</v>
      </c>
    </row>
    <row r="104" spans="2:9" x14ac:dyDescent="0.25">
      <c r="B104" s="3"/>
      <c r="D104" s="4"/>
      <c r="E104" s="3"/>
      <c r="I104" t="str">
        <f t="shared" si="2"/>
        <v>;;;;;;</v>
      </c>
    </row>
    <row r="105" spans="2:9" x14ac:dyDescent="0.25">
      <c r="B105" s="3"/>
      <c r="D105" s="4"/>
      <c r="E105" s="3"/>
      <c r="I105" t="str">
        <f t="shared" si="2"/>
        <v>;;;;;;</v>
      </c>
    </row>
    <row r="106" spans="2:9" x14ac:dyDescent="0.25">
      <c r="B106" s="3"/>
      <c r="D106" s="4"/>
      <c r="E106" s="3"/>
      <c r="I106" t="str">
        <f t="shared" si="2"/>
        <v>;;;;;;</v>
      </c>
    </row>
    <row r="107" spans="2:9" x14ac:dyDescent="0.25">
      <c r="B107" s="3"/>
      <c r="D107" s="4"/>
      <c r="E107" s="3"/>
      <c r="I107" t="str">
        <f t="shared" si="2"/>
        <v>;;;;;;</v>
      </c>
    </row>
    <row r="108" spans="2:9" x14ac:dyDescent="0.25">
      <c r="B108" s="3"/>
      <c r="D108" s="4"/>
      <c r="E108" s="3"/>
      <c r="I108" t="str">
        <f t="shared" si="2"/>
        <v>;;;;;;</v>
      </c>
    </row>
    <row r="109" spans="2:9" x14ac:dyDescent="0.25">
      <c r="B109" s="3"/>
      <c r="D109" s="4"/>
      <c r="E109" s="3"/>
      <c r="I109" t="str">
        <f t="shared" si="2"/>
        <v>;;;;;;</v>
      </c>
    </row>
    <row r="110" spans="2:9" x14ac:dyDescent="0.25">
      <c r="B110" s="3"/>
      <c r="D110" s="4"/>
      <c r="E110" s="3"/>
      <c r="I110" t="str">
        <f t="shared" si="2"/>
        <v>;;;;;;</v>
      </c>
    </row>
    <row r="111" spans="2:9" x14ac:dyDescent="0.25">
      <c r="B111" s="3"/>
      <c r="D111" s="4"/>
      <c r="E111" s="3"/>
      <c r="I111" t="str">
        <f t="shared" si="2"/>
        <v>;;;;;;</v>
      </c>
    </row>
    <row r="112" spans="2:9" x14ac:dyDescent="0.25">
      <c r="B112" s="3"/>
      <c r="D112" s="4"/>
      <c r="E112" s="3"/>
      <c r="I112" t="str">
        <f t="shared" si="2"/>
        <v>;;;;;;</v>
      </c>
    </row>
    <row r="113" spans="2:9" x14ac:dyDescent="0.25">
      <c r="B113" s="3"/>
      <c r="D113" s="4"/>
      <c r="E113" s="3"/>
      <c r="I113" t="str">
        <f t="shared" si="2"/>
        <v>;;;;;;</v>
      </c>
    </row>
    <row r="114" spans="2:9" x14ac:dyDescent="0.25">
      <c r="B114" s="3"/>
      <c r="D114" s="4"/>
      <c r="E114" s="3"/>
      <c r="I114" t="str">
        <f t="shared" si="2"/>
        <v>;;;;;;</v>
      </c>
    </row>
    <row r="115" spans="2:9" x14ac:dyDescent="0.25">
      <c r="B115" s="3"/>
      <c r="D115" s="4"/>
      <c r="E115" s="3"/>
      <c r="I115" t="str">
        <f t="shared" si="2"/>
        <v>;;;;;;</v>
      </c>
    </row>
    <row r="116" spans="2:9" x14ac:dyDescent="0.25">
      <c r="B116" s="3"/>
      <c r="D116" s="4"/>
      <c r="E116" s="3"/>
      <c r="I116" t="str">
        <f t="shared" si="2"/>
        <v>;;;;;;</v>
      </c>
    </row>
    <row r="117" spans="2:9" x14ac:dyDescent="0.25">
      <c r="B117" s="3"/>
      <c r="D117" s="4"/>
      <c r="E117" s="3"/>
      <c r="I117" t="str">
        <f t="shared" si="2"/>
        <v>;;;;;;</v>
      </c>
    </row>
    <row r="118" spans="2:9" x14ac:dyDescent="0.25">
      <c r="B118" s="3"/>
      <c r="D118" s="4"/>
      <c r="E118" s="3"/>
      <c r="I118" t="str">
        <f t="shared" si="2"/>
        <v>;;;;;;</v>
      </c>
    </row>
    <row r="119" spans="2:9" x14ac:dyDescent="0.25">
      <c r="B119" s="3"/>
      <c r="D119" s="4"/>
      <c r="E119" s="3"/>
      <c r="I119" t="str">
        <f t="shared" si="2"/>
        <v>;;;;;;</v>
      </c>
    </row>
    <row r="120" spans="2:9" x14ac:dyDescent="0.25">
      <c r="B120" s="3"/>
      <c r="D120" s="4"/>
      <c r="E120" s="3"/>
      <c r="I120" t="str">
        <f t="shared" si="2"/>
        <v>;;;;;;</v>
      </c>
    </row>
    <row r="121" spans="2:9" x14ac:dyDescent="0.25">
      <c r="B121" s="3"/>
      <c r="D121" s="4"/>
      <c r="E121" s="3"/>
      <c r="I121" t="str">
        <f t="shared" si="2"/>
        <v>;;;;;;</v>
      </c>
    </row>
    <row r="122" spans="2:9" x14ac:dyDescent="0.25">
      <c r="B122" s="3"/>
      <c r="D122" s="4"/>
      <c r="E122" s="3"/>
      <c r="I122" t="str">
        <f t="shared" si="2"/>
        <v>;;;;;;</v>
      </c>
    </row>
    <row r="123" spans="2:9" x14ac:dyDescent="0.25">
      <c r="B123" s="3"/>
      <c r="D123" s="4"/>
      <c r="E123" s="3"/>
      <c r="I123" t="str">
        <f t="shared" si="2"/>
        <v>;;;;;;</v>
      </c>
    </row>
    <row r="124" spans="2:9" x14ac:dyDescent="0.25">
      <c r="B124" s="3"/>
      <c r="D124" s="4"/>
      <c r="E124" s="3"/>
      <c r="I124" t="str">
        <f t="shared" si="2"/>
        <v>;;;;;;</v>
      </c>
    </row>
    <row r="125" spans="2:9" x14ac:dyDescent="0.25">
      <c r="B125" s="3"/>
      <c r="D125" s="4"/>
      <c r="E125" s="3"/>
      <c r="I125" t="str">
        <f t="shared" si="2"/>
        <v>;;;;;;</v>
      </c>
    </row>
    <row r="126" spans="2:9" x14ac:dyDescent="0.25">
      <c r="B126" s="3"/>
      <c r="D126" s="4"/>
      <c r="E126" s="3"/>
      <c r="I126" t="str">
        <f t="shared" si="2"/>
        <v>;;;;;;</v>
      </c>
    </row>
    <row r="127" spans="2:9" x14ac:dyDescent="0.25">
      <c r="B127" s="3"/>
      <c r="D127" s="4"/>
      <c r="E127" s="3"/>
      <c r="I127" t="str">
        <f t="shared" si="2"/>
        <v>;;;;;;</v>
      </c>
    </row>
    <row r="128" spans="2:9" x14ac:dyDescent="0.25">
      <c r="B128" s="3"/>
      <c r="D128" s="4"/>
      <c r="E128" s="3"/>
      <c r="I128" t="str">
        <f t="shared" si="2"/>
        <v>;;;;;;</v>
      </c>
    </row>
    <row r="129" spans="2:9" x14ac:dyDescent="0.25">
      <c r="B129" s="3"/>
      <c r="D129" s="4"/>
      <c r="E129" s="3"/>
      <c r="I129" t="str">
        <f t="shared" si="2"/>
        <v>;;;;;;</v>
      </c>
    </row>
    <row r="130" spans="2:9" x14ac:dyDescent="0.25">
      <c r="B130" s="3"/>
      <c r="D130" s="4"/>
      <c r="E130" s="3"/>
      <c r="I130" t="str">
        <f t="shared" si="2"/>
        <v>;;;;;;</v>
      </c>
    </row>
    <row r="131" spans="2:9" x14ac:dyDescent="0.25">
      <c r="B131" s="3"/>
      <c r="D131" s="4"/>
      <c r="E131" s="3"/>
      <c r="I131" t="str">
        <f t="shared" ref="I131:I194" si="3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3"/>
        <v>;;;;;;</v>
      </c>
    </row>
    <row r="133" spans="2:9" x14ac:dyDescent="0.25">
      <c r="B133" s="3"/>
      <c r="D133" s="4"/>
      <c r="E133" s="3"/>
      <c r="I133" t="str">
        <f t="shared" si="3"/>
        <v>;;;;;;</v>
      </c>
    </row>
    <row r="134" spans="2:9" x14ac:dyDescent="0.25">
      <c r="B134" s="3"/>
      <c r="D134" s="4"/>
      <c r="E134" s="3"/>
      <c r="I134" t="str">
        <f t="shared" si="3"/>
        <v>;;;;;;</v>
      </c>
    </row>
    <row r="135" spans="2:9" x14ac:dyDescent="0.25">
      <c r="B135" s="3"/>
      <c r="D135" s="4"/>
      <c r="E135" s="3"/>
      <c r="I135" t="str">
        <f t="shared" si="3"/>
        <v>;;;;;;</v>
      </c>
    </row>
    <row r="136" spans="2:9" x14ac:dyDescent="0.25">
      <c r="B136" s="3"/>
      <c r="D136" s="4"/>
      <c r="E136" s="3"/>
      <c r="I136" t="str">
        <f t="shared" si="3"/>
        <v>;;;;;;</v>
      </c>
    </row>
    <row r="137" spans="2:9" x14ac:dyDescent="0.25">
      <c r="B137" s="3"/>
      <c r="D137" s="4"/>
      <c r="E137" s="3"/>
      <c r="I137" t="str">
        <f t="shared" si="3"/>
        <v>;;;;;;</v>
      </c>
    </row>
    <row r="138" spans="2:9" x14ac:dyDescent="0.25">
      <c r="B138" s="3"/>
      <c r="D138" s="4"/>
      <c r="E138" s="3"/>
      <c r="I138" t="str">
        <f t="shared" si="3"/>
        <v>;;;;;;</v>
      </c>
    </row>
    <row r="139" spans="2:9" x14ac:dyDescent="0.25">
      <c r="B139" s="3"/>
      <c r="D139" s="4"/>
      <c r="E139" s="3"/>
      <c r="I139" t="str">
        <f t="shared" si="3"/>
        <v>;;;;;;</v>
      </c>
    </row>
    <row r="140" spans="2:9" x14ac:dyDescent="0.25">
      <c r="B140" s="3"/>
      <c r="D140" s="4"/>
      <c r="E140" s="3"/>
      <c r="I140" t="str">
        <f t="shared" si="3"/>
        <v>;;;;;;</v>
      </c>
    </row>
    <row r="141" spans="2:9" x14ac:dyDescent="0.25">
      <c r="B141" s="3"/>
      <c r="D141" s="4"/>
      <c r="E141" s="3"/>
      <c r="I141" t="str">
        <f t="shared" si="3"/>
        <v>;;;;;;</v>
      </c>
    </row>
    <row r="142" spans="2:9" x14ac:dyDescent="0.25">
      <c r="B142" s="3"/>
      <c r="D142" s="4"/>
      <c r="E142" s="3"/>
      <c r="I142" t="str">
        <f t="shared" si="3"/>
        <v>;;;;;;</v>
      </c>
    </row>
    <row r="143" spans="2:9" x14ac:dyDescent="0.25">
      <c r="B143" s="3"/>
      <c r="D143" s="4"/>
      <c r="E143" s="3"/>
      <c r="I143" t="str">
        <f t="shared" si="3"/>
        <v>;;;;;;</v>
      </c>
    </row>
    <row r="144" spans="2:9" x14ac:dyDescent="0.25">
      <c r="B144" s="3"/>
      <c r="D144" s="4"/>
      <c r="E144" s="3"/>
      <c r="I144" t="str">
        <f t="shared" si="3"/>
        <v>;;;;;;</v>
      </c>
    </row>
    <row r="145" spans="2:9" x14ac:dyDescent="0.25">
      <c r="B145" s="3"/>
      <c r="D145" s="4"/>
      <c r="E145" s="3"/>
      <c r="I145" t="str">
        <f t="shared" si="3"/>
        <v>;;;;;;</v>
      </c>
    </row>
    <row r="146" spans="2:9" x14ac:dyDescent="0.25">
      <c r="B146" s="3"/>
      <c r="D146" s="4"/>
      <c r="E146" s="3"/>
      <c r="I146" t="str">
        <f t="shared" si="3"/>
        <v>;;;;;;</v>
      </c>
    </row>
    <row r="147" spans="2:9" x14ac:dyDescent="0.25">
      <c r="B147" s="3"/>
      <c r="D147" s="4"/>
      <c r="E147" s="3"/>
      <c r="I147" t="str">
        <f t="shared" si="3"/>
        <v>;;;;;;</v>
      </c>
    </row>
    <row r="148" spans="2:9" x14ac:dyDescent="0.25">
      <c r="B148" s="3"/>
      <c r="D148" s="4"/>
      <c r="E148" s="3"/>
      <c r="I148" t="str">
        <f t="shared" si="3"/>
        <v>;;;;;;</v>
      </c>
    </row>
    <row r="149" spans="2:9" x14ac:dyDescent="0.25">
      <c r="B149" s="3"/>
      <c r="D149" s="4"/>
      <c r="E149" s="3"/>
      <c r="I149" t="str">
        <f t="shared" si="3"/>
        <v>;;;;;;</v>
      </c>
    </row>
    <row r="150" spans="2:9" x14ac:dyDescent="0.25">
      <c r="B150" s="3"/>
      <c r="D150" s="4"/>
      <c r="E150" s="3"/>
      <c r="I150" t="str">
        <f t="shared" si="3"/>
        <v>;;;;;;</v>
      </c>
    </row>
    <row r="151" spans="2:9" x14ac:dyDescent="0.25">
      <c r="B151" s="3"/>
      <c r="D151" s="4"/>
      <c r="E151" s="3"/>
      <c r="I151" t="str">
        <f t="shared" si="3"/>
        <v>;;;;;;</v>
      </c>
    </row>
    <row r="152" spans="2:9" x14ac:dyDescent="0.25">
      <c r="B152" s="3"/>
      <c r="D152" s="4"/>
      <c r="E152" s="3"/>
      <c r="I152" t="str">
        <f t="shared" si="3"/>
        <v>;;;;;;</v>
      </c>
    </row>
    <row r="153" spans="2:9" x14ac:dyDescent="0.25">
      <c r="B153" s="3"/>
      <c r="D153" s="4"/>
      <c r="E153" s="3"/>
      <c r="I153" t="str">
        <f t="shared" si="3"/>
        <v>;;;;;;</v>
      </c>
    </row>
    <row r="154" spans="2:9" x14ac:dyDescent="0.25">
      <c r="B154" s="3"/>
      <c r="D154" s="4"/>
      <c r="E154" s="3"/>
      <c r="I154" t="str">
        <f t="shared" si="3"/>
        <v>;;;;;;</v>
      </c>
    </row>
    <row r="155" spans="2:9" x14ac:dyDescent="0.25">
      <c r="B155" s="3"/>
      <c r="D155" s="4"/>
      <c r="E155" s="3"/>
      <c r="I155" t="str">
        <f t="shared" si="3"/>
        <v>;;;;;;</v>
      </c>
    </row>
    <row r="156" spans="2:9" x14ac:dyDescent="0.25">
      <c r="B156" s="3"/>
      <c r="D156" s="4"/>
      <c r="E156" s="3"/>
      <c r="I156" t="str">
        <f t="shared" si="3"/>
        <v>;;;;;;</v>
      </c>
    </row>
    <row r="157" spans="2:9" x14ac:dyDescent="0.25">
      <c r="B157" s="3"/>
      <c r="D157" s="4"/>
      <c r="E157" s="3"/>
      <c r="I157" t="str">
        <f t="shared" si="3"/>
        <v>;;;;;;</v>
      </c>
    </row>
    <row r="158" spans="2:9" x14ac:dyDescent="0.25">
      <c r="B158" s="3"/>
      <c r="D158" s="4"/>
      <c r="E158" s="3"/>
      <c r="I158" t="str">
        <f t="shared" si="3"/>
        <v>;;;;;;</v>
      </c>
    </row>
    <row r="159" spans="2:9" x14ac:dyDescent="0.25">
      <c r="B159" s="3"/>
      <c r="D159" s="4"/>
      <c r="E159" s="3"/>
      <c r="I159" t="str">
        <f t="shared" si="3"/>
        <v>;;;;;;</v>
      </c>
    </row>
    <row r="160" spans="2:9" x14ac:dyDescent="0.25">
      <c r="B160" s="3"/>
      <c r="D160" s="4"/>
      <c r="E160" s="3"/>
      <c r="I160" t="str">
        <f t="shared" si="3"/>
        <v>;;;;;;</v>
      </c>
    </row>
    <row r="161" spans="2:9" x14ac:dyDescent="0.25">
      <c r="B161" s="3"/>
      <c r="D161" s="4"/>
      <c r="E161" s="3"/>
      <c r="I161" t="str">
        <f t="shared" si="3"/>
        <v>;;;;;;</v>
      </c>
    </row>
    <row r="162" spans="2:9" x14ac:dyDescent="0.25">
      <c r="B162" s="3"/>
      <c r="D162" s="4"/>
      <c r="E162" s="3"/>
      <c r="I162" t="str">
        <f t="shared" si="3"/>
        <v>;;;;;;</v>
      </c>
    </row>
    <row r="163" spans="2:9" x14ac:dyDescent="0.25">
      <c r="B163" s="3"/>
      <c r="D163" s="4"/>
      <c r="E163" s="3"/>
      <c r="I163" t="str">
        <f t="shared" si="3"/>
        <v>;;;;;;</v>
      </c>
    </row>
    <row r="164" spans="2:9" x14ac:dyDescent="0.25">
      <c r="B164" s="3"/>
      <c r="D164" s="4"/>
      <c r="E164" s="3"/>
      <c r="I164" t="str">
        <f t="shared" si="3"/>
        <v>;;;;;;</v>
      </c>
    </row>
    <row r="165" spans="2:9" x14ac:dyDescent="0.25">
      <c r="B165" s="3"/>
      <c r="D165" s="4"/>
      <c r="E165" s="3"/>
      <c r="I165" t="str">
        <f t="shared" si="3"/>
        <v>;;;;;;</v>
      </c>
    </row>
    <row r="166" spans="2:9" x14ac:dyDescent="0.25">
      <c r="B166" s="3"/>
      <c r="D166" s="4"/>
      <c r="E166" s="3"/>
      <c r="I166" t="str">
        <f t="shared" si="3"/>
        <v>;;;;;;</v>
      </c>
    </row>
    <row r="167" spans="2:9" x14ac:dyDescent="0.25">
      <c r="B167" s="3"/>
      <c r="D167" s="4"/>
      <c r="E167" s="3"/>
      <c r="I167" t="str">
        <f t="shared" si="3"/>
        <v>;;;;;;</v>
      </c>
    </row>
    <row r="168" spans="2:9" x14ac:dyDescent="0.25">
      <c r="B168" s="3"/>
      <c r="D168" s="4"/>
      <c r="E168" s="3"/>
      <c r="I168" t="str">
        <f t="shared" si="3"/>
        <v>;;;;;;</v>
      </c>
    </row>
    <row r="169" spans="2:9" x14ac:dyDescent="0.25">
      <c r="B169" s="3"/>
      <c r="D169" s="4"/>
      <c r="E169" s="3"/>
      <c r="I169" t="str">
        <f t="shared" si="3"/>
        <v>;;;;;;</v>
      </c>
    </row>
    <row r="170" spans="2:9" x14ac:dyDescent="0.25">
      <c r="B170" s="3"/>
      <c r="D170" s="4"/>
      <c r="E170" s="3"/>
      <c r="I170" t="str">
        <f t="shared" si="3"/>
        <v>;;;;;;</v>
      </c>
    </row>
    <row r="171" spans="2:9" x14ac:dyDescent="0.25">
      <c r="B171" s="3"/>
      <c r="D171" s="4"/>
      <c r="E171" s="3"/>
      <c r="I171" t="str">
        <f t="shared" si="3"/>
        <v>;;;;;;</v>
      </c>
    </row>
    <row r="172" spans="2:9" x14ac:dyDescent="0.25">
      <c r="B172" s="3"/>
      <c r="D172" s="4"/>
      <c r="E172" s="3"/>
      <c r="I172" t="str">
        <f t="shared" si="3"/>
        <v>;;;;;;</v>
      </c>
    </row>
    <row r="173" spans="2:9" x14ac:dyDescent="0.25">
      <c r="B173" s="3"/>
      <c r="D173" s="4"/>
      <c r="E173" s="3"/>
      <c r="I173" t="str">
        <f t="shared" si="3"/>
        <v>;;;;;;</v>
      </c>
    </row>
    <row r="174" spans="2:9" x14ac:dyDescent="0.25">
      <c r="B174" s="3"/>
      <c r="D174" s="4"/>
      <c r="E174" s="3"/>
      <c r="I174" t="str">
        <f t="shared" si="3"/>
        <v>;;;;;;</v>
      </c>
    </row>
    <row r="175" spans="2:9" x14ac:dyDescent="0.25">
      <c r="B175" s="3"/>
      <c r="D175" s="4"/>
      <c r="E175" s="3"/>
      <c r="I175" t="str">
        <f t="shared" si="3"/>
        <v>;;;;;;</v>
      </c>
    </row>
    <row r="176" spans="2:9" x14ac:dyDescent="0.25">
      <c r="B176" s="3"/>
      <c r="D176" s="4"/>
      <c r="E176" s="3"/>
      <c r="I176" t="str">
        <f t="shared" si="3"/>
        <v>;;;;;;</v>
      </c>
    </row>
    <row r="177" spans="2:9" x14ac:dyDescent="0.25">
      <c r="B177" s="3"/>
      <c r="D177" s="4"/>
      <c r="E177" s="3"/>
      <c r="I177" t="str">
        <f t="shared" si="3"/>
        <v>;;;;;;</v>
      </c>
    </row>
    <row r="178" spans="2:9" x14ac:dyDescent="0.25">
      <c r="B178" s="3"/>
      <c r="D178" s="4"/>
      <c r="E178" s="3"/>
      <c r="I178" t="str">
        <f t="shared" si="3"/>
        <v>;;;;;;</v>
      </c>
    </row>
    <row r="179" spans="2:9" x14ac:dyDescent="0.25">
      <c r="B179" s="3"/>
      <c r="D179" s="4"/>
      <c r="E179" s="3"/>
      <c r="I179" t="str">
        <f t="shared" si="3"/>
        <v>;;;;;;</v>
      </c>
    </row>
    <row r="180" spans="2:9" x14ac:dyDescent="0.25">
      <c r="B180" s="3"/>
      <c r="D180" s="4"/>
      <c r="E180" s="3"/>
      <c r="I180" t="str">
        <f t="shared" si="3"/>
        <v>;;;;;;</v>
      </c>
    </row>
    <row r="181" spans="2:9" x14ac:dyDescent="0.25">
      <c r="B181" s="3"/>
      <c r="D181" s="4"/>
      <c r="E181" s="3"/>
      <c r="I181" t="str">
        <f t="shared" si="3"/>
        <v>;;;;;;</v>
      </c>
    </row>
    <row r="182" spans="2:9" x14ac:dyDescent="0.25">
      <c r="B182" s="3"/>
      <c r="D182" s="4"/>
      <c r="E182" s="3"/>
      <c r="I182" t="str">
        <f t="shared" si="3"/>
        <v>;;;;;;</v>
      </c>
    </row>
    <row r="183" spans="2:9" x14ac:dyDescent="0.25">
      <c r="B183" s="3"/>
      <c r="D183" s="4"/>
      <c r="E183" s="3"/>
      <c r="I183" t="str">
        <f t="shared" si="3"/>
        <v>;;;;;;</v>
      </c>
    </row>
    <row r="184" spans="2:9" x14ac:dyDescent="0.25">
      <c r="B184" s="3"/>
      <c r="D184" s="4"/>
      <c r="E184" s="3"/>
      <c r="I184" t="str">
        <f t="shared" si="3"/>
        <v>;;;;;;</v>
      </c>
    </row>
    <row r="185" spans="2:9" x14ac:dyDescent="0.25">
      <c r="B185" s="3"/>
      <c r="D185" s="4"/>
      <c r="E185" s="3"/>
      <c r="I185" t="str">
        <f t="shared" si="3"/>
        <v>;;;;;;</v>
      </c>
    </row>
    <row r="186" spans="2:9" x14ac:dyDescent="0.25">
      <c r="B186" s="3"/>
      <c r="D186" s="4"/>
      <c r="E186" s="3"/>
      <c r="I186" t="str">
        <f t="shared" si="3"/>
        <v>;;;;;;</v>
      </c>
    </row>
    <row r="187" spans="2:9" x14ac:dyDescent="0.25">
      <c r="B187" s="3"/>
      <c r="D187" s="4"/>
      <c r="E187" s="3"/>
      <c r="I187" t="str">
        <f t="shared" si="3"/>
        <v>;;;;;;</v>
      </c>
    </row>
    <row r="188" spans="2:9" x14ac:dyDescent="0.25">
      <c r="B188" s="3"/>
      <c r="D188" s="4"/>
      <c r="E188" s="3"/>
      <c r="I188" t="str">
        <f t="shared" si="3"/>
        <v>;;;;;;</v>
      </c>
    </row>
    <row r="189" spans="2:9" x14ac:dyDescent="0.25">
      <c r="B189" s="3"/>
      <c r="D189" s="4"/>
      <c r="E189" s="3"/>
      <c r="I189" t="str">
        <f t="shared" si="3"/>
        <v>;;;;;;</v>
      </c>
    </row>
    <row r="190" spans="2:9" x14ac:dyDescent="0.25">
      <c r="B190" s="3"/>
      <c r="D190" s="4"/>
      <c r="E190" s="3"/>
      <c r="I190" t="str">
        <f t="shared" si="3"/>
        <v>;;;;;;</v>
      </c>
    </row>
    <row r="191" spans="2:9" x14ac:dyDescent="0.25">
      <c r="B191" s="3"/>
      <c r="D191" s="4"/>
      <c r="E191" s="3"/>
      <c r="I191" t="str">
        <f t="shared" si="3"/>
        <v>;;;;;;</v>
      </c>
    </row>
    <row r="192" spans="2:9" x14ac:dyDescent="0.25">
      <c r="B192" s="3"/>
      <c r="D192" s="4"/>
      <c r="E192" s="3"/>
      <c r="I192" t="str">
        <f t="shared" si="3"/>
        <v>;;;;;;</v>
      </c>
    </row>
    <row r="193" spans="2:9" x14ac:dyDescent="0.25">
      <c r="B193" s="3"/>
      <c r="D193" s="4"/>
      <c r="E193" s="3"/>
      <c r="I193" t="str">
        <f t="shared" si="3"/>
        <v>;;;;;;</v>
      </c>
    </row>
    <row r="194" spans="2:9" x14ac:dyDescent="0.25">
      <c r="B194" s="3"/>
      <c r="D194" s="4"/>
      <c r="E194" s="3"/>
      <c r="I194" t="str">
        <f t="shared" si="3"/>
        <v>;;;;;;</v>
      </c>
    </row>
    <row r="195" spans="2:9" x14ac:dyDescent="0.25">
      <c r="B195" s="3"/>
      <c r="D195" s="4"/>
      <c r="E195" s="3"/>
      <c r="I195" t="str">
        <f t="shared" ref="I195:I258" si="4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4"/>
        <v>;;;;;;</v>
      </c>
    </row>
    <row r="197" spans="2:9" x14ac:dyDescent="0.25">
      <c r="B197" s="3"/>
      <c r="D197" s="4"/>
      <c r="E197" s="3"/>
      <c r="I197" t="str">
        <f t="shared" si="4"/>
        <v>;;;;;;</v>
      </c>
    </row>
    <row r="198" spans="2:9" x14ac:dyDescent="0.25">
      <c r="B198" s="3"/>
      <c r="D198" s="4"/>
      <c r="E198" s="3"/>
      <c r="I198" t="str">
        <f t="shared" si="4"/>
        <v>;;;;;;</v>
      </c>
    </row>
    <row r="199" spans="2:9" x14ac:dyDescent="0.25">
      <c r="B199" s="3"/>
      <c r="D199" s="4"/>
      <c r="E199" s="3"/>
      <c r="I199" t="str">
        <f t="shared" si="4"/>
        <v>;;;;;;</v>
      </c>
    </row>
    <row r="200" spans="2:9" x14ac:dyDescent="0.25">
      <c r="B200" s="3"/>
      <c r="D200" s="4"/>
      <c r="E200" s="3"/>
      <c r="I200" t="str">
        <f t="shared" si="4"/>
        <v>;;;;;;</v>
      </c>
    </row>
    <row r="201" spans="2:9" x14ac:dyDescent="0.25">
      <c r="B201" s="3"/>
      <c r="D201" s="4"/>
      <c r="E201" s="3"/>
      <c r="I201" t="str">
        <f t="shared" si="4"/>
        <v>;;;;;;</v>
      </c>
    </row>
    <row r="202" spans="2:9" x14ac:dyDescent="0.25">
      <c r="B202" s="3"/>
      <c r="D202" s="4"/>
      <c r="E202" s="3"/>
      <c r="I202" t="str">
        <f t="shared" si="4"/>
        <v>;;;;;;</v>
      </c>
    </row>
    <row r="203" spans="2:9" x14ac:dyDescent="0.25">
      <c r="B203" s="3"/>
      <c r="D203" s="4"/>
      <c r="E203" s="3"/>
      <c r="I203" t="str">
        <f t="shared" si="4"/>
        <v>;;;;;;</v>
      </c>
    </row>
    <row r="204" spans="2:9" x14ac:dyDescent="0.25">
      <c r="B204" s="3"/>
      <c r="D204" s="4"/>
      <c r="E204" s="3"/>
      <c r="I204" t="str">
        <f t="shared" si="4"/>
        <v>;;;;;;</v>
      </c>
    </row>
    <row r="205" spans="2:9" x14ac:dyDescent="0.25">
      <c r="B205" s="3"/>
      <c r="D205" s="4"/>
      <c r="E205" s="3"/>
      <c r="I205" t="str">
        <f t="shared" si="4"/>
        <v>;;;;;;</v>
      </c>
    </row>
    <row r="206" spans="2:9" x14ac:dyDescent="0.25">
      <c r="B206" s="3"/>
      <c r="D206" s="4"/>
      <c r="E206" s="3"/>
      <c r="I206" t="str">
        <f t="shared" si="4"/>
        <v>;;;;;;</v>
      </c>
    </row>
    <row r="207" spans="2:9" x14ac:dyDescent="0.25">
      <c r="B207" s="3"/>
      <c r="D207" s="4"/>
      <c r="E207" s="3"/>
      <c r="I207" t="str">
        <f t="shared" si="4"/>
        <v>;;;;;;</v>
      </c>
    </row>
    <row r="208" spans="2:9" x14ac:dyDescent="0.25">
      <c r="B208" s="3"/>
      <c r="D208" s="4"/>
      <c r="E208" s="3"/>
      <c r="I208" t="str">
        <f t="shared" si="4"/>
        <v>;;;;;;</v>
      </c>
    </row>
    <row r="209" spans="2:9" x14ac:dyDescent="0.25">
      <c r="B209" s="3"/>
      <c r="D209" s="4"/>
      <c r="E209" s="3"/>
      <c r="I209" t="str">
        <f t="shared" si="4"/>
        <v>;;;;;;</v>
      </c>
    </row>
    <row r="210" spans="2:9" x14ac:dyDescent="0.25">
      <c r="B210" s="3"/>
      <c r="D210" s="4"/>
      <c r="E210" s="3"/>
      <c r="I210" t="str">
        <f t="shared" si="4"/>
        <v>;;;;;;</v>
      </c>
    </row>
    <row r="211" spans="2:9" x14ac:dyDescent="0.25">
      <c r="B211" s="3"/>
      <c r="D211" s="4"/>
      <c r="E211" s="3"/>
      <c r="I211" t="str">
        <f t="shared" si="4"/>
        <v>;;;;;;</v>
      </c>
    </row>
    <row r="212" spans="2:9" x14ac:dyDescent="0.25">
      <c r="B212" s="3"/>
      <c r="D212" s="4"/>
      <c r="E212" s="3"/>
      <c r="I212" t="str">
        <f t="shared" si="4"/>
        <v>;;;;;;</v>
      </c>
    </row>
    <row r="213" spans="2:9" x14ac:dyDescent="0.25">
      <c r="B213" s="3"/>
      <c r="D213" s="4"/>
      <c r="E213" s="3"/>
      <c r="I213" t="str">
        <f t="shared" si="4"/>
        <v>;;;;;;</v>
      </c>
    </row>
    <row r="214" spans="2:9" x14ac:dyDescent="0.25">
      <c r="B214" s="3"/>
      <c r="D214" s="4"/>
      <c r="E214" s="3"/>
      <c r="I214" t="str">
        <f t="shared" si="4"/>
        <v>;;;;;;</v>
      </c>
    </row>
    <row r="215" spans="2:9" x14ac:dyDescent="0.25">
      <c r="B215" s="3"/>
      <c r="D215" s="4"/>
      <c r="E215" s="3"/>
      <c r="I215" t="str">
        <f t="shared" si="4"/>
        <v>;;;;;;</v>
      </c>
    </row>
    <row r="216" spans="2:9" x14ac:dyDescent="0.25">
      <c r="B216" s="3"/>
      <c r="D216" s="4"/>
      <c r="E216" s="3"/>
      <c r="I216" t="str">
        <f t="shared" si="4"/>
        <v>;;;;;;</v>
      </c>
    </row>
    <row r="217" spans="2:9" x14ac:dyDescent="0.25">
      <c r="B217" s="3"/>
      <c r="D217" s="4"/>
      <c r="E217" s="3"/>
      <c r="I217" t="str">
        <f t="shared" si="4"/>
        <v>;;;;;;</v>
      </c>
    </row>
    <row r="218" spans="2:9" x14ac:dyDescent="0.25">
      <c r="B218" s="3"/>
      <c r="D218" s="4"/>
      <c r="E218" s="3"/>
      <c r="I218" t="str">
        <f t="shared" si="4"/>
        <v>;;;;;;</v>
      </c>
    </row>
    <row r="219" spans="2:9" x14ac:dyDescent="0.25">
      <c r="B219" s="3"/>
      <c r="D219" s="4"/>
      <c r="E219" s="3"/>
      <c r="I219" t="str">
        <f t="shared" si="4"/>
        <v>;;;;;;</v>
      </c>
    </row>
    <row r="220" spans="2:9" x14ac:dyDescent="0.25">
      <c r="B220" s="3"/>
      <c r="D220" s="4"/>
      <c r="E220" s="3"/>
      <c r="I220" t="str">
        <f t="shared" si="4"/>
        <v>;;;;;;</v>
      </c>
    </row>
    <row r="221" spans="2:9" x14ac:dyDescent="0.25">
      <c r="B221" s="3"/>
      <c r="D221" s="4"/>
      <c r="E221" s="3"/>
      <c r="I221" t="str">
        <f t="shared" si="4"/>
        <v>;;;;;;</v>
      </c>
    </row>
    <row r="222" spans="2:9" x14ac:dyDescent="0.25">
      <c r="B222" s="3"/>
      <c r="D222" s="4"/>
      <c r="E222" s="3"/>
      <c r="I222" t="str">
        <f t="shared" si="4"/>
        <v>;;;;;;</v>
      </c>
    </row>
    <row r="223" spans="2:9" x14ac:dyDescent="0.25">
      <c r="B223" s="3"/>
      <c r="D223" s="4"/>
      <c r="E223" s="3"/>
      <c r="I223" t="str">
        <f t="shared" si="4"/>
        <v>;;;;;;</v>
      </c>
    </row>
    <row r="224" spans="2:9" x14ac:dyDescent="0.25">
      <c r="B224" s="3"/>
      <c r="D224" s="4"/>
      <c r="E224" s="3"/>
      <c r="I224" t="str">
        <f t="shared" si="4"/>
        <v>;;;;;;</v>
      </c>
    </row>
    <row r="225" spans="2:9" x14ac:dyDescent="0.25">
      <c r="B225" s="3"/>
      <c r="D225" s="4"/>
      <c r="E225" s="3"/>
      <c r="I225" t="str">
        <f t="shared" si="4"/>
        <v>;;;;;;</v>
      </c>
    </row>
    <row r="226" spans="2:9" x14ac:dyDescent="0.25">
      <c r="B226" s="3"/>
      <c r="D226" s="4"/>
      <c r="E226" s="3"/>
      <c r="I226" t="str">
        <f t="shared" si="4"/>
        <v>;;;;;;</v>
      </c>
    </row>
    <row r="227" spans="2:9" x14ac:dyDescent="0.25">
      <c r="B227" s="3"/>
      <c r="D227" s="4"/>
      <c r="E227" s="3"/>
      <c r="I227" t="str">
        <f t="shared" si="4"/>
        <v>;;;;;;</v>
      </c>
    </row>
    <row r="228" spans="2:9" x14ac:dyDescent="0.25">
      <c r="B228" s="3"/>
      <c r="D228" s="4"/>
      <c r="E228" s="3"/>
      <c r="I228" t="str">
        <f t="shared" si="4"/>
        <v>;;;;;;</v>
      </c>
    </row>
    <row r="229" spans="2:9" x14ac:dyDescent="0.25">
      <c r="B229" s="3"/>
      <c r="D229" s="4"/>
      <c r="E229" s="3"/>
      <c r="I229" t="str">
        <f t="shared" si="4"/>
        <v>;;;;;;</v>
      </c>
    </row>
    <row r="230" spans="2:9" x14ac:dyDescent="0.25">
      <c r="B230" s="3"/>
      <c r="D230" s="4"/>
      <c r="E230" s="3"/>
      <c r="I230" t="str">
        <f t="shared" si="4"/>
        <v>;;;;;;</v>
      </c>
    </row>
    <row r="231" spans="2:9" x14ac:dyDescent="0.25">
      <c r="B231" s="3"/>
      <c r="D231" s="4"/>
      <c r="E231" s="3"/>
      <c r="I231" t="str">
        <f t="shared" si="4"/>
        <v>;;;;;;</v>
      </c>
    </row>
    <row r="232" spans="2:9" x14ac:dyDescent="0.25">
      <c r="B232" s="3"/>
      <c r="D232" s="4"/>
      <c r="E232" s="3"/>
      <c r="I232" t="str">
        <f t="shared" si="4"/>
        <v>;;;;;;</v>
      </c>
    </row>
    <row r="233" spans="2:9" x14ac:dyDescent="0.25">
      <c r="B233" s="3"/>
      <c r="D233" s="4"/>
      <c r="E233" s="3"/>
      <c r="I233" t="str">
        <f t="shared" si="4"/>
        <v>;;;;;;</v>
      </c>
    </row>
    <row r="234" spans="2:9" x14ac:dyDescent="0.25">
      <c r="B234" s="3"/>
      <c r="D234" s="4"/>
      <c r="E234" s="3"/>
      <c r="I234" t="str">
        <f t="shared" si="4"/>
        <v>;;;;;;</v>
      </c>
    </row>
    <row r="235" spans="2:9" x14ac:dyDescent="0.25">
      <c r="B235" s="3"/>
      <c r="D235" s="4"/>
      <c r="E235" s="3"/>
      <c r="I235" t="str">
        <f t="shared" si="4"/>
        <v>;;;;;;</v>
      </c>
    </row>
    <row r="236" spans="2:9" x14ac:dyDescent="0.25">
      <c r="B236" s="3"/>
      <c r="D236" s="4"/>
      <c r="E236" s="3"/>
      <c r="I236" t="str">
        <f t="shared" si="4"/>
        <v>;;;;;;</v>
      </c>
    </row>
    <row r="237" spans="2:9" x14ac:dyDescent="0.25">
      <c r="B237" s="3"/>
      <c r="D237" s="4"/>
      <c r="E237" s="3"/>
      <c r="I237" t="str">
        <f t="shared" si="4"/>
        <v>;;;;;;</v>
      </c>
    </row>
    <row r="238" spans="2:9" x14ac:dyDescent="0.25">
      <c r="B238" s="3"/>
      <c r="D238" s="4"/>
      <c r="E238" s="3"/>
      <c r="I238" t="str">
        <f t="shared" si="4"/>
        <v>;;;;;;</v>
      </c>
    </row>
    <row r="239" spans="2:9" x14ac:dyDescent="0.25">
      <c r="B239" s="3"/>
      <c r="D239" s="4"/>
      <c r="E239" s="3"/>
      <c r="I239" t="str">
        <f t="shared" si="4"/>
        <v>;;;;;;</v>
      </c>
    </row>
    <row r="240" spans="2:9" x14ac:dyDescent="0.25">
      <c r="B240" s="3"/>
      <c r="D240" s="4"/>
      <c r="E240" s="3"/>
      <c r="I240" t="str">
        <f t="shared" si="4"/>
        <v>;;;;;;</v>
      </c>
    </row>
    <row r="241" spans="2:9" x14ac:dyDescent="0.25">
      <c r="B241" s="3"/>
      <c r="D241" s="4"/>
      <c r="E241" s="3"/>
      <c r="I241" t="str">
        <f t="shared" si="4"/>
        <v>;;;;;;</v>
      </c>
    </row>
    <row r="242" spans="2:9" x14ac:dyDescent="0.25">
      <c r="B242" s="3"/>
      <c r="D242" s="4"/>
      <c r="E242" s="3"/>
      <c r="I242" t="str">
        <f t="shared" si="4"/>
        <v>;;;;;;</v>
      </c>
    </row>
    <row r="243" spans="2:9" x14ac:dyDescent="0.25">
      <c r="B243" s="3"/>
      <c r="D243" s="4"/>
      <c r="E243" s="3"/>
      <c r="I243" t="str">
        <f t="shared" si="4"/>
        <v>;;;;;;</v>
      </c>
    </row>
    <row r="244" spans="2:9" x14ac:dyDescent="0.25">
      <c r="B244" s="3"/>
      <c r="D244" s="4"/>
      <c r="E244" s="3"/>
      <c r="I244" t="str">
        <f t="shared" si="4"/>
        <v>;;;;;;</v>
      </c>
    </row>
    <row r="245" spans="2:9" x14ac:dyDescent="0.25">
      <c r="B245" s="3"/>
      <c r="D245" s="4"/>
      <c r="E245" s="3"/>
      <c r="I245" t="str">
        <f t="shared" si="4"/>
        <v>;;;;;;</v>
      </c>
    </row>
    <row r="246" spans="2:9" x14ac:dyDescent="0.25">
      <c r="B246" s="3"/>
      <c r="D246" s="4"/>
      <c r="E246" s="3"/>
      <c r="I246" t="str">
        <f t="shared" si="4"/>
        <v>;;;;;;</v>
      </c>
    </row>
    <row r="247" spans="2:9" x14ac:dyDescent="0.25">
      <c r="B247" s="3"/>
      <c r="D247" s="4"/>
      <c r="E247" s="3"/>
      <c r="I247" t="str">
        <f t="shared" si="4"/>
        <v>;;;;;;</v>
      </c>
    </row>
    <row r="248" spans="2:9" x14ac:dyDescent="0.25">
      <c r="B248" s="3"/>
      <c r="D248" s="4"/>
      <c r="E248" s="3"/>
      <c r="I248" t="str">
        <f t="shared" si="4"/>
        <v>;;;;;;</v>
      </c>
    </row>
    <row r="249" spans="2:9" x14ac:dyDescent="0.25">
      <c r="B249" s="3"/>
      <c r="D249" s="4"/>
      <c r="E249" s="3"/>
      <c r="I249" t="str">
        <f t="shared" si="4"/>
        <v>;;;;;;</v>
      </c>
    </row>
    <row r="250" spans="2:9" x14ac:dyDescent="0.25">
      <c r="B250" s="3"/>
      <c r="D250" s="4"/>
      <c r="E250" s="3"/>
      <c r="I250" t="str">
        <f t="shared" si="4"/>
        <v>;;;;;;</v>
      </c>
    </row>
    <row r="251" spans="2:9" x14ac:dyDescent="0.25">
      <c r="B251" s="3"/>
      <c r="D251" s="4"/>
      <c r="E251" s="3"/>
      <c r="I251" t="str">
        <f t="shared" si="4"/>
        <v>;;;;;;</v>
      </c>
    </row>
    <row r="252" spans="2:9" x14ac:dyDescent="0.25">
      <c r="B252" s="3"/>
      <c r="D252" s="4"/>
      <c r="E252" s="3"/>
      <c r="I252" t="str">
        <f t="shared" si="4"/>
        <v>;;;;;;</v>
      </c>
    </row>
    <row r="253" spans="2:9" x14ac:dyDescent="0.25">
      <c r="B253" s="3"/>
      <c r="D253" s="4"/>
      <c r="E253" s="3"/>
      <c r="I253" t="str">
        <f t="shared" si="4"/>
        <v>;;;;;;</v>
      </c>
    </row>
    <row r="254" spans="2:9" x14ac:dyDescent="0.25">
      <c r="B254" s="3"/>
      <c r="D254" s="4"/>
      <c r="E254" s="3"/>
      <c r="I254" t="str">
        <f t="shared" si="4"/>
        <v>;;;;;;</v>
      </c>
    </row>
    <row r="255" spans="2:9" x14ac:dyDescent="0.25">
      <c r="B255" s="3"/>
      <c r="D255" s="4"/>
      <c r="E255" s="3"/>
      <c r="I255" t="str">
        <f t="shared" si="4"/>
        <v>;;;;;;</v>
      </c>
    </row>
    <row r="256" spans="2:9" x14ac:dyDescent="0.25">
      <c r="B256" s="3"/>
      <c r="D256" s="4"/>
      <c r="E256" s="3"/>
      <c r="I256" t="str">
        <f t="shared" si="4"/>
        <v>;;;;;;</v>
      </c>
    </row>
    <row r="257" spans="2:9" x14ac:dyDescent="0.25">
      <c r="B257" s="3"/>
      <c r="D257" s="4"/>
      <c r="E257" s="3"/>
      <c r="I257" t="str">
        <f t="shared" si="4"/>
        <v>;;;;;;</v>
      </c>
    </row>
    <row r="258" spans="2:9" x14ac:dyDescent="0.25">
      <c r="B258" s="3"/>
      <c r="D258" s="4"/>
      <c r="E258" s="3"/>
      <c r="I258" t="str">
        <f t="shared" si="4"/>
        <v>;;;;;;</v>
      </c>
    </row>
    <row r="259" spans="2:9" x14ac:dyDescent="0.25">
      <c r="B259" s="3"/>
      <c r="D259" s="4"/>
      <c r="E259" s="3"/>
      <c r="I259" t="str">
        <f t="shared" ref="I259:I265" si="5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5"/>
        <v>;;;;;;</v>
      </c>
    </row>
    <row r="261" spans="2:9" x14ac:dyDescent="0.25">
      <c r="B261" s="3"/>
      <c r="D261" s="4"/>
      <c r="E261" s="3"/>
      <c r="I261" t="str">
        <f t="shared" si="5"/>
        <v>;;;;;;</v>
      </c>
    </row>
    <row r="262" spans="2:9" x14ac:dyDescent="0.25">
      <c r="B262" s="3"/>
      <c r="D262" s="4"/>
      <c r="E262" s="3"/>
      <c r="I262" t="str">
        <f t="shared" si="5"/>
        <v>;;;;;;</v>
      </c>
    </row>
    <row r="263" spans="2:9" x14ac:dyDescent="0.25">
      <c r="B263" s="3"/>
      <c r="D263" s="4"/>
      <c r="E263" s="3"/>
      <c r="I263" t="str">
        <f t="shared" si="5"/>
        <v>;;;;;;</v>
      </c>
    </row>
    <row r="264" spans="2:9" x14ac:dyDescent="0.25">
      <c r="B264" s="3"/>
      <c r="D264" s="4"/>
      <c r="E264" s="3"/>
      <c r="I264" t="str">
        <f t="shared" si="5"/>
        <v>;;;;;;</v>
      </c>
    </row>
    <row r="265" spans="2:9" x14ac:dyDescent="0.25">
      <c r="B265" s="3"/>
      <c r="D265" s="4"/>
      <c r="E265" s="3"/>
      <c r="I265" t="str">
        <f t="shared" si="5"/>
        <v>;;;;;;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H1" activeCellId="1" sqref="G1:G1048576 H1:H1048576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405</v>
      </c>
      <c r="C2" s="1" t="s">
        <v>272</v>
      </c>
      <c r="D2" s="4" t="s">
        <v>616</v>
      </c>
      <c r="E2" s="10" t="s">
        <v>476</v>
      </c>
      <c r="F2" s="1" t="s">
        <v>284</v>
      </c>
      <c r="H2" t="str">
        <f>CONCATENATE(A2,";",B2,";",C2,";",D2,";",E2,";",F2)</f>
        <v>C;Any;N;Armor of Gleaming;-;XGE(136)</v>
      </c>
      <c r="J2" s="8" t="s">
        <v>467</v>
      </c>
      <c r="K2">
        <v>136</v>
      </c>
      <c r="L2" t="str">
        <f>CONCATENATE(UPPER(J2),"(",K2,")")</f>
        <v>XGE(136)</v>
      </c>
    </row>
    <row r="3" spans="1:12" x14ac:dyDescent="0.25">
      <c r="A3" s="1" t="s">
        <v>265</v>
      </c>
      <c r="B3" s="3" t="s">
        <v>405</v>
      </c>
      <c r="C3" s="1" t="s">
        <v>272</v>
      </c>
      <c r="D3" s="4" t="s">
        <v>617</v>
      </c>
      <c r="E3" s="10" t="s">
        <v>476</v>
      </c>
      <c r="F3" s="1" t="s">
        <v>284</v>
      </c>
      <c r="H3" t="str">
        <f t="shared" ref="H3:H66" si="0">CONCATENATE(A3,";",B3,";",C3,";",D3,";",E3,";",F3)</f>
        <v>C;Any;N;Cast-Off Armor;-;XGE(136)</v>
      </c>
      <c r="J3" s="8" t="s">
        <v>467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265</v>
      </c>
      <c r="B4" s="3" t="s">
        <v>405</v>
      </c>
      <c r="C4" s="1" t="s">
        <v>272</v>
      </c>
      <c r="D4" s="4" t="s">
        <v>619</v>
      </c>
      <c r="E4" s="10" t="s">
        <v>476</v>
      </c>
      <c r="F4" s="1" t="s">
        <v>344</v>
      </c>
      <c r="H4" t="str">
        <f t="shared" si="0"/>
        <v>C;Any;N;Smoldering Armor;-;XGE(139)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644</v>
      </c>
      <c r="C5" s="1" t="s">
        <v>273</v>
      </c>
      <c r="D5" s="4" t="s">
        <v>620</v>
      </c>
      <c r="E5" s="10" t="s">
        <v>476</v>
      </c>
      <c r="F5" s="1" t="s">
        <v>279</v>
      </c>
      <c r="H5" t="str">
        <f t="shared" si="0"/>
        <v>L;Plate;Y;Armor of Invulnerability;-;DMG(152)</v>
      </c>
      <c r="J5" s="8" t="s">
        <v>467</v>
      </c>
      <c r="K5">
        <v>139</v>
      </c>
      <c r="L5" t="str">
        <f t="shared" si="1"/>
        <v>XGE(139)</v>
      </c>
    </row>
    <row r="6" spans="1:12" x14ac:dyDescent="0.25">
      <c r="A6" s="1" t="s">
        <v>269</v>
      </c>
      <c r="B6" s="3" t="s">
        <v>405</v>
      </c>
      <c r="C6" s="1" t="s">
        <v>272</v>
      </c>
      <c r="D6" s="4" t="s">
        <v>621</v>
      </c>
      <c r="E6" s="10" t="s">
        <v>476</v>
      </c>
      <c r="F6" s="1" t="s">
        <v>279</v>
      </c>
      <c r="H6" t="str">
        <f t="shared" si="0"/>
        <v>L;Any;N;Armor, +3;-;DMG(152)</v>
      </c>
      <c r="J6" s="9" t="s">
        <v>469</v>
      </c>
      <c r="K6">
        <v>152</v>
      </c>
      <c r="L6" t="str">
        <f t="shared" si="1"/>
        <v>DMG(152)</v>
      </c>
    </row>
    <row r="7" spans="1:12" x14ac:dyDescent="0.25">
      <c r="A7" s="1" t="s">
        <v>269</v>
      </c>
      <c r="B7" s="3" t="s">
        <v>647</v>
      </c>
      <c r="C7" s="1" t="s">
        <v>273</v>
      </c>
      <c r="D7" s="4" t="s">
        <v>622</v>
      </c>
      <c r="E7" s="10" t="s">
        <v>476</v>
      </c>
      <c r="F7" s="1" t="s">
        <v>300</v>
      </c>
      <c r="H7" t="str">
        <f t="shared" si="0"/>
        <v>L;Chain_Mail;Y;Efreeti Chain;-;DMG(167)</v>
      </c>
      <c r="J7" s="8" t="s">
        <v>469</v>
      </c>
      <c r="K7">
        <v>152</v>
      </c>
      <c r="L7" t="str">
        <f t="shared" si="1"/>
        <v>DMG(152)</v>
      </c>
    </row>
    <row r="8" spans="1:12" x14ac:dyDescent="0.25">
      <c r="A8" s="1" t="s">
        <v>269</v>
      </c>
      <c r="B8" s="3" t="s">
        <v>644</v>
      </c>
      <c r="C8" s="1" t="s">
        <v>273</v>
      </c>
      <c r="D8" s="4" t="s">
        <v>623</v>
      </c>
      <c r="E8" s="10" t="s">
        <v>476</v>
      </c>
      <c r="F8" s="1" t="s">
        <v>326</v>
      </c>
      <c r="H8" t="str">
        <f t="shared" si="0"/>
        <v>L;Plate;Y;Plate Armor of Etherealness;-;DMG(185)</v>
      </c>
      <c r="J8" s="8" t="s">
        <v>469</v>
      </c>
      <c r="K8">
        <v>167</v>
      </c>
      <c r="L8" t="str">
        <f t="shared" si="1"/>
        <v>DMG(167)</v>
      </c>
    </row>
    <row r="9" spans="1:12" x14ac:dyDescent="0.25">
      <c r="A9" s="1" t="s">
        <v>267</v>
      </c>
      <c r="B9" s="3" t="s">
        <v>649</v>
      </c>
      <c r="C9" s="1" t="s">
        <v>272</v>
      </c>
      <c r="D9" s="4" t="s">
        <v>624</v>
      </c>
      <c r="E9" s="10" t="s">
        <v>650</v>
      </c>
      <c r="F9" s="1" t="s">
        <v>320</v>
      </c>
      <c r="H9" t="str">
        <f t="shared" si="0"/>
        <v>R;Medium:Heavy;N;Mizzium Armor;Not Hide;GGR(179)</v>
      </c>
      <c r="J9" s="8" t="s">
        <v>469</v>
      </c>
      <c r="K9">
        <v>185</v>
      </c>
      <c r="L9" t="str">
        <f t="shared" si="1"/>
        <v>DMG(185)</v>
      </c>
    </row>
    <row r="10" spans="1:12" x14ac:dyDescent="0.25">
      <c r="A10" s="1" t="s">
        <v>267</v>
      </c>
      <c r="B10" s="3" t="s">
        <v>405</v>
      </c>
      <c r="C10" s="1" t="s">
        <v>273</v>
      </c>
      <c r="D10" s="4" t="s">
        <v>626</v>
      </c>
      <c r="E10" s="10" t="s">
        <v>476</v>
      </c>
      <c r="F10" s="1" t="s">
        <v>279</v>
      </c>
      <c r="H10" t="str">
        <f t="shared" si="0"/>
        <v>R;Any;Y;Armor of Resistance;-;DMG(152)</v>
      </c>
      <c r="J10" s="8" t="s">
        <v>570</v>
      </c>
      <c r="K10">
        <v>179</v>
      </c>
      <c r="L10" t="str">
        <f t="shared" si="1"/>
        <v>GGR(179)</v>
      </c>
    </row>
    <row r="11" spans="1:12" x14ac:dyDescent="0.25">
      <c r="A11" s="1" t="s">
        <v>267</v>
      </c>
      <c r="B11" s="3" t="s">
        <v>644</v>
      </c>
      <c r="C11" s="1" t="s">
        <v>273</v>
      </c>
      <c r="D11" s="4" t="s">
        <v>627</v>
      </c>
      <c r="E11" s="10" t="s">
        <v>476</v>
      </c>
      <c r="F11" s="1" t="s">
        <v>279</v>
      </c>
      <c r="H11" t="str">
        <f t="shared" si="0"/>
        <v>R;Plate;Y;Armor of Vulnerability;-;DMG(152)</v>
      </c>
      <c r="J11" s="8" t="s">
        <v>570</v>
      </c>
      <c r="K11">
        <v>180</v>
      </c>
      <c r="L11" t="str">
        <f t="shared" si="1"/>
        <v>GGR(180)</v>
      </c>
    </row>
    <row r="12" spans="1:12" x14ac:dyDescent="0.25">
      <c r="A12" s="1" t="s">
        <v>267</v>
      </c>
      <c r="B12" s="3" t="s">
        <v>405</v>
      </c>
      <c r="C12" s="1" t="s">
        <v>272</v>
      </c>
      <c r="D12" s="4" t="s">
        <v>628</v>
      </c>
      <c r="E12" s="10" t="s">
        <v>476</v>
      </c>
      <c r="F12" s="1" t="s">
        <v>279</v>
      </c>
      <c r="H12" t="str">
        <f t="shared" si="0"/>
        <v>R;Any;N;Armor, +1;-;DMG(152)</v>
      </c>
      <c r="J12" s="8" t="s">
        <v>469</v>
      </c>
      <c r="K12">
        <v>152</v>
      </c>
      <c r="L12" t="str">
        <f t="shared" si="1"/>
        <v>DMG(152)</v>
      </c>
    </row>
    <row r="13" spans="1:12" x14ac:dyDescent="0.25">
      <c r="A13" s="1" t="s">
        <v>267</v>
      </c>
      <c r="B13" s="3" t="s">
        <v>646</v>
      </c>
      <c r="C13" s="1" t="s">
        <v>272</v>
      </c>
      <c r="D13" s="4" t="s">
        <v>630</v>
      </c>
      <c r="E13" s="10" t="s">
        <v>476</v>
      </c>
      <c r="F13" s="1" t="s">
        <v>301</v>
      </c>
      <c r="H13" t="str">
        <f t="shared" si="0"/>
        <v>R;Chain_Shirt;N;Elven Chain;-;DMG(168)</v>
      </c>
      <c r="J13" s="8" t="s">
        <v>469</v>
      </c>
      <c r="K13">
        <v>152</v>
      </c>
      <c r="L13" t="str">
        <f t="shared" si="1"/>
        <v>DMG(152)</v>
      </c>
    </row>
    <row r="14" spans="1:12" x14ac:dyDescent="0.25">
      <c r="A14" s="1" t="s">
        <v>267</v>
      </c>
      <c r="B14" s="3" t="s">
        <v>648</v>
      </c>
      <c r="C14" s="1" t="s">
        <v>272</v>
      </c>
      <c r="D14" s="4" t="s">
        <v>631</v>
      </c>
      <c r="E14" s="10" t="s">
        <v>476</v>
      </c>
      <c r="F14" s="1" t="s">
        <v>306</v>
      </c>
      <c r="H14" t="str">
        <f t="shared" si="0"/>
        <v>R;Studded;N;Glamoured Studded Leather;-;DMG(172)</v>
      </c>
      <c r="J14" s="8" t="s">
        <v>469</v>
      </c>
      <c r="K14">
        <v>152</v>
      </c>
      <c r="L14" t="str">
        <f t="shared" si="1"/>
        <v>DMG(152)</v>
      </c>
    </row>
    <row r="15" spans="1:12" x14ac:dyDescent="0.25">
      <c r="A15" s="1" t="s">
        <v>266</v>
      </c>
      <c r="B15" s="3" t="s">
        <v>649</v>
      </c>
      <c r="C15" s="1" t="s">
        <v>272</v>
      </c>
      <c r="D15" s="4" t="s">
        <v>633</v>
      </c>
      <c r="E15" s="10" t="s">
        <v>650</v>
      </c>
      <c r="F15" s="1" t="s">
        <v>274</v>
      </c>
      <c r="H15" t="str">
        <f t="shared" si="0"/>
        <v>U;Medium:Heavy;N;Adamantine Armor;Not Hide;DMG(150)</v>
      </c>
      <c r="J15" s="9" t="s">
        <v>469</v>
      </c>
      <c r="K15">
        <v>152</v>
      </c>
      <c r="L15" t="str">
        <f t="shared" si="1"/>
        <v>DMG(152)</v>
      </c>
    </row>
    <row r="16" spans="1:12" x14ac:dyDescent="0.25">
      <c r="A16" s="1" t="s">
        <v>266</v>
      </c>
      <c r="B16" s="3" t="s">
        <v>405</v>
      </c>
      <c r="C16" s="1" t="s">
        <v>272</v>
      </c>
      <c r="D16" s="4" t="s">
        <v>634</v>
      </c>
      <c r="E16" s="10" t="s">
        <v>476</v>
      </c>
      <c r="F16" s="1" t="s">
        <v>319</v>
      </c>
      <c r="H16" t="str">
        <f t="shared" si="0"/>
        <v>U;Any;N;Mariner's Armor;-;DMG(181)</v>
      </c>
      <c r="J16" s="8" t="s">
        <v>469</v>
      </c>
      <c r="K16">
        <v>168</v>
      </c>
      <c r="L16" t="str">
        <f t="shared" si="1"/>
        <v>DMG(168)</v>
      </c>
    </row>
    <row r="17" spans="1:12" x14ac:dyDescent="0.25">
      <c r="A17" s="1" t="s">
        <v>266</v>
      </c>
      <c r="B17" s="3" t="s">
        <v>649</v>
      </c>
      <c r="C17" s="1" t="s">
        <v>272</v>
      </c>
      <c r="D17" s="4" t="s">
        <v>635</v>
      </c>
      <c r="E17" s="10" t="s">
        <v>650</v>
      </c>
      <c r="F17" s="1" t="s">
        <v>322</v>
      </c>
      <c r="H17" t="str">
        <f t="shared" si="0"/>
        <v>U;Medium:Heavy;N;Mithral Armor;Not Hide;DMG(182)</v>
      </c>
      <c r="J17" s="8" t="s">
        <v>469</v>
      </c>
      <c r="K17">
        <v>172</v>
      </c>
      <c r="L17" t="str">
        <f t="shared" si="1"/>
        <v>DMG(172)</v>
      </c>
    </row>
    <row r="18" spans="1:12" x14ac:dyDescent="0.25">
      <c r="A18" s="1" t="s">
        <v>268</v>
      </c>
      <c r="B18" s="3" t="s">
        <v>405</v>
      </c>
      <c r="C18" s="1" t="s">
        <v>272</v>
      </c>
      <c r="D18" s="4" t="s">
        <v>638</v>
      </c>
      <c r="E18" s="10" t="s">
        <v>476</v>
      </c>
      <c r="F18" s="1" t="s">
        <v>279</v>
      </c>
      <c r="H18" t="str">
        <f t="shared" si="0"/>
        <v>V;Any;N;Armor, +2;-;DMG(152)</v>
      </c>
      <c r="J18" s="8" t="s">
        <v>469</v>
      </c>
      <c r="K18">
        <v>200</v>
      </c>
      <c r="L18" t="str">
        <f t="shared" si="1"/>
        <v>DMG(200)</v>
      </c>
    </row>
    <row r="19" spans="1:12" x14ac:dyDescent="0.25">
      <c r="A19" s="1" t="s">
        <v>268</v>
      </c>
      <c r="B19" s="3" t="s">
        <v>644</v>
      </c>
      <c r="C19" s="1" t="s">
        <v>273</v>
      </c>
      <c r="D19" s="4" t="s">
        <v>639</v>
      </c>
      <c r="E19" s="10" t="s">
        <v>476</v>
      </c>
      <c r="F19" s="1" t="s">
        <v>297</v>
      </c>
      <c r="H19" t="str">
        <f t="shared" si="0"/>
        <v>V;Plate;Y;Demon Armor;-;DMG(165)</v>
      </c>
      <c r="J19" s="8" t="s">
        <v>469</v>
      </c>
      <c r="K19">
        <v>200</v>
      </c>
      <c r="L19" t="str">
        <f t="shared" si="1"/>
        <v>DMG(200)</v>
      </c>
    </row>
    <row r="20" spans="1:12" x14ac:dyDescent="0.25">
      <c r="A20" s="1" t="s">
        <v>268</v>
      </c>
      <c r="B20" s="3" t="s">
        <v>651</v>
      </c>
      <c r="C20" s="1" t="s">
        <v>273</v>
      </c>
      <c r="D20" s="4" t="s">
        <v>640</v>
      </c>
      <c r="E20" s="10" t="s">
        <v>476</v>
      </c>
      <c r="F20" s="1" t="s">
        <v>297</v>
      </c>
      <c r="H20" t="str">
        <f t="shared" si="0"/>
        <v>V;Scale_Mail;Y;Dragon Scale Mail;-;DMG(165)</v>
      </c>
      <c r="J20" s="8" t="s">
        <v>469</v>
      </c>
      <c r="K20">
        <v>150</v>
      </c>
      <c r="L20" t="str">
        <f t="shared" si="1"/>
        <v>DMG(150)</v>
      </c>
    </row>
    <row r="21" spans="1:12" x14ac:dyDescent="0.25">
      <c r="A21" s="1" t="s">
        <v>268</v>
      </c>
      <c r="B21" s="3" t="s">
        <v>644</v>
      </c>
      <c r="C21" s="1" t="s">
        <v>272</v>
      </c>
      <c r="D21" s="4" t="s">
        <v>641</v>
      </c>
      <c r="E21" s="10" t="s">
        <v>476</v>
      </c>
      <c r="F21" s="1" t="s">
        <v>300</v>
      </c>
      <c r="H21" t="str">
        <f t="shared" si="0"/>
        <v>V;Plate;N;Dwarven Plate;-;DMG(167)</v>
      </c>
      <c r="J21" s="8" t="s">
        <v>469</v>
      </c>
      <c r="K21">
        <v>181</v>
      </c>
      <c r="L21" t="str">
        <f t="shared" si="1"/>
        <v>DMG(181)</v>
      </c>
    </row>
    <row r="22" spans="1:12" x14ac:dyDescent="0.25">
      <c r="B22" s="3"/>
      <c r="D22" s="4"/>
      <c r="E22" s="10"/>
      <c r="H22" t="str">
        <f t="shared" si="0"/>
        <v>;;;;;</v>
      </c>
      <c r="J22" s="8" t="s">
        <v>469</v>
      </c>
      <c r="K22">
        <v>182</v>
      </c>
      <c r="L22" t="str">
        <f t="shared" si="1"/>
        <v>DMG(182)</v>
      </c>
    </row>
    <row r="23" spans="1:12" x14ac:dyDescent="0.25">
      <c r="B23" s="3"/>
      <c r="D23" s="4"/>
      <c r="E23" s="10"/>
      <c r="H23" t="str">
        <f t="shared" si="0"/>
        <v>;;;;;</v>
      </c>
      <c r="J23" t="s">
        <v>469</v>
      </c>
      <c r="K23">
        <v>199</v>
      </c>
      <c r="L23" t="str">
        <f t="shared" si="1"/>
        <v>DMG(199)</v>
      </c>
    </row>
    <row r="24" spans="1:12" x14ac:dyDescent="0.25">
      <c r="B24" s="3"/>
      <c r="D24" s="4"/>
      <c r="E24" s="10"/>
      <c r="H24" t="str">
        <f t="shared" si="0"/>
        <v>;;;;;</v>
      </c>
      <c r="J24" t="s">
        <v>469</v>
      </c>
      <c r="K24">
        <v>200</v>
      </c>
      <c r="L24" t="str">
        <f t="shared" si="1"/>
        <v>DMG(200)</v>
      </c>
    </row>
    <row r="25" spans="1:12" x14ac:dyDescent="0.25">
      <c r="B25" s="3"/>
      <c r="D25" s="4"/>
      <c r="E25" s="10"/>
      <c r="H25" t="str">
        <f t="shared" si="0"/>
        <v>;;;;;</v>
      </c>
      <c r="J25" t="s">
        <v>469</v>
      </c>
      <c r="K25">
        <v>151</v>
      </c>
      <c r="L25" t="str">
        <f t="shared" si="1"/>
        <v>DMG(151)</v>
      </c>
    </row>
    <row r="26" spans="1:12" x14ac:dyDescent="0.25">
      <c r="B26" s="3"/>
      <c r="D26" s="4"/>
      <c r="E26" s="10"/>
      <c r="H26" t="str">
        <f t="shared" si="0"/>
        <v>;;;;;</v>
      </c>
      <c r="J26" t="s">
        <v>469</v>
      </c>
      <c r="K26">
        <v>152</v>
      </c>
      <c r="L26" t="str">
        <f t="shared" si="1"/>
        <v>DMG(152)</v>
      </c>
    </row>
    <row r="27" spans="1:12" x14ac:dyDescent="0.25">
      <c r="B27" s="3"/>
      <c r="D27" s="4"/>
      <c r="E27" s="10"/>
      <c r="H27" t="str">
        <f t="shared" si="0"/>
        <v>;;;;;</v>
      </c>
      <c r="J27" t="s">
        <v>469</v>
      </c>
      <c r="K27">
        <v>165</v>
      </c>
      <c r="L27" t="str">
        <f t="shared" si="1"/>
        <v>DMG(165)</v>
      </c>
    </row>
    <row r="28" spans="1:12" x14ac:dyDescent="0.25">
      <c r="B28" s="3"/>
      <c r="D28" s="4"/>
      <c r="E28" s="10"/>
      <c r="H28" t="str">
        <f t="shared" si="0"/>
        <v>;;;;;</v>
      </c>
      <c r="J28" t="s">
        <v>469</v>
      </c>
      <c r="K28">
        <v>165</v>
      </c>
      <c r="L28" t="str">
        <f t="shared" si="1"/>
        <v>DMG(165)</v>
      </c>
    </row>
    <row r="29" spans="1:12" x14ac:dyDescent="0.25">
      <c r="B29" s="3"/>
      <c r="D29" s="4"/>
      <c r="E29" s="10"/>
      <c r="H29" t="str">
        <f t="shared" si="0"/>
        <v>;;;;;</v>
      </c>
      <c r="J29" t="s">
        <v>469</v>
      </c>
      <c r="K29">
        <v>167</v>
      </c>
      <c r="L29" t="str">
        <f t="shared" si="1"/>
        <v>DMG(167)</v>
      </c>
    </row>
    <row r="30" spans="1:12" x14ac:dyDescent="0.25">
      <c r="B30" s="3"/>
      <c r="D30" s="4"/>
      <c r="E30" s="10"/>
      <c r="H30" t="str">
        <f t="shared" si="0"/>
        <v>;;;;;</v>
      </c>
      <c r="J30" t="s">
        <v>469</v>
      </c>
      <c r="K30">
        <v>200</v>
      </c>
      <c r="L30" t="str">
        <f t="shared" si="1"/>
        <v>DMG(200)</v>
      </c>
    </row>
    <row r="31" spans="1:12" x14ac:dyDescent="0.25">
      <c r="B31" s="3"/>
      <c r="D31" s="4"/>
      <c r="E31" s="10"/>
      <c r="H31" t="str">
        <f t="shared" si="0"/>
        <v>;;;;;</v>
      </c>
      <c r="J31" t="s">
        <v>469</v>
      </c>
      <c r="K31">
        <v>201</v>
      </c>
      <c r="L31" t="str">
        <f t="shared" si="1"/>
        <v>DMG(201)</v>
      </c>
    </row>
    <row r="32" spans="1:12" x14ac:dyDescent="0.25">
      <c r="B32" s="3"/>
      <c r="D32" s="4"/>
      <c r="E32" s="10"/>
      <c r="H32" t="str">
        <f t="shared" si="0"/>
        <v>;;;;;</v>
      </c>
      <c r="J32" t="s">
        <v>469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469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469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469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643</v>
      </c>
      <c r="E36" s="10"/>
      <c r="H36" t="str">
        <f t="shared" si="0"/>
        <v>;;; ;;</v>
      </c>
      <c r="J36" t="s">
        <v>469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469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29">
    <sortCondition ref="A2:A29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02-DBEB-4250-8D3F-2527012114E8}">
  <dimension ref="A1:L265"/>
  <sheetViews>
    <sheetView workbookViewId="0">
      <selection activeCell="H2" sqref="H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475</v>
      </c>
      <c r="F1" s="11" t="s">
        <v>4</v>
      </c>
      <c r="H1" s="6" t="s">
        <v>350</v>
      </c>
    </row>
    <row r="2" spans="1:12" x14ac:dyDescent="0.25">
      <c r="A2" s="1" t="s">
        <v>265</v>
      </c>
      <c r="B2" s="3" t="s">
        <v>645</v>
      </c>
      <c r="C2" s="1" t="s">
        <v>272</v>
      </c>
      <c r="D2" s="4" t="s">
        <v>618</v>
      </c>
      <c r="E2" s="10" t="s">
        <v>476</v>
      </c>
      <c r="F2" s="1" t="s">
        <v>344</v>
      </c>
      <c r="H2" t="str">
        <f>CONCATENATE(A2,";",B2,";",C2,";",D2,";",E2,";",F2)</f>
        <v>C;Shield;N;Shield of Expression;-;XGE(139)</v>
      </c>
      <c r="J2" s="8" t="s">
        <v>467</v>
      </c>
      <c r="K2">
        <v>136</v>
      </c>
      <c r="L2" t="str">
        <f>CONCATENATE(UPPER(J2),"(",K2,")")</f>
        <v>XGE(136)</v>
      </c>
    </row>
    <row r="3" spans="1:12" x14ac:dyDescent="0.25">
      <c r="A3" s="1" t="s">
        <v>267</v>
      </c>
      <c r="B3" s="3" t="s">
        <v>645</v>
      </c>
      <c r="C3" s="1" t="s">
        <v>272</v>
      </c>
      <c r="D3" s="4" t="s">
        <v>625</v>
      </c>
      <c r="E3" s="10" t="s">
        <v>476</v>
      </c>
      <c r="F3" s="1" t="s">
        <v>325</v>
      </c>
      <c r="H3" t="str">
        <f t="shared" ref="H3:H66" si="0">CONCATENATE(A3,";",B3,";",C3,";",D3,";",E3,";",F3)</f>
        <v>R;Shield;N;Pariah's Shield;-;GGR(180)</v>
      </c>
      <c r="J3" s="8" t="s">
        <v>467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267</v>
      </c>
      <c r="B4" s="3" t="s">
        <v>645</v>
      </c>
      <c r="C4" s="1" t="s">
        <v>273</v>
      </c>
      <c r="D4" s="4" t="s">
        <v>629</v>
      </c>
      <c r="E4" s="10" t="s">
        <v>476</v>
      </c>
      <c r="F4" s="1" t="s">
        <v>279</v>
      </c>
      <c r="H4" t="str">
        <f t="shared" si="0"/>
        <v>R;Shield;Y;Arrow-catching Shield;-;DMG(152)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645</v>
      </c>
      <c r="C5" s="1" t="s">
        <v>273</v>
      </c>
      <c r="D5" s="4" t="s">
        <v>632</v>
      </c>
      <c r="E5" s="10" t="s">
        <v>476</v>
      </c>
      <c r="F5" s="1" t="s">
        <v>336</v>
      </c>
      <c r="H5" t="str">
        <f t="shared" si="0"/>
        <v>R;Shield;Y;Shield of Missile Attraction;-;DMG(200)</v>
      </c>
      <c r="J5" s="8" t="s">
        <v>467</v>
      </c>
      <c r="K5">
        <v>139</v>
      </c>
      <c r="L5" t="str">
        <f t="shared" si="1"/>
        <v>XGE(139)</v>
      </c>
    </row>
    <row r="6" spans="1:12" x14ac:dyDescent="0.25">
      <c r="A6" s="1" t="s">
        <v>267</v>
      </c>
      <c r="B6" s="3" t="s">
        <v>645</v>
      </c>
      <c r="C6" s="1" t="s">
        <v>272</v>
      </c>
      <c r="D6" s="4" t="s">
        <v>665</v>
      </c>
      <c r="E6" s="10" t="s">
        <v>476</v>
      </c>
      <c r="F6" s="1" t="s">
        <v>336</v>
      </c>
      <c r="H6" t="str">
        <f t="shared" si="0"/>
        <v>R;Shield;N;Shield, +2 in addition;-;DMG(200)</v>
      </c>
      <c r="J6" s="9" t="s">
        <v>469</v>
      </c>
      <c r="K6">
        <v>152</v>
      </c>
      <c r="L6" t="str">
        <f t="shared" si="1"/>
        <v>DMG(152)</v>
      </c>
    </row>
    <row r="7" spans="1:12" x14ac:dyDescent="0.25">
      <c r="A7" s="1" t="s">
        <v>266</v>
      </c>
      <c r="B7" s="3" t="s">
        <v>645</v>
      </c>
      <c r="C7" s="1" t="s">
        <v>272</v>
      </c>
      <c r="D7" s="4" t="s">
        <v>636</v>
      </c>
      <c r="E7" s="10" t="s">
        <v>476</v>
      </c>
      <c r="F7" s="1" t="s">
        <v>335</v>
      </c>
      <c r="H7" t="str">
        <f t="shared" si="0"/>
        <v>U;Shield;N;Sentinel Shield;-;DMG(199)</v>
      </c>
      <c r="J7" s="8" t="s">
        <v>469</v>
      </c>
      <c r="K7">
        <v>152</v>
      </c>
      <c r="L7" t="str">
        <f t="shared" si="1"/>
        <v>DMG(152)</v>
      </c>
    </row>
    <row r="8" spans="1:12" x14ac:dyDescent="0.25">
      <c r="A8" s="1" t="s">
        <v>266</v>
      </c>
      <c r="B8" s="3" t="s">
        <v>645</v>
      </c>
      <c r="C8" s="1" t="s">
        <v>272</v>
      </c>
      <c r="D8" s="4" t="s">
        <v>666</v>
      </c>
      <c r="E8" s="10" t="s">
        <v>476</v>
      </c>
      <c r="F8" s="1" t="s">
        <v>336</v>
      </c>
      <c r="H8" t="str">
        <f t="shared" si="0"/>
        <v>U;Shield;N;Shield, +1 in addition;-;DMG(200)</v>
      </c>
      <c r="J8" s="8" t="s">
        <v>469</v>
      </c>
      <c r="K8">
        <v>167</v>
      </c>
      <c r="L8" t="str">
        <f t="shared" si="1"/>
        <v>DMG(167)</v>
      </c>
    </row>
    <row r="9" spans="1:12" x14ac:dyDescent="0.25">
      <c r="A9" s="1" t="s">
        <v>268</v>
      </c>
      <c r="B9" s="3" t="s">
        <v>645</v>
      </c>
      <c r="C9" s="1" t="s">
        <v>273</v>
      </c>
      <c r="D9" s="4" t="s">
        <v>637</v>
      </c>
      <c r="E9" s="10" t="s">
        <v>476</v>
      </c>
      <c r="F9" s="1" t="s">
        <v>276</v>
      </c>
      <c r="H9" t="str">
        <f t="shared" si="0"/>
        <v>V;Shield;Y;Animated Shield;-;DMG(151)</v>
      </c>
      <c r="J9" s="8" t="s">
        <v>469</v>
      </c>
      <c r="K9">
        <v>185</v>
      </c>
      <c r="L9" t="str">
        <f t="shared" si="1"/>
        <v>DMG(185)</v>
      </c>
    </row>
    <row r="10" spans="1:12" x14ac:dyDescent="0.25">
      <c r="A10" s="1" t="s">
        <v>268</v>
      </c>
      <c r="B10" s="3" t="s">
        <v>645</v>
      </c>
      <c r="C10" s="1" t="s">
        <v>272</v>
      </c>
      <c r="D10" s="4" t="s">
        <v>667</v>
      </c>
      <c r="E10" s="10" t="s">
        <v>476</v>
      </c>
      <c r="F10" s="1" t="s">
        <v>336</v>
      </c>
      <c r="H10" t="str">
        <f t="shared" si="0"/>
        <v>V;Shield;N;Shield, +3 in addition;-;DMG(200)</v>
      </c>
      <c r="J10" s="8" t="s">
        <v>570</v>
      </c>
      <c r="K10">
        <v>179</v>
      </c>
      <c r="L10" t="str">
        <f t="shared" si="1"/>
        <v>GGR(179)</v>
      </c>
    </row>
    <row r="11" spans="1:12" x14ac:dyDescent="0.25">
      <c r="A11" s="1" t="s">
        <v>268</v>
      </c>
      <c r="B11" s="3" t="s">
        <v>645</v>
      </c>
      <c r="C11" s="1" t="s">
        <v>273</v>
      </c>
      <c r="D11" s="4" t="s">
        <v>642</v>
      </c>
      <c r="E11" s="10" t="s">
        <v>476</v>
      </c>
      <c r="F11" s="1" t="s">
        <v>339</v>
      </c>
      <c r="H11" t="str">
        <f t="shared" si="0"/>
        <v>V;Shield;Y;Spellguard Shield;-;DMG(201)</v>
      </c>
      <c r="J11" s="8" t="s">
        <v>570</v>
      </c>
      <c r="K11">
        <v>180</v>
      </c>
      <c r="L11" t="str">
        <f t="shared" si="1"/>
        <v>GGR(180)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469</v>
      </c>
      <c r="K12">
        <v>152</v>
      </c>
      <c r="L12" t="str">
        <f t="shared" si="1"/>
        <v>DMG(152)</v>
      </c>
    </row>
    <row r="13" spans="1:12" x14ac:dyDescent="0.25">
      <c r="B13" s="3"/>
      <c r="D13" s="4"/>
      <c r="E13" s="10"/>
      <c r="H13" t="str">
        <f t="shared" si="0"/>
        <v>;;;;;</v>
      </c>
      <c r="J13" s="8" t="s">
        <v>469</v>
      </c>
      <c r="K13">
        <v>152</v>
      </c>
      <c r="L13" t="str">
        <f t="shared" si="1"/>
        <v>DMG(152)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469</v>
      </c>
      <c r="K14">
        <v>152</v>
      </c>
      <c r="L14" t="str">
        <f t="shared" si="1"/>
        <v>DMG(152)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469</v>
      </c>
      <c r="K15">
        <v>152</v>
      </c>
      <c r="L15" t="str">
        <f t="shared" si="1"/>
        <v>DMG(152)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469</v>
      </c>
      <c r="K16">
        <v>168</v>
      </c>
      <c r="L16" t="str">
        <f t="shared" si="1"/>
        <v>DMG(168)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469</v>
      </c>
      <c r="K17">
        <v>172</v>
      </c>
      <c r="L17" t="str">
        <f t="shared" si="1"/>
        <v>DMG(172)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469</v>
      </c>
      <c r="K18">
        <v>200</v>
      </c>
      <c r="L18" t="str">
        <f t="shared" si="1"/>
        <v>DMG(200)</v>
      </c>
    </row>
    <row r="19" spans="2:12" x14ac:dyDescent="0.25">
      <c r="B19" s="3"/>
      <c r="D19" s="4"/>
      <c r="E19" s="10"/>
      <c r="H19" t="str">
        <f t="shared" si="0"/>
        <v>;;;;;</v>
      </c>
      <c r="J19" s="8" t="s">
        <v>469</v>
      </c>
      <c r="K19">
        <v>200</v>
      </c>
      <c r="L19" t="str">
        <f t="shared" si="1"/>
        <v>DMG(200)</v>
      </c>
    </row>
    <row r="20" spans="2:12" x14ac:dyDescent="0.25">
      <c r="B20" s="3"/>
      <c r="D20" s="4"/>
      <c r="E20" s="10"/>
      <c r="H20" t="str">
        <f t="shared" si="0"/>
        <v>;;;;;</v>
      </c>
      <c r="J20" s="8" t="s">
        <v>469</v>
      </c>
      <c r="K20">
        <v>150</v>
      </c>
      <c r="L20" t="str">
        <f t="shared" si="1"/>
        <v>DMG(150)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469</v>
      </c>
      <c r="K21">
        <v>181</v>
      </c>
      <c r="L21" t="str">
        <f t="shared" si="1"/>
        <v>DMG(181)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469</v>
      </c>
      <c r="K22">
        <v>182</v>
      </c>
      <c r="L22" t="str">
        <f t="shared" si="1"/>
        <v>DMG(182)</v>
      </c>
    </row>
    <row r="23" spans="2:12" x14ac:dyDescent="0.25">
      <c r="B23" s="3"/>
      <c r="D23" s="4"/>
      <c r="E23" s="10"/>
      <c r="H23" t="str">
        <f t="shared" si="0"/>
        <v>;;;;;</v>
      </c>
      <c r="J23" t="s">
        <v>469</v>
      </c>
      <c r="K23">
        <v>199</v>
      </c>
      <c r="L23" t="str">
        <f t="shared" si="1"/>
        <v>DMG(199)</v>
      </c>
    </row>
    <row r="24" spans="2:12" x14ac:dyDescent="0.25">
      <c r="B24" s="3"/>
      <c r="D24" s="4"/>
      <c r="E24" s="10"/>
      <c r="H24" t="str">
        <f t="shared" si="0"/>
        <v>;;;;;</v>
      </c>
      <c r="J24" t="s">
        <v>469</v>
      </c>
      <c r="K24">
        <v>200</v>
      </c>
      <c r="L24" t="str">
        <f t="shared" si="1"/>
        <v>DMG(200)</v>
      </c>
    </row>
    <row r="25" spans="2:12" x14ac:dyDescent="0.25">
      <c r="B25" s="3"/>
      <c r="D25" s="4"/>
      <c r="E25" s="10"/>
      <c r="H25" t="str">
        <f t="shared" si="0"/>
        <v>;;;;;</v>
      </c>
      <c r="J25" t="s">
        <v>469</v>
      </c>
      <c r="K25">
        <v>151</v>
      </c>
      <c r="L25" t="str">
        <f t="shared" si="1"/>
        <v>DMG(151)</v>
      </c>
    </row>
    <row r="26" spans="2:12" x14ac:dyDescent="0.25">
      <c r="B26" s="3"/>
      <c r="D26" s="4"/>
      <c r="E26" s="10"/>
      <c r="H26" t="str">
        <f t="shared" si="0"/>
        <v>;;;;;</v>
      </c>
      <c r="J26" t="s">
        <v>469</v>
      </c>
      <c r="K26">
        <v>152</v>
      </c>
      <c r="L26" t="str">
        <f t="shared" si="1"/>
        <v>DMG(152)</v>
      </c>
    </row>
    <row r="27" spans="2:12" x14ac:dyDescent="0.25">
      <c r="B27" s="3"/>
      <c r="D27" s="4"/>
      <c r="E27" s="10"/>
      <c r="H27" t="str">
        <f t="shared" si="0"/>
        <v>;;;;;</v>
      </c>
      <c r="J27" t="s">
        <v>469</v>
      </c>
      <c r="K27">
        <v>165</v>
      </c>
      <c r="L27" t="str">
        <f t="shared" si="1"/>
        <v>DMG(165)</v>
      </c>
    </row>
    <row r="28" spans="2:12" x14ac:dyDescent="0.25">
      <c r="B28" s="3"/>
      <c r="D28" s="4"/>
      <c r="E28" s="10"/>
      <c r="H28" t="str">
        <f t="shared" si="0"/>
        <v>;;;;;</v>
      </c>
      <c r="J28" t="s">
        <v>469</v>
      </c>
      <c r="K28">
        <v>165</v>
      </c>
      <c r="L28" t="str">
        <f t="shared" si="1"/>
        <v>DMG(165)</v>
      </c>
    </row>
    <row r="29" spans="2:12" x14ac:dyDescent="0.25">
      <c r="B29" s="3"/>
      <c r="D29" s="4"/>
      <c r="E29" s="10"/>
      <c r="H29" t="str">
        <f t="shared" si="0"/>
        <v>;;;;;</v>
      </c>
      <c r="J29" t="s">
        <v>469</v>
      </c>
      <c r="K29">
        <v>167</v>
      </c>
      <c r="L29" t="str">
        <f t="shared" si="1"/>
        <v>DMG(167)</v>
      </c>
    </row>
    <row r="30" spans="2:12" x14ac:dyDescent="0.25">
      <c r="B30" s="3"/>
      <c r="D30" s="4"/>
      <c r="E30" s="10"/>
      <c r="H30" t="str">
        <f t="shared" si="0"/>
        <v>;;;;;</v>
      </c>
      <c r="J30" t="s">
        <v>469</v>
      </c>
      <c r="K30">
        <v>200</v>
      </c>
      <c r="L30" t="str">
        <f t="shared" si="1"/>
        <v>DMG(200)</v>
      </c>
    </row>
    <row r="31" spans="2:12" x14ac:dyDescent="0.25">
      <c r="B31" s="3"/>
      <c r="D31" s="4"/>
      <c r="E31" s="10"/>
      <c r="H31" t="str">
        <f t="shared" si="0"/>
        <v>;;;;;</v>
      </c>
      <c r="J31" t="s">
        <v>469</v>
      </c>
      <c r="K31">
        <v>201</v>
      </c>
      <c r="L31" t="str">
        <f t="shared" si="1"/>
        <v>DMG(201)</v>
      </c>
    </row>
    <row r="32" spans="2:12" x14ac:dyDescent="0.25">
      <c r="B32" s="3"/>
      <c r="D32" s="4"/>
      <c r="E32" s="10"/>
      <c r="H32" t="str">
        <f t="shared" si="0"/>
        <v>;;;;;</v>
      </c>
      <c r="J32" t="s">
        <v>469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10"/>
      <c r="H33" t="str">
        <f t="shared" si="0"/>
        <v>;;;;;</v>
      </c>
      <c r="J33" t="s">
        <v>469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10"/>
      <c r="H34" t="str">
        <f t="shared" si="0"/>
        <v>;;;;;</v>
      </c>
      <c r="J34" t="s">
        <v>469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10"/>
      <c r="H35" t="str">
        <f t="shared" si="0"/>
        <v>;;;;;</v>
      </c>
      <c r="J35" t="s">
        <v>469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643</v>
      </c>
      <c r="E36" s="10"/>
      <c r="H36" t="str">
        <f t="shared" si="0"/>
        <v>;;; ;;</v>
      </c>
      <c r="J36" t="s">
        <v>469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10"/>
      <c r="H37" t="str">
        <f t="shared" si="0"/>
        <v>;;;;;</v>
      </c>
      <c r="J37" t="s">
        <v>469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1091-4C38-4BFD-B191-CC2728BC3FB0}">
  <dimension ref="A1:I265"/>
  <sheetViews>
    <sheetView tabSelected="1" topLeftCell="A25" workbookViewId="0">
      <selection activeCell="E53" sqref="E53"/>
    </sheetView>
  </sheetViews>
  <sheetFormatPr defaultRowHeight="15" x14ac:dyDescent="0.25"/>
  <cols>
    <col min="1" max="1" width="9.140625" style="13"/>
    <col min="2" max="2" width="18.42578125" customWidth="1"/>
    <col min="3" max="3" width="77.140625" customWidth="1"/>
    <col min="4" max="4" width="1.7109375" style="5" customWidth="1"/>
    <col min="5" max="5" width="82.85546875" customWidth="1"/>
    <col min="9" max="9" width="18.42578125" customWidth="1"/>
  </cols>
  <sheetData>
    <row r="1" spans="1:9" x14ac:dyDescent="0.25">
      <c r="A1" s="15" t="s">
        <v>670</v>
      </c>
      <c r="B1" s="14" t="s">
        <v>668</v>
      </c>
      <c r="C1" s="14" t="s">
        <v>669</v>
      </c>
      <c r="E1" s="6" t="s">
        <v>350</v>
      </c>
      <c r="I1" s="14"/>
    </row>
    <row r="2" spans="1:9" x14ac:dyDescent="0.25">
      <c r="A2" s="13">
        <v>10</v>
      </c>
      <c r="B2" t="s">
        <v>722</v>
      </c>
      <c r="C2" t="s">
        <v>675</v>
      </c>
      <c r="E2" t="str">
        <f>CONCATENATE(A2,";",B2,";",C2)</f>
        <v>10;Azurite;An opaque mottled deep blue gemstone</v>
      </c>
    </row>
    <row r="3" spans="1:9" x14ac:dyDescent="0.25">
      <c r="A3" s="13">
        <v>10</v>
      </c>
      <c r="B3" t="s">
        <v>723</v>
      </c>
      <c r="C3" t="s">
        <v>676</v>
      </c>
      <c r="E3" t="str">
        <f t="shared" ref="E3:E53" si="0">CONCATENATE(A3,";",B3,";",C3)</f>
        <v>10;Banded Agate;A translucent striped brown, blue, white, or red gemstone</v>
      </c>
    </row>
    <row r="4" spans="1:9" x14ac:dyDescent="0.25">
      <c r="A4" s="13">
        <v>10</v>
      </c>
      <c r="B4" t="s">
        <v>724</v>
      </c>
      <c r="C4" t="s">
        <v>681</v>
      </c>
      <c r="E4" t="str">
        <f t="shared" si="0"/>
        <v>10;Blue quartz;A transparent pale blue gemstone</v>
      </c>
    </row>
    <row r="5" spans="1:9" x14ac:dyDescent="0.25">
      <c r="A5" s="13">
        <v>10</v>
      </c>
      <c r="B5" t="s">
        <v>725</v>
      </c>
      <c r="C5" t="s">
        <v>692</v>
      </c>
      <c r="E5" t="str">
        <f t="shared" si="0"/>
        <v>10;Eye agate;A translucent gemstone with circles of gray, white, brown, blue, or green</v>
      </c>
    </row>
    <row r="6" spans="1:9" x14ac:dyDescent="0.25">
      <c r="A6" s="13">
        <v>10</v>
      </c>
      <c r="B6" t="s">
        <v>726</v>
      </c>
      <c r="C6" t="s">
        <v>695</v>
      </c>
      <c r="E6" t="str">
        <f t="shared" si="0"/>
        <v>10;Hematite;An opaque gray-black gemstone</v>
      </c>
    </row>
    <row r="7" spans="1:9" x14ac:dyDescent="0.25">
      <c r="A7" s="13">
        <v>10</v>
      </c>
      <c r="B7" t="s">
        <v>727</v>
      </c>
      <c r="C7" t="s">
        <v>700</v>
      </c>
      <c r="E7" t="str">
        <f t="shared" si="0"/>
        <v>10;Lapis Lazuli;An opaque light and dark blue gemstone with yellow flecks</v>
      </c>
    </row>
    <row r="8" spans="1:9" x14ac:dyDescent="0.25">
      <c r="A8" s="13">
        <v>10</v>
      </c>
      <c r="B8" t="s">
        <v>728</v>
      </c>
      <c r="C8" t="s">
        <v>701</v>
      </c>
      <c r="E8" t="str">
        <f t="shared" si="0"/>
        <v>10;Malachite;An opaque striated light and dark green gemstone</v>
      </c>
    </row>
    <row r="9" spans="1:9" x14ac:dyDescent="0.25">
      <c r="A9" s="13">
        <v>10</v>
      </c>
      <c r="B9" t="s">
        <v>729</v>
      </c>
      <c r="C9" t="s">
        <v>703</v>
      </c>
      <c r="E9" t="str">
        <f t="shared" si="0"/>
        <v>10;Moss agate;A translucent gemstone with pink or yellow-white with mossy gray or green markings</v>
      </c>
    </row>
    <row r="10" spans="1:9" x14ac:dyDescent="0.25">
      <c r="A10" s="13">
        <v>10</v>
      </c>
      <c r="B10" t="s">
        <v>730</v>
      </c>
      <c r="C10" t="s">
        <v>704</v>
      </c>
      <c r="E10" t="str">
        <f t="shared" si="0"/>
        <v>10;Obsidian;An opaque black gemstone</v>
      </c>
    </row>
    <row r="11" spans="1:9" x14ac:dyDescent="0.25">
      <c r="A11" s="13">
        <v>10</v>
      </c>
      <c r="B11" t="s">
        <v>731</v>
      </c>
      <c r="C11" t="s">
        <v>710</v>
      </c>
      <c r="E11" t="str">
        <f t="shared" si="0"/>
        <v>10;Rhodochrosite;An opaque light pink gemstone</v>
      </c>
    </row>
    <row r="12" spans="1:9" x14ac:dyDescent="0.25">
      <c r="A12" s="13">
        <v>10</v>
      </c>
      <c r="B12" t="s">
        <v>732</v>
      </c>
      <c r="C12" t="s">
        <v>717</v>
      </c>
      <c r="E12" t="str">
        <f t="shared" si="0"/>
        <v>10;Tiger Eye;A translucent brown gemstone with a golden center</v>
      </c>
    </row>
    <row r="13" spans="1:9" x14ac:dyDescent="0.25">
      <c r="A13" s="13">
        <v>10</v>
      </c>
      <c r="B13" t="s">
        <v>733</v>
      </c>
      <c r="C13" t="s">
        <v>720</v>
      </c>
      <c r="E13" t="str">
        <f t="shared" si="0"/>
        <v>10;Turquoise;An opaque light blue-green gemstone</v>
      </c>
    </row>
    <row r="14" spans="1:9" x14ac:dyDescent="0.25">
      <c r="A14" s="13">
        <v>50</v>
      </c>
      <c r="B14" t="s">
        <v>734</v>
      </c>
      <c r="C14" t="s">
        <v>680</v>
      </c>
      <c r="E14" t="str">
        <f t="shared" si="0"/>
        <v>50;Bloodstone;An opaque dark gray gemstone with red flecks</v>
      </c>
    </row>
    <row r="15" spans="1:9" x14ac:dyDescent="0.25">
      <c r="A15" s="13">
        <v>50</v>
      </c>
      <c r="B15" t="s">
        <v>735</v>
      </c>
      <c r="C15" t="s">
        <v>684</v>
      </c>
      <c r="E15" t="str">
        <f t="shared" si="0"/>
        <v>50;Carnelian;An opaque orange to red-brown gemstone</v>
      </c>
    </row>
    <row r="16" spans="1:9" x14ac:dyDescent="0.25">
      <c r="A16" s="13">
        <v>50</v>
      </c>
      <c r="B16" t="s">
        <v>736</v>
      </c>
      <c r="C16" t="s">
        <v>685</v>
      </c>
      <c r="E16" t="str">
        <f t="shared" si="0"/>
        <v>50;Chalcedony;An opaque white gemstone</v>
      </c>
    </row>
    <row r="17" spans="1:5" x14ac:dyDescent="0.25">
      <c r="A17" s="13">
        <v>50</v>
      </c>
      <c r="B17" t="s">
        <v>737</v>
      </c>
      <c r="C17" t="s">
        <v>687</v>
      </c>
      <c r="E17" t="str">
        <f t="shared" si="0"/>
        <v>50;Chrysoprase;A translucent green gemstone</v>
      </c>
    </row>
    <row r="18" spans="1:5" x14ac:dyDescent="0.25">
      <c r="A18" s="13">
        <v>50</v>
      </c>
      <c r="B18" t="s">
        <v>738</v>
      </c>
      <c r="C18" t="s">
        <v>688</v>
      </c>
      <c r="E18" t="str">
        <f t="shared" si="0"/>
        <v>50;Citrine;A transparent pale yellow-brown gemstone</v>
      </c>
    </row>
    <row r="19" spans="1:5" x14ac:dyDescent="0.25">
      <c r="A19" s="13">
        <v>50</v>
      </c>
      <c r="B19" t="s">
        <v>739</v>
      </c>
      <c r="C19" t="s">
        <v>698</v>
      </c>
      <c r="E19" t="str">
        <f t="shared" si="0"/>
        <v>50;Jasper;An opaque blue, black, or brown gemstone</v>
      </c>
    </row>
    <row r="20" spans="1:5" x14ac:dyDescent="0.25">
      <c r="A20" s="13">
        <v>50</v>
      </c>
      <c r="B20" t="s">
        <v>740</v>
      </c>
      <c r="C20" t="s">
        <v>702</v>
      </c>
      <c r="E20" t="str">
        <f t="shared" si="0"/>
        <v>50;Moonstone;A translucent white gemstone with a pale blue glow</v>
      </c>
    </row>
    <row r="21" spans="1:5" x14ac:dyDescent="0.25">
      <c r="A21" s="13">
        <v>50</v>
      </c>
      <c r="B21" t="s">
        <v>741</v>
      </c>
      <c r="C21" t="s">
        <v>705</v>
      </c>
      <c r="E21" t="str">
        <f t="shared" si="0"/>
        <v>50;Onyx;An opaque gemstone with bands of black and white, or pure black or white</v>
      </c>
    </row>
    <row r="22" spans="1:5" x14ac:dyDescent="0.25">
      <c r="A22" s="13">
        <v>50</v>
      </c>
      <c r="B22" t="s">
        <v>742</v>
      </c>
      <c r="C22" t="s">
        <v>709</v>
      </c>
      <c r="E22" t="str">
        <f t="shared" si="0"/>
        <v>50;Quartz;A transparent white, smoky gray, or yellow gemstone</v>
      </c>
    </row>
    <row r="23" spans="1:5" x14ac:dyDescent="0.25">
      <c r="A23" s="13">
        <v>50</v>
      </c>
      <c r="B23" t="s">
        <v>743</v>
      </c>
      <c r="C23" t="s">
        <v>712</v>
      </c>
      <c r="E23" t="str">
        <f t="shared" si="0"/>
        <v>50;Sardonyx;An opaque gemstone with bands of red and white</v>
      </c>
    </row>
    <row r="24" spans="1:5" x14ac:dyDescent="0.25">
      <c r="A24" s="13">
        <v>50</v>
      </c>
      <c r="B24" t="s">
        <v>744</v>
      </c>
      <c r="C24" t="s">
        <v>714</v>
      </c>
      <c r="E24" t="str">
        <f t="shared" si="0"/>
        <v>50;Star Rose Quartz;A translucent rosy Gemstone with a white star-shaped center</v>
      </c>
    </row>
    <row r="25" spans="1:5" x14ac:dyDescent="0.25">
      <c r="A25" s="13">
        <v>50</v>
      </c>
      <c r="B25" t="s">
        <v>745</v>
      </c>
      <c r="C25" t="s">
        <v>673</v>
      </c>
      <c r="E25" t="str">
        <f t="shared" si="0"/>
        <v>50;Zircon;A transparent pale blue-green gemstone</v>
      </c>
    </row>
    <row r="26" spans="1:5" x14ac:dyDescent="0.25">
      <c r="A26" s="13">
        <v>100</v>
      </c>
      <c r="B26" t="s">
        <v>746</v>
      </c>
      <c r="C26" t="s">
        <v>674</v>
      </c>
      <c r="E26" t="str">
        <f t="shared" si="0"/>
        <v>100;Amber;A transparent watery gold to rich gold gemstone</v>
      </c>
    </row>
    <row r="27" spans="1:5" x14ac:dyDescent="0.25">
      <c r="A27" s="13">
        <v>100</v>
      </c>
      <c r="B27" t="s">
        <v>747</v>
      </c>
      <c r="C27" t="s">
        <v>672</v>
      </c>
      <c r="E27" t="str">
        <f t="shared" si="0"/>
        <v>100;Amethyst;A transparent deep purple gemstone</v>
      </c>
    </row>
    <row r="28" spans="1:5" x14ac:dyDescent="0.25">
      <c r="A28" s="13">
        <v>100</v>
      </c>
      <c r="B28" t="s">
        <v>748</v>
      </c>
      <c r="C28" t="s">
        <v>686</v>
      </c>
      <c r="E28" t="str">
        <f t="shared" si="0"/>
        <v>100;Chrysoberyl;A transparent yellow-green to pale green gemstone</v>
      </c>
    </row>
    <row r="29" spans="1:5" x14ac:dyDescent="0.25">
      <c r="A29" s="13">
        <v>100</v>
      </c>
      <c r="B29" t="s">
        <v>749</v>
      </c>
      <c r="C29" t="s">
        <v>689</v>
      </c>
      <c r="E29" t="str">
        <f t="shared" si="0"/>
        <v>100;Coral;An opaque crimson gemstone</v>
      </c>
    </row>
    <row r="30" spans="1:5" x14ac:dyDescent="0.25">
      <c r="A30" s="13">
        <v>100</v>
      </c>
      <c r="B30" t="s">
        <v>750</v>
      </c>
      <c r="C30" t="s">
        <v>694</v>
      </c>
      <c r="E30" t="str">
        <f t="shared" si="0"/>
        <v>100;Garnet;A transparent red, brown-green, or violet gemstone</v>
      </c>
    </row>
    <row r="31" spans="1:5" x14ac:dyDescent="0.25">
      <c r="A31" s="13">
        <v>100</v>
      </c>
      <c r="B31" t="s">
        <v>751</v>
      </c>
      <c r="C31" t="s">
        <v>697</v>
      </c>
      <c r="E31" t="str">
        <f t="shared" si="0"/>
        <v>100;Jade;A translucent light green, deep green, or white gemstone</v>
      </c>
    </row>
    <row r="32" spans="1:5" x14ac:dyDescent="0.25">
      <c r="A32" s="13">
        <v>100</v>
      </c>
      <c r="B32" t="s">
        <v>752</v>
      </c>
      <c r="C32" t="s">
        <v>699</v>
      </c>
      <c r="E32" t="str">
        <f t="shared" si="0"/>
        <v>100;Jet;An opaque deep black gemstone</v>
      </c>
    </row>
    <row r="33" spans="1:5" x14ac:dyDescent="0.25">
      <c r="A33" s="13">
        <v>100</v>
      </c>
      <c r="B33" t="s">
        <v>753</v>
      </c>
      <c r="C33" t="s">
        <v>707</v>
      </c>
      <c r="E33" t="str">
        <f t="shared" si="0"/>
        <v>100;Pearl;An opaque lustrous white, yellow, or pink gemstone</v>
      </c>
    </row>
    <row r="34" spans="1:5" x14ac:dyDescent="0.25">
      <c r="A34" s="13">
        <v>100</v>
      </c>
      <c r="B34" t="s">
        <v>754</v>
      </c>
      <c r="C34" t="s">
        <v>713</v>
      </c>
      <c r="E34" t="str">
        <f t="shared" si="0"/>
        <v>100;Spinel;A transparent gemstone of red, red-brown, or deep green</v>
      </c>
    </row>
    <row r="35" spans="1:5" x14ac:dyDescent="0.25">
      <c r="A35" s="13">
        <v>100</v>
      </c>
      <c r="B35" t="s">
        <v>755</v>
      </c>
      <c r="C35" t="s">
        <v>719</v>
      </c>
      <c r="E35" t="str">
        <f t="shared" si="0"/>
        <v>100;Tourmaline;A transparent pale green, blue, brown, or red gemstone</v>
      </c>
    </row>
    <row r="36" spans="1:5" x14ac:dyDescent="0.25">
      <c r="A36" s="13">
        <v>500</v>
      </c>
      <c r="B36" t="s">
        <v>756</v>
      </c>
      <c r="C36" t="s">
        <v>671</v>
      </c>
      <c r="E36" t="str">
        <f t="shared" si="0"/>
        <v>500;Alexandrite;A transparent dark green gemstone</v>
      </c>
    </row>
    <row r="37" spans="1:5" x14ac:dyDescent="0.25">
      <c r="A37" s="13">
        <v>500</v>
      </c>
      <c r="B37" t="s">
        <v>757</v>
      </c>
      <c r="C37" t="s">
        <v>673</v>
      </c>
      <c r="E37" t="str">
        <f t="shared" si="0"/>
        <v>500;Aquamarine;A transparent pale blue-green gemstone</v>
      </c>
    </row>
    <row r="38" spans="1:5" x14ac:dyDescent="0.25">
      <c r="A38" s="13">
        <v>500</v>
      </c>
      <c r="B38" t="s">
        <v>758</v>
      </c>
      <c r="C38" t="s">
        <v>678</v>
      </c>
      <c r="E38" t="str">
        <f t="shared" si="0"/>
        <v>500;Black Pearl;An opaque pure black gemstone</v>
      </c>
    </row>
    <row r="39" spans="1:5" x14ac:dyDescent="0.25">
      <c r="A39" s="13">
        <v>500</v>
      </c>
      <c r="B39" t="s">
        <v>759</v>
      </c>
      <c r="C39" t="s">
        <v>683</v>
      </c>
      <c r="E39" t="str">
        <f t="shared" si="0"/>
        <v>500;Blue spinel;A transparent deep blue gemstone</v>
      </c>
    </row>
    <row r="40" spans="1:5" x14ac:dyDescent="0.25">
      <c r="A40" s="13">
        <v>500</v>
      </c>
      <c r="B40" t="s">
        <v>760</v>
      </c>
      <c r="C40" t="s">
        <v>708</v>
      </c>
      <c r="E40" t="str">
        <f t="shared" si="0"/>
        <v>500;Peridot;A transparent rich olive green gemstone</v>
      </c>
    </row>
    <row r="41" spans="1:5" x14ac:dyDescent="0.25">
      <c r="A41" s="13">
        <v>500</v>
      </c>
      <c r="B41" t="s">
        <v>761</v>
      </c>
      <c r="C41" t="s">
        <v>718</v>
      </c>
      <c r="E41" t="str">
        <f t="shared" si="0"/>
        <v>500;Topaz;A transparent golden yellow gemstone</v>
      </c>
    </row>
    <row r="42" spans="1:5" x14ac:dyDescent="0.25">
      <c r="A42" s="13">
        <v>1000</v>
      </c>
      <c r="B42" t="s">
        <v>762</v>
      </c>
      <c r="C42" t="s">
        <v>677</v>
      </c>
      <c r="E42" t="str">
        <f t="shared" si="0"/>
        <v>1000;Black Opal;A translucent dark green with black mottling and golden flecks gemstone</v>
      </c>
    </row>
    <row r="43" spans="1:5" x14ac:dyDescent="0.25">
      <c r="A43" s="13">
        <v>1000</v>
      </c>
      <c r="B43" t="s">
        <v>763</v>
      </c>
      <c r="C43" t="s">
        <v>682</v>
      </c>
      <c r="E43" t="str">
        <f t="shared" si="0"/>
        <v>1000;Blue Sapphire;A transparent blue-white to medium blue gemstone</v>
      </c>
    </row>
    <row r="44" spans="1:5" x14ac:dyDescent="0.25">
      <c r="A44" s="13">
        <v>1000</v>
      </c>
      <c r="B44" t="s">
        <v>764</v>
      </c>
      <c r="C44" t="s">
        <v>691</v>
      </c>
      <c r="E44" t="str">
        <f t="shared" si="0"/>
        <v>1000;Emerald;A transparent deep bright green gemstone</v>
      </c>
    </row>
    <row r="45" spans="1:5" x14ac:dyDescent="0.25">
      <c r="A45" s="13">
        <v>1000</v>
      </c>
      <c r="B45" t="s">
        <v>765</v>
      </c>
      <c r="C45" t="s">
        <v>693</v>
      </c>
      <c r="E45" t="str">
        <f t="shared" si="0"/>
        <v>1000;Fire Opal;A translucent fiery red Gemstone</v>
      </c>
    </row>
    <row r="46" spans="1:5" x14ac:dyDescent="0.25">
      <c r="A46" s="13">
        <v>1000</v>
      </c>
      <c r="B46" t="s">
        <v>766</v>
      </c>
      <c r="C46" t="s">
        <v>706</v>
      </c>
      <c r="E46" t="str">
        <f t="shared" si="0"/>
        <v>1000;Opal;A translucent pale blue with green and golden mottling gemstone</v>
      </c>
    </row>
    <row r="47" spans="1:5" x14ac:dyDescent="0.25">
      <c r="A47" s="13">
        <v>1000</v>
      </c>
      <c r="B47" t="s">
        <v>767</v>
      </c>
      <c r="C47" t="s">
        <v>715</v>
      </c>
      <c r="E47" t="str">
        <f t="shared" si="0"/>
        <v>1000;Star Ruby;A translucent ruby gemstone with a white star-shaped center</v>
      </c>
    </row>
    <row r="48" spans="1:5" x14ac:dyDescent="0.25">
      <c r="A48" s="13">
        <v>1000</v>
      </c>
      <c r="B48" t="s">
        <v>768</v>
      </c>
      <c r="C48" t="s">
        <v>716</v>
      </c>
      <c r="E48" t="str">
        <f t="shared" si="0"/>
        <v>1000;Star Sapphire;A translucent blue sapphire gemstone with a white star-shaped center</v>
      </c>
    </row>
    <row r="49" spans="1:5" x14ac:dyDescent="0.25">
      <c r="A49" s="13">
        <v>1000</v>
      </c>
      <c r="B49" t="s">
        <v>769</v>
      </c>
      <c r="C49" t="s">
        <v>721</v>
      </c>
      <c r="E49" t="str">
        <f t="shared" si="0"/>
        <v>1000;Yellow sapphire;A transparent fiery yellow or yellow-green gemstone</v>
      </c>
    </row>
    <row r="50" spans="1:5" x14ac:dyDescent="0.25">
      <c r="A50" s="13">
        <v>5000</v>
      </c>
      <c r="B50" t="s">
        <v>770</v>
      </c>
      <c r="C50" t="s">
        <v>679</v>
      </c>
      <c r="E50" t="str">
        <f t="shared" si="0"/>
        <v>5000;Black Sapphire;A translucent lustrous black gemstone with glowing highlights</v>
      </c>
    </row>
    <row r="51" spans="1:5" x14ac:dyDescent="0.25">
      <c r="A51" s="13">
        <v>5000</v>
      </c>
      <c r="B51" t="s">
        <v>771</v>
      </c>
      <c r="C51" t="s">
        <v>690</v>
      </c>
      <c r="E51" t="str">
        <f t="shared" si="0"/>
        <v>5000;Diamond;A transparent blue-white, canary, pink, brown, or blue gemstone</v>
      </c>
    </row>
    <row r="52" spans="1:5" x14ac:dyDescent="0.25">
      <c r="A52" s="13">
        <v>5000</v>
      </c>
      <c r="B52" t="s">
        <v>772</v>
      </c>
      <c r="C52" t="s">
        <v>696</v>
      </c>
      <c r="E52" t="str">
        <f t="shared" si="0"/>
        <v>5000;Jacinth;A transparent fiery orange gemstone</v>
      </c>
    </row>
    <row r="53" spans="1:5" x14ac:dyDescent="0.25">
      <c r="A53" s="13">
        <v>5000</v>
      </c>
      <c r="B53" t="s">
        <v>773</v>
      </c>
      <c r="C53" t="s">
        <v>711</v>
      </c>
      <c r="E53" t="str">
        <f t="shared" si="0"/>
        <v>5000;Ruby;A transparent clear red to deep crimson gemstone</v>
      </c>
    </row>
    <row r="258" spans="5:5" x14ac:dyDescent="0.25">
      <c r="E258" t="e">
        <v>#REF!</v>
      </c>
    </row>
    <row r="259" spans="5:5" x14ac:dyDescent="0.25">
      <c r="E259" t="e">
        <v>#REF!</v>
      </c>
    </row>
    <row r="260" spans="5:5" x14ac:dyDescent="0.25">
      <c r="E260" t="e">
        <v>#REF!</v>
      </c>
    </row>
    <row r="261" spans="5:5" x14ac:dyDescent="0.25">
      <c r="E261" t="e">
        <v>#REF!</v>
      </c>
    </row>
    <row r="262" spans="5:5" x14ac:dyDescent="0.25">
      <c r="E262" t="e">
        <v>#REF!</v>
      </c>
    </row>
    <row r="263" spans="5:5" x14ac:dyDescent="0.25">
      <c r="E263" t="e">
        <v>#REF!</v>
      </c>
    </row>
    <row r="264" spans="5:5" x14ac:dyDescent="0.25">
      <c r="E264" t="e">
        <v>#REF!</v>
      </c>
    </row>
    <row r="265" spans="5:5" x14ac:dyDescent="0.25">
      <c r="E265" t="e">
        <v>#REF!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M265"/>
  <sheetViews>
    <sheetView workbookViewId="0">
      <selection activeCell="B5" sqref="B5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0.7109375" style="2" customWidth="1"/>
    <col min="5" max="5" width="14.28515625" style="2" customWidth="1"/>
    <col min="6" max="6" width="11" style="1" customWidth="1"/>
    <col min="7" max="7" width="1.7109375" style="5" customWidth="1"/>
    <col min="8" max="8" width="82.85546875" customWidth="1"/>
    <col min="13" max="13" width="1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3" x14ac:dyDescent="0.25">
      <c r="A2" s="1" t="s">
        <v>265</v>
      </c>
      <c r="B2" s="3" t="s">
        <v>403</v>
      </c>
      <c r="C2" s="1" t="s">
        <v>272</v>
      </c>
      <c r="D2" s="4" t="s">
        <v>357</v>
      </c>
      <c r="E2" s="10" t="s">
        <v>476</v>
      </c>
      <c r="F2" s="1" t="s">
        <v>312</v>
      </c>
      <c r="H2" t="str">
        <f>CONCATENATE(A2,";",B2,";",C2,";",D2,";",E2,";",F2)</f>
        <v>C;Sword;N;Moon-Touched Sword;-;XGE(138)</v>
      </c>
      <c r="J2" t="s">
        <v>411</v>
      </c>
      <c r="K2" t="str">
        <f>LEFT(J2,3)</f>
        <v>GGR</v>
      </c>
      <c r="L2" t="str">
        <f>RIGHT(J2,3)</f>
        <v>181</v>
      </c>
      <c r="M2" t="str">
        <f>_xlfn.CONCAT(UPPER(K2),"(",L2,")")</f>
        <v>GGR(181)</v>
      </c>
    </row>
    <row r="3" spans="1:13" x14ac:dyDescent="0.25">
      <c r="A3" s="1" t="s">
        <v>265</v>
      </c>
      <c r="B3" s="3" t="s">
        <v>404</v>
      </c>
      <c r="C3" s="1" t="s">
        <v>272</v>
      </c>
      <c r="D3" s="4" t="s">
        <v>358</v>
      </c>
      <c r="E3" s="10" t="s">
        <v>476</v>
      </c>
      <c r="F3" s="1" t="s">
        <v>312</v>
      </c>
      <c r="H3" t="str">
        <f t="shared" ref="H3:H55" si="0">CONCATENATE(A3,";",B3,";",C3,";",D3,";",E3,";",F3)</f>
        <v>C;Arrow;N;Unbreakable Arrow;-;XGE(138)</v>
      </c>
      <c r="J3" t="s">
        <v>378</v>
      </c>
      <c r="K3" t="str">
        <f t="shared" ref="K3:K19" si="1">LEFT(J3,3)</f>
        <v>ToY</v>
      </c>
      <c r="L3" t="str">
        <f t="shared" ref="L3:L19" si="2">RIGHT(J3,3)</f>
        <v>229</v>
      </c>
      <c r="M3" t="str">
        <f t="shared" ref="M3:M19" si="3">_xlfn.CONCAT(UPPER(K3),"(",L3,")")</f>
        <v>TOY(229)</v>
      </c>
    </row>
    <row r="4" spans="1:13" x14ac:dyDescent="0.25">
      <c r="A4" s="1" t="s">
        <v>265</v>
      </c>
      <c r="B4" s="3" t="s">
        <v>404</v>
      </c>
      <c r="C4" s="1" t="s">
        <v>272</v>
      </c>
      <c r="D4" s="4" t="s">
        <v>359</v>
      </c>
      <c r="E4" s="10" t="s">
        <v>476</v>
      </c>
      <c r="F4" s="1" t="s">
        <v>312</v>
      </c>
      <c r="H4" t="str">
        <f t="shared" si="0"/>
        <v>C;Arrow;N;Walloping Ammunition;-;XGE(138)</v>
      </c>
      <c r="J4" t="s">
        <v>435</v>
      </c>
      <c r="K4" t="str">
        <f t="shared" si="1"/>
        <v>dmg</v>
      </c>
      <c r="L4" t="str">
        <f t="shared" si="2"/>
        <v>152</v>
      </c>
      <c r="M4" t="str">
        <f t="shared" si="3"/>
        <v>DMG(152)</v>
      </c>
    </row>
    <row r="5" spans="1:13" x14ac:dyDescent="0.25">
      <c r="A5" s="1" t="s">
        <v>269</v>
      </c>
      <c r="B5" s="3" t="s">
        <v>405</v>
      </c>
      <c r="C5" s="1" t="s">
        <v>272</v>
      </c>
      <c r="D5" s="4" t="s">
        <v>360</v>
      </c>
      <c r="E5" s="10" t="s">
        <v>476</v>
      </c>
      <c r="F5" s="1" t="s">
        <v>325</v>
      </c>
      <c r="H5" t="str">
        <f t="shared" si="0"/>
        <v>L;Any;N;Rakdos Riteknife;-;GGR(180)</v>
      </c>
      <c r="J5" t="s">
        <v>412</v>
      </c>
      <c r="K5" t="str">
        <f t="shared" si="1"/>
        <v>dmg</v>
      </c>
      <c r="L5" t="str">
        <f t="shared" si="2"/>
        <v>161</v>
      </c>
      <c r="M5" t="str">
        <f t="shared" si="3"/>
        <v>DMG(161)</v>
      </c>
    </row>
    <row r="6" spans="1:13" x14ac:dyDescent="0.25">
      <c r="A6" s="1" t="s">
        <v>269</v>
      </c>
      <c r="B6" s="3" t="s">
        <v>405</v>
      </c>
      <c r="C6" s="1" t="s">
        <v>272</v>
      </c>
      <c r="D6" s="4" t="s">
        <v>361</v>
      </c>
      <c r="E6" s="10" t="s">
        <v>476</v>
      </c>
      <c r="F6" s="1" t="s">
        <v>380</v>
      </c>
      <c r="H6" t="str">
        <f t="shared" si="0"/>
        <v>L;Any;N;Sunsword;-;COS(223)</v>
      </c>
      <c r="J6" t="s">
        <v>436</v>
      </c>
      <c r="K6" t="str">
        <f t="shared" si="1"/>
        <v>dmg</v>
      </c>
      <c r="L6" t="str">
        <f t="shared" si="2"/>
        <v>167</v>
      </c>
      <c r="M6" t="str">
        <f t="shared" si="3"/>
        <v>DMG(167)</v>
      </c>
    </row>
    <row r="7" spans="1:13" x14ac:dyDescent="0.25">
      <c r="A7" s="1" t="s">
        <v>269</v>
      </c>
      <c r="B7" s="3" t="s">
        <v>405</v>
      </c>
      <c r="C7" s="1" t="s">
        <v>272</v>
      </c>
      <c r="D7" s="4" t="s">
        <v>362</v>
      </c>
      <c r="E7" s="10" t="s">
        <v>476</v>
      </c>
      <c r="F7" s="1" t="s">
        <v>381</v>
      </c>
      <c r="H7" t="str">
        <f t="shared" si="0"/>
        <v>L;Any;N;Waythe;-;TOY(229)</v>
      </c>
      <c r="J7" t="s">
        <v>437</v>
      </c>
      <c r="K7" t="str">
        <f t="shared" si="1"/>
        <v>dmg</v>
      </c>
      <c r="L7" t="str">
        <f t="shared" si="2"/>
        <v>171</v>
      </c>
      <c r="M7" t="str">
        <f t="shared" si="3"/>
        <v>DMG(171)</v>
      </c>
    </row>
    <row r="8" spans="1:13" x14ac:dyDescent="0.25">
      <c r="A8" s="1" t="s">
        <v>269</v>
      </c>
      <c r="B8" s="3" t="s">
        <v>405</v>
      </c>
      <c r="C8" s="1" t="s">
        <v>272</v>
      </c>
      <c r="D8" s="4" t="s">
        <v>363</v>
      </c>
      <c r="E8" s="10" t="s">
        <v>476</v>
      </c>
      <c r="F8" s="1" t="s">
        <v>382</v>
      </c>
      <c r="H8" t="str">
        <f t="shared" si="0"/>
        <v>L;Any;N;Dawnbringer;-;OOT(222)</v>
      </c>
      <c r="J8" t="s">
        <v>438</v>
      </c>
      <c r="K8" t="str">
        <f t="shared" si="1"/>
        <v>dmg</v>
      </c>
      <c r="L8" t="str">
        <f t="shared" si="2"/>
        <v>183</v>
      </c>
      <c r="M8" t="str">
        <f t="shared" si="3"/>
        <v>DMG(183)</v>
      </c>
    </row>
    <row r="9" spans="1:13" x14ac:dyDescent="0.25">
      <c r="A9" s="1" t="s">
        <v>269</v>
      </c>
      <c r="B9" s="3" t="s">
        <v>405</v>
      </c>
      <c r="C9" s="1" t="s">
        <v>272</v>
      </c>
      <c r="D9" s="4" t="s">
        <v>364</v>
      </c>
      <c r="E9" s="10" t="s">
        <v>476</v>
      </c>
      <c r="F9" s="1" t="s">
        <v>383</v>
      </c>
      <c r="H9" t="str">
        <f t="shared" si="0"/>
        <v>L;Any;N;Orcsplitter;-;POT(224)</v>
      </c>
      <c r="J9" t="s">
        <v>438</v>
      </c>
      <c r="K9" t="str">
        <f t="shared" si="1"/>
        <v>dmg</v>
      </c>
      <c r="L9" t="str">
        <f t="shared" si="2"/>
        <v>183</v>
      </c>
      <c r="M9" t="str">
        <f t="shared" si="3"/>
        <v>DMG(183)</v>
      </c>
    </row>
    <row r="10" spans="1:13" x14ac:dyDescent="0.25">
      <c r="A10" s="1" t="s">
        <v>269</v>
      </c>
      <c r="B10" s="3" t="s">
        <v>405</v>
      </c>
      <c r="C10" s="1" t="s">
        <v>272</v>
      </c>
      <c r="D10" s="4" t="s">
        <v>365</v>
      </c>
      <c r="E10" s="10" t="s">
        <v>476</v>
      </c>
      <c r="F10" s="1" t="s">
        <v>383</v>
      </c>
      <c r="H10" t="str">
        <f t="shared" si="0"/>
        <v>L;Any;N;Drown;-;POT(224)</v>
      </c>
      <c r="J10" t="s">
        <v>439</v>
      </c>
      <c r="K10" t="str">
        <f t="shared" si="1"/>
        <v>dmg</v>
      </c>
      <c r="L10" t="str">
        <f t="shared" si="2"/>
        <v>199</v>
      </c>
      <c r="M10" t="str">
        <f t="shared" si="3"/>
        <v>DMG(199)</v>
      </c>
    </row>
    <row r="11" spans="1:13" x14ac:dyDescent="0.25">
      <c r="A11" s="1" t="s">
        <v>269</v>
      </c>
      <c r="B11" s="3" t="s">
        <v>405</v>
      </c>
      <c r="C11" s="1" t="s">
        <v>272</v>
      </c>
      <c r="D11" s="4" t="s">
        <v>366</v>
      </c>
      <c r="E11" s="10" t="s">
        <v>476</v>
      </c>
      <c r="F11" s="1" t="s">
        <v>383</v>
      </c>
      <c r="H11" t="str">
        <f t="shared" si="0"/>
        <v>L;Any;N;Ironfang;-;POT(224)</v>
      </c>
      <c r="J11" t="s">
        <v>379</v>
      </c>
      <c r="K11" t="str">
        <f t="shared" si="1"/>
        <v>dmg</v>
      </c>
      <c r="L11" t="str">
        <f t="shared" si="2"/>
        <v>206</v>
      </c>
      <c r="M11" t="str">
        <f t="shared" si="3"/>
        <v>DMG(206)</v>
      </c>
    </row>
    <row r="12" spans="1:13" x14ac:dyDescent="0.25">
      <c r="A12" s="1" t="s">
        <v>269</v>
      </c>
      <c r="B12" s="3" t="s">
        <v>405</v>
      </c>
      <c r="C12" s="1" t="s">
        <v>272</v>
      </c>
      <c r="D12" s="4" t="s">
        <v>367</v>
      </c>
      <c r="E12" s="10" t="s">
        <v>476</v>
      </c>
      <c r="F12" s="1" t="s">
        <v>384</v>
      </c>
      <c r="H12" t="str">
        <f t="shared" si="0"/>
        <v>L;Any;N;Tinderstrike;-;POT(225)</v>
      </c>
      <c r="K12" t="str">
        <f t="shared" si="1"/>
        <v/>
      </c>
      <c r="L12" t="str">
        <f t="shared" si="2"/>
        <v/>
      </c>
      <c r="M12" t="str">
        <f t="shared" si="3"/>
        <v>()</v>
      </c>
    </row>
    <row r="13" spans="1:13" x14ac:dyDescent="0.25">
      <c r="A13" s="1" t="s">
        <v>269</v>
      </c>
      <c r="B13" s="3" t="s">
        <v>405</v>
      </c>
      <c r="C13" s="1" t="s">
        <v>272</v>
      </c>
      <c r="D13" s="4" t="s">
        <v>368</v>
      </c>
      <c r="E13" s="10" t="s">
        <v>476</v>
      </c>
      <c r="F13" s="1" t="s">
        <v>384</v>
      </c>
      <c r="H13" t="str">
        <f t="shared" si="0"/>
        <v>L;Any;N;Windvane;-;POT(225)</v>
      </c>
      <c r="K13" t="str">
        <f t="shared" si="1"/>
        <v/>
      </c>
      <c r="L13" t="str">
        <f t="shared" si="2"/>
        <v/>
      </c>
      <c r="M13" t="str">
        <f t="shared" si="3"/>
        <v>()</v>
      </c>
    </row>
    <row r="14" spans="1:13" x14ac:dyDescent="0.25">
      <c r="A14" s="1" t="s">
        <v>269</v>
      </c>
      <c r="B14" s="3" t="s">
        <v>405</v>
      </c>
      <c r="C14" s="1" t="s">
        <v>272</v>
      </c>
      <c r="D14" s="4" t="s">
        <v>369</v>
      </c>
      <c r="E14" s="10" t="s">
        <v>476</v>
      </c>
      <c r="F14" s="1" t="s">
        <v>385</v>
      </c>
      <c r="H14" t="str">
        <f t="shared" si="0"/>
        <v>L;Any;N;Hazirawn;-;HOT( 94)</v>
      </c>
      <c r="K14" t="str">
        <f t="shared" si="1"/>
        <v/>
      </c>
      <c r="L14" t="str">
        <f t="shared" si="2"/>
        <v/>
      </c>
      <c r="M14" t="str">
        <f t="shared" si="3"/>
        <v>()</v>
      </c>
    </row>
    <row r="15" spans="1:13" x14ac:dyDescent="0.25">
      <c r="A15" s="1" t="s">
        <v>269</v>
      </c>
      <c r="B15" s="3" t="s">
        <v>405</v>
      </c>
      <c r="C15" s="1" t="s">
        <v>272</v>
      </c>
      <c r="D15" s="4" t="s">
        <v>370</v>
      </c>
      <c r="E15" s="10" t="s">
        <v>476</v>
      </c>
      <c r="F15" s="1" t="s">
        <v>293</v>
      </c>
      <c r="H15" t="str">
        <f t="shared" si="0"/>
        <v>L;Any;N;Gurt's Greataxe;-;SKT(234)</v>
      </c>
      <c r="K15" t="str">
        <f t="shared" si="1"/>
        <v/>
      </c>
      <c r="L15" t="str">
        <f t="shared" si="2"/>
        <v/>
      </c>
      <c r="M15" t="str">
        <f t="shared" si="3"/>
        <v>()</v>
      </c>
    </row>
    <row r="16" spans="1:13" x14ac:dyDescent="0.25">
      <c r="A16" s="1" t="s">
        <v>269</v>
      </c>
      <c r="B16" s="3" t="s">
        <v>405</v>
      </c>
      <c r="C16" s="1" t="s">
        <v>272</v>
      </c>
      <c r="D16" s="4" t="s">
        <v>371</v>
      </c>
      <c r="E16" s="10" t="s">
        <v>476</v>
      </c>
      <c r="F16" s="1" t="s">
        <v>278</v>
      </c>
      <c r="H16" t="str">
        <f t="shared" si="0"/>
        <v>L;Any;N;Azuredge;-;WDH(189)</v>
      </c>
      <c r="K16" t="str">
        <f t="shared" si="1"/>
        <v/>
      </c>
      <c r="L16" t="str">
        <f t="shared" si="2"/>
        <v/>
      </c>
      <c r="M16" t="str">
        <f t="shared" si="3"/>
        <v>()</v>
      </c>
    </row>
    <row r="17" spans="1:13" x14ac:dyDescent="0.25">
      <c r="A17" s="1" t="s">
        <v>269</v>
      </c>
      <c r="B17" s="3" t="s">
        <v>403</v>
      </c>
      <c r="C17" s="1" t="s">
        <v>273</v>
      </c>
      <c r="D17" s="4" t="s">
        <v>372</v>
      </c>
      <c r="E17" s="10" t="s">
        <v>476</v>
      </c>
      <c r="F17" s="1" t="s">
        <v>386</v>
      </c>
      <c r="H17" t="str">
        <f t="shared" si="0"/>
        <v>L;Sword;Y;Defender;-;DMG(164)</v>
      </c>
      <c r="K17" t="str">
        <f t="shared" si="1"/>
        <v/>
      </c>
      <c r="L17" t="str">
        <f t="shared" si="2"/>
        <v/>
      </c>
      <c r="M17" t="str">
        <f t="shared" si="3"/>
        <v>()</v>
      </c>
    </row>
    <row r="18" spans="1:13" x14ac:dyDescent="0.25">
      <c r="A18" s="1" t="s">
        <v>269</v>
      </c>
      <c r="B18" s="3" t="s">
        <v>406</v>
      </c>
      <c r="C18" s="1" t="s">
        <v>272</v>
      </c>
      <c r="D18" s="4" t="s">
        <v>373</v>
      </c>
      <c r="E18" s="10" t="s">
        <v>476</v>
      </c>
      <c r="F18" s="1" t="s">
        <v>307</v>
      </c>
      <c r="H18" t="str">
        <f t="shared" si="0"/>
        <v>L;Maul;N;Hammer of Thunderbolts;-;DMG(173)</v>
      </c>
      <c r="K18" t="str">
        <f t="shared" si="1"/>
        <v/>
      </c>
      <c r="L18" t="str">
        <f t="shared" si="2"/>
        <v/>
      </c>
      <c r="M18" t="str">
        <f t="shared" si="3"/>
        <v>()</v>
      </c>
    </row>
    <row r="19" spans="1:13" x14ac:dyDescent="0.25">
      <c r="A19" s="1" t="s">
        <v>269</v>
      </c>
      <c r="B19" s="3" t="s">
        <v>403</v>
      </c>
      <c r="C19" s="1" t="s">
        <v>273</v>
      </c>
      <c r="D19" s="4" t="s">
        <v>374</v>
      </c>
      <c r="E19" s="10" t="s">
        <v>511</v>
      </c>
      <c r="F19" s="1" t="s">
        <v>308</v>
      </c>
      <c r="H19" t="str">
        <f t="shared" si="0"/>
        <v>L;Sword;Y;Holy Avenger;Paladin;DMG(174)</v>
      </c>
      <c r="K19" t="str">
        <f t="shared" si="1"/>
        <v/>
      </c>
      <c r="L19" t="str">
        <f t="shared" si="2"/>
        <v/>
      </c>
      <c r="M19" t="str">
        <f t="shared" si="3"/>
        <v>()</v>
      </c>
    </row>
    <row r="20" spans="1:13" x14ac:dyDescent="0.25">
      <c r="A20" s="1" t="s">
        <v>269</v>
      </c>
      <c r="B20" s="3" t="s">
        <v>403</v>
      </c>
      <c r="C20" s="1" t="s">
        <v>273</v>
      </c>
      <c r="D20" s="4" t="s">
        <v>375</v>
      </c>
      <c r="E20" s="10" t="s">
        <v>476</v>
      </c>
      <c r="F20" s="1" t="s">
        <v>316</v>
      </c>
      <c r="H20" t="str">
        <f t="shared" si="0"/>
        <v>L;Sword;Y;Luck Blade;-;DMG(179)</v>
      </c>
    </row>
    <row r="21" spans="1:13" x14ac:dyDescent="0.25">
      <c r="A21" s="1" t="s">
        <v>269</v>
      </c>
      <c r="B21" s="3" t="s">
        <v>403</v>
      </c>
      <c r="C21" s="1" t="s">
        <v>273</v>
      </c>
      <c r="D21" s="4" t="s">
        <v>376</v>
      </c>
      <c r="E21" s="10" t="s">
        <v>512</v>
      </c>
      <c r="F21" s="1" t="s">
        <v>387</v>
      </c>
      <c r="H21" t="str">
        <f t="shared" si="0"/>
        <v>L;Sword;Y;Sword of Answering;Slashing;DMG(206)</v>
      </c>
    </row>
    <row r="22" spans="1:13" x14ac:dyDescent="0.25">
      <c r="A22" s="1" t="s">
        <v>269</v>
      </c>
      <c r="B22" s="3" t="s">
        <v>403</v>
      </c>
      <c r="C22" s="1" t="s">
        <v>273</v>
      </c>
      <c r="D22" s="4" t="s">
        <v>377</v>
      </c>
      <c r="E22" s="10" t="s">
        <v>476</v>
      </c>
      <c r="F22" s="1" t="s">
        <v>346</v>
      </c>
      <c r="H22" t="str">
        <f t="shared" si="0"/>
        <v>L;Sword;Y;Vorpal Sword;-;DMG(209)</v>
      </c>
    </row>
    <row r="23" spans="1:13" x14ac:dyDescent="0.25">
      <c r="A23" s="1" t="s">
        <v>267</v>
      </c>
      <c r="B23" s="3" t="s">
        <v>405</v>
      </c>
      <c r="C23" s="1" t="s">
        <v>272</v>
      </c>
      <c r="D23" s="4" t="s">
        <v>388</v>
      </c>
      <c r="E23" s="10" t="s">
        <v>476</v>
      </c>
      <c r="F23" s="1" t="s">
        <v>340</v>
      </c>
      <c r="H23" t="str">
        <f t="shared" si="0"/>
        <v>R;Any;N;Sunforger;-;GGR(181)</v>
      </c>
    </row>
    <row r="24" spans="1:13" x14ac:dyDescent="0.25">
      <c r="A24" s="1" t="s">
        <v>267</v>
      </c>
      <c r="B24" s="3" t="s">
        <v>405</v>
      </c>
      <c r="C24" s="1" t="s">
        <v>272</v>
      </c>
      <c r="D24" s="4" t="s">
        <v>389</v>
      </c>
      <c r="E24" s="10" t="s">
        <v>476</v>
      </c>
      <c r="F24" s="1" t="s">
        <v>309</v>
      </c>
      <c r="H24" t="str">
        <f t="shared" si="0"/>
        <v>R;Any;N;Saint Markovia's Thighbone;-;COS(222)</v>
      </c>
    </row>
    <row r="25" spans="1:13" x14ac:dyDescent="0.25">
      <c r="A25" s="1" t="s">
        <v>267</v>
      </c>
      <c r="B25" s="3" t="s">
        <v>405</v>
      </c>
      <c r="C25" s="1" t="s">
        <v>272</v>
      </c>
      <c r="D25" s="4" t="s">
        <v>390</v>
      </c>
      <c r="E25" s="10" t="s">
        <v>476</v>
      </c>
      <c r="F25" s="1" t="s">
        <v>382</v>
      </c>
      <c r="H25" t="str">
        <f t="shared" si="0"/>
        <v>R;Any;N;Piwafwi of Fire Resistance;-;OOT(222)</v>
      </c>
    </row>
    <row r="26" spans="1:13" x14ac:dyDescent="0.25">
      <c r="A26" s="1" t="s">
        <v>267</v>
      </c>
      <c r="B26" s="3" t="s">
        <v>407</v>
      </c>
      <c r="C26" s="1" t="s">
        <v>273</v>
      </c>
      <c r="D26" s="4" t="s">
        <v>391</v>
      </c>
      <c r="E26" s="10" t="s">
        <v>476</v>
      </c>
      <c r="F26" s="1" t="s">
        <v>285</v>
      </c>
      <c r="H26" t="str">
        <f t="shared" si="0"/>
        <v>R;Axe;Y;Berserker Axe;-;DMG(155)</v>
      </c>
    </row>
    <row r="27" spans="1:13" x14ac:dyDescent="0.25">
      <c r="A27" s="1" t="s">
        <v>267</v>
      </c>
      <c r="B27" s="3" t="s">
        <v>410</v>
      </c>
      <c r="C27" s="1" t="s">
        <v>272</v>
      </c>
      <c r="D27" s="4" t="s">
        <v>392</v>
      </c>
      <c r="E27" s="10" t="s">
        <v>476</v>
      </c>
      <c r="F27" s="1" t="s">
        <v>295</v>
      </c>
      <c r="H27" t="str">
        <f t="shared" si="0"/>
        <v>R;Dagger;N;Dagger of Venom;-;DMG(161)</v>
      </c>
    </row>
    <row r="28" spans="1:13" x14ac:dyDescent="0.25">
      <c r="A28" s="1" t="s">
        <v>267</v>
      </c>
      <c r="B28" s="3" t="s">
        <v>403</v>
      </c>
      <c r="C28" s="1" t="s">
        <v>272</v>
      </c>
      <c r="D28" s="4" t="s">
        <v>393</v>
      </c>
      <c r="E28" s="10" t="s">
        <v>476</v>
      </c>
      <c r="F28" s="1" t="s">
        <v>298</v>
      </c>
      <c r="H28" t="str">
        <f t="shared" si="0"/>
        <v>R;Sword;N;Dragon Slayer;-;DMG(166)</v>
      </c>
    </row>
    <row r="29" spans="1:13" x14ac:dyDescent="0.25">
      <c r="A29" s="1" t="s">
        <v>267</v>
      </c>
      <c r="B29" s="3" t="s">
        <v>403</v>
      </c>
      <c r="C29" s="1" t="s">
        <v>273</v>
      </c>
      <c r="D29" s="4" t="s">
        <v>394</v>
      </c>
      <c r="E29" s="10" t="s">
        <v>476</v>
      </c>
      <c r="F29" s="1" t="s">
        <v>304</v>
      </c>
      <c r="H29" t="str">
        <f t="shared" si="0"/>
        <v>R;Sword;Y;Flame Tongue;-;DMG(170)</v>
      </c>
    </row>
    <row r="30" spans="1:13" x14ac:dyDescent="0.25">
      <c r="A30" s="1" t="s">
        <v>267</v>
      </c>
      <c r="B30" s="3" t="s">
        <v>409</v>
      </c>
      <c r="C30" s="1" t="s">
        <v>272</v>
      </c>
      <c r="D30" s="4" t="s">
        <v>395</v>
      </c>
      <c r="E30" s="10" t="s">
        <v>476</v>
      </c>
      <c r="F30" s="1" t="s">
        <v>306</v>
      </c>
      <c r="H30" t="str">
        <f t="shared" si="0"/>
        <v>R;Sword:Axe;N;Giant Slayer;-;DMG(172)</v>
      </c>
    </row>
    <row r="31" spans="1:13" x14ac:dyDescent="0.25">
      <c r="A31" s="1" t="s">
        <v>267</v>
      </c>
      <c r="B31" s="3" t="s">
        <v>408</v>
      </c>
      <c r="C31" s="1" t="s">
        <v>273</v>
      </c>
      <c r="D31" s="4" t="s">
        <v>396</v>
      </c>
      <c r="E31" s="10" t="s">
        <v>476</v>
      </c>
      <c r="F31" s="1" t="s">
        <v>316</v>
      </c>
      <c r="H31" t="str">
        <f t="shared" si="0"/>
        <v>R;Mace;Y;Mace of Disruption;-;DMG(179)</v>
      </c>
    </row>
    <row r="32" spans="1:13" x14ac:dyDescent="0.25">
      <c r="A32" s="1" t="s">
        <v>267</v>
      </c>
      <c r="B32" s="3" t="s">
        <v>408</v>
      </c>
      <c r="C32" s="1" t="s">
        <v>272</v>
      </c>
      <c r="D32" s="4" t="s">
        <v>397</v>
      </c>
      <c r="E32" s="10" t="s">
        <v>476</v>
      </c>
      <c r="F32" s="1" t="s">
        <v>316</v>
      </c>
      <c r="H32" t="str">
        <f t="shared" si="0"/>
        <v>R;Mace;N;Mace of Smiting;-;DMG(179)</v>
      </c>
    </row>
    <row r="33" spans="1:8" x14ac:dyDescent="0.25">
      <c r="A33" s="1" t="s">
        <v>267</v>
      </c>
      <c r="B33" s="3" t="s">
        <v>408</v>
      </c>
      <c r="C33" s="1" t="s">
        <v>273</v>
      </c>
      <c r="D33" s="4" t="s">
        <v>398</v>
      </c>
      <c r="E33" s="10" t="s">
        <v>476</v>
      </c>
      <c r="F33" s="1" t="s">
        <v>318</v>
      </c>
      <c r="H33" t="str">
        <f t="shared" si="0"/>
        <v>R;Mace;Y;Mace of Terror;-;DMG(180)</v>
      </c>
    </row>
    <row r="34" spans="1:8" x14ac:dyDescent="0.25">
      <c r="A34" s="1" t="s">
        <v>267</v>
      </c>
      <c r="B34" s="3" t="s">
        <v>403</v>
      </c>
      <c r="C34" s="1" t="s">
        <v>273</v>
      </c>
      <c r="D34" s="4" t="s">
        <v>399</v>
      </c>
      <c r="E34" s="10" t="s">
        <v>513</v>
      </c>
      <c r="F34" s="1" t="s">
        <v>341</v>
      </c>
      <c r="H34" t="str">
        <f t="shared" si="0"/>
        <v>R;Sword;Y;Sun Blade;Longsword;DMG(205)</v>
      </c>
    </row>
    <row r="35" spans="1:8" x14ac:dyDescent="0.25">
      <c r="A35" s="1" t="s">
        <v>267</v>
      </c>
      <c r="B35" s="3" t="s">
        <v>403</v>
      </c>
      <c r="C35" s="1" t="s">
        <v>273</v>
      </c>
      <c r="D35" s="4" t="s">
        <v>400</v>
      </c>
      <c r="E35" s="10" t="s">
        <v>476</v>
      </c>
      <c r="F35" s="1" t="s">
        <v>387</v>
      </c>
      <c r="H35" t="str">
        <f t="shared" si="0"/>
        <v>R;Sword;Y;Sword of Life Stealing;-;DMG(206)</v>
      </c>
    </row>
    <row r="36" spans="1:8" x14ac:dyDescent="0.25">
      <c r="A36" s="1" t="s">
        <v>267</v>
      </c>
      <c r="B36" s="3" t="s">
        <v>403</v>
      </c>
      <c r="C36" s="1" t="s">
        <v>273</v>
      </c>
      <c r="D36" s="4" t="s">
        <v>401</v>
      </c>
      <c r="E36" s="10" t="s">
        <v>476</v>
      </c>
      <c r="F36" s="1" t="s">
        <v>343</v>
      </c>
      <c r="H36" t="str">
        <f t="shared" si="0"/>
        <v>R;Sword;Y;Sword of Wounding;-;DMG(207)</v>
      </c>
    </row>
    <row r="37" spans="1:8" x14ac:dyDescent="0.25">
      <c r="A37" s="1" t="s">
        <v>267</v>
      </c>
      <c r="B37" s="3" t="s">
        <v>405</v>
      </c>
      <c r="C37" s="1" t="s">
        <v>272</v>
      </c>
      <c r="D37" s="4" t="s">
        <v>402</v>
      </c>
      <c r="E37" s="10" t="s">
        <v>476</v>
      </c>
      <c r="F37" s="1" t="s">
        <v>346</v>
      </c>
      <c r="H37" t="str">
        <f t="shared" si="0"/>
        <v>R;Any;N;Vicious Weapon;-;DMG(209)</v>
      </c>
    </row>
    <row r="38" spans="1:8" x14ac:dyDescent="0.25">
      <c r="A38" s="1" t="s">
        <v>266</v>
      </c>
      <c r="B38" s="3" t="s">
        <v>405</v>
      </c>
      <c r="C38" s="1" t="s">
        <v>272</v>
      </c>
      <c r="D38" s="2" t="s">
        <v>413</v>
      </c>
      <c r="E38" s="10" t="s">
        <v>476</v>
      </c>
      <c r="F38" s="1" t="s">
        <v>421</v>
      </c>
      <c r="H38" t="str">
        <f t="shared" si="0"/>
        <v>U;Any;N;Blood Spear;-;COS(221)</v>
      </c>
    </row>
    <row r="39" spans="1:8" x14ac:dyDescent="0.25">
      <c r="A39" s="1" t="s">
        <v>266</v>
      </c>
      <c r="B39" s="3" t="s">
        <v>405</v>
      </c>
      <c r="C39" s="1" t="s">
        <v>272</v>
      </c>
      <c r="D39" s="4" t="s">
        <v>414</v>
      </c>
      <c r="E39" s="10" t="s">
        <v>476</v>
      </c>
      <c r="F39" s="1" t="s">
        <v>381</v>
      </c>
      <c r="H39" t="str">
        <f t="shared" si="0"/>
        <v>U;Any;N;Shatterspike;-;TOY(229)</v>
      </c>
    </row>
    <row r="40" spans="1:8" x14ac:dyDescent="0.25">
      <c r="A40" s="1" t="s">
        <v>266</v>
      </c>
      <c r="B40" s="3" t="s">
        <v>405</v>
      </c>
      <c r="C40" s="1" t="s">
        <v>272</v>
      </c>
      <c r="D40" s="4" t="s">
        <v>415</v>
      </c>
      <c r="E40" s="10" t="s">
        <v>476</v>
      </c>
      <c r="F40" s="1" t="s">
        <v>422</v>
      </c>
      <c r="H40" t="str">
        <f t="shared" si="0"/>
        <v>U;Any;N;Seeker Dart;-;POT(223)</v>
      </c>
    </row>
    <row r="41" spans="1:8" x14ac:dyDescent="0.25">
      <c r="A41" s="1" t="s">
        <v>266</v>
      </c>
      <c r="B41" s="3" t="s">
        <v>405</v>
      </c>
      <c r="C41" s="1" t="s">
        <v>272</v>
      </c>
      <c r="D41" s="4" t="s">
        <v>416</v>
      </c>
      <c r="E41" s="10" t="s">
        <v>476</v>
      </c>
      <c r="F41" s="1" t="s">
        <v>422</v>
      </c>
      <c r="H41" t="str">
        <f t="shared" si="0"/>
        <v>U;Any;N;Storm Boomerang;-;POT(223)</v>
      </c>
    </row>
    <row r="42" spans="1:8" x14ac:dyDescent="0.25">
      <c r="A42" s="1" t="s">
        <v>266</v>
      </c>
      <c r="B42" s="3" t="s">
        <v>424</v>
      </c>
      <c r="C42" s="1" t="s">
        <v>272</v>
      </c>
      <c r="D42" s="4" t="s">
        <v>417</v>
      </c>
      <c r="E42" s="10" t="s">
        <v>476</v>
      </c>
      <c r="F42" s="1" t="s">
        <v>315</v>
      </c>
      <c r="H42" t="str">
        <f t="shared" si="0"/>
        <v>U;Javelin;N;Javelin of Lightning;-;DMG(178)</v>
      </c>
    </row>
    <row r="43" spans="1:8" x14ac:dyDescent="0.25">
      <c r="A43" s="1" t="s">
        <v>266</v>
      </c>
      <c r="B43" s="3" t="s">
        <v>403</v>
      </c>
      <c r="C43" s="1" t="s">
        <v>273</v>
      </c>
      <c r="D43" s="4" t="s">
        <v>418</v>
      </c>
      <c r="E43" s="10" t="s">
        <v>476</v>
      </c>
      <c r="F43" s="1" t="s">
        <v>387</v>
      </c>
      <c r="H43" t="str">
        <f t="shared" si="0"/>
        <v>U;Sword;Y;Sword of Vengeance;-;DMG(206)</v>
      </c>
    </row>
    <row r="44" spans="1:8" x14ac:dyDescent="0.25">
      <c r="A44" s="1" t="s">
        <v>266</v>
      </c>
      <c r="B44" s="3" t="s">
        <v>423</v>
      </c>
      <c r="C44" s="1" t="s">
        <v>273</v>
      </c>
      <c r="D44" s="4" t="s">
        <v>419</v>
      </c>
      <c r="E44" s="10" t="s">
        <v>476</v>
      </c>
      <c r="F44" s="1" t="s">
        <v>346</v>
      </c>
      <c r="H44" t="str">
        <f t="shared" si="0"/>
        <v>U;Trident;Y;Trident of Fish Command;-;DMG(209)</v>
      </c>
    </row>
    <row r="45" spans="1:8" x14ac:dyDescent="0.25">
      <c r="A45" s="1" t="s">
        <v>266</v>
      </c>
      <c r="B45" s="3" t="s">
        <v>405</v>
      </c>
      <c r="C45" s="1" t="s">
        <v>273</v>
      </c>
      <c r="D45" s="4" t="s">
        <v>420</v>
      </c>
      <c r="E45" s="10" t="s">
        <v>476</v>
      </c>
      <c r="F45" s="1" t="s">
        <v>347</v>
      </c>
      <c r="H45" t="str">
        <f t="shared" si="0"/>
        <v>U;Any;Y;Weapon of Warning;-;DMG(213)</v>
      </c>
    </row>
    <row r="46" spans="1:8" x14ac:dyDescent="0.25">
      <c r="A46" s="1" t="s">
        <v>268</v>
      </c>
      <c r="B46" s="3" t="s">
        <v>405</v>
      </c>
      <c r="C46" s="1" t="s">
        <v>272</v>
      </c>
      <c r="D46" s="4" t="s">
        <v>425</v>
      </c>
      <c r="E46" s="10" t="s">
        <v>476</v>
      </c>
      <c r="F46" s="1" t="s">
        <v>340</v>
      </c>
      <c r="H46" t="str">
        <f t="shared" si="0"/>
        <v>V;Any;N;Sword of the Paruns;-;GGR(181)</v>
      </c>
    </row>
    <row r="47" spans="1:8" x14ac:dyDescent="0.25">
      <c r="A47" s="1" t="s">
        <v>268</v>
      </c>
      <c r="B47" s="3" t="s">
        <v>405</v>
      </c>
      <c r="C47" s="1" t="s">
        <v>272</v>
      </c>
      <c r="D47" s="4" t="s">
        <v>426</v>
      </c>
      <c r="E47" s="10" t="s">
        <v>476</v>
      </c>
      <c r="F47" s="1" t="s">
        <v>381</v>
      </c>
      <c r="H47" t="str">
        <f t="shared" si="0"/>
        <v>V;Any;N;Spear of Backbiting;-;TOY(229)</v>
      </c>
    </row>
    <row r="48" spans="1:8" x14ac:dyDescent="0.25">
      <c r="A48" s="1" t="s">
        <v>268</v>
      </c>
      <c r="B48" s="3" t="s">
        <v>404</v>
      </c>
      <c r="C48" s="1" t="s">
        <v>272</v>
      </c>
      <c r="D48" s="4" t="s">
        <v>427</v>
      </c>
      <c r="E48" s="10" t="s">
        <v>476</v>
      </c>
      <c r="F48" s="1" t="s">
        <v>279</v>
      </c>
      <c r="H48" t="str">
        <f t="shared" si="0"/>
        <v>V;Arrow;N;Arrow of Slaying;-;DMG(152)</v>
      </c>
    </row>
    <row r="49" spans="1:8" x14ac:dyDescent="0.25">
      <c r="A49" s="1" t="s">
        <v>268</v>
      </c>
      <c r="B49" s="3" t="s">
        <v>403</v>
      </c>
      <c r="C49" s="1" t="s">
        <v>273</v>
      </c>
      <c r="D49" s="4" t="s">
        <v>428</v>
      </c>
      <c r="E49" s="10" t="s">
        <v>476</v>
      </c>
      <c r="F49" s="1" t="s">
        <v>295</v>
      </c>
      <c r="H49" t="str">
        <f t="shared" si="0"/>
        <v>V;Sword;Y;Dancing Sword;-;DMG(161)</v>
      </c>
    </row>
    <row r="50" spans="1:8" x14ac:dyDescent="0.25">
      <c r="A50" s="1" t="s">
        <v>268</v>
      </c>
      <c r="B50" s="3" t="s">
        <v>441</v>
      </c>
      <c r="C50" s="1" t="s">
        <v>273</v>
      </c>
      <c r="D50" s="4" t="s">
        <v>429</v>
      </c>
      <c r="E50" s="6" t="s">
        <v>442</v>
      </c>
      <c r="F50" s="1" t="s">
        <v>300</v>
      </c>
      <c r="H50" t="str">
        <f t="shared" si="0"/>
        <v>V;Warhammer;Y;Dwarven Thrower;Dwarf;DMG(167)</v>
      </c>
    </row>
    <row r="51" spans="1:8" x14ac:dyDescent="0.25">
      <c r="A51" s="1" t="s">
        <v>268</v>
      </c>
      <c r="B51" s="3" t="s">
        <v>403</v>
      </c>
      <c r="C51" s="1" t="s">
        <v>273</v>
      </c>
      <c r="D51" s="4" t="s">
        <v>430</v>
      </c>
      <c r="E51" s="10" t="s">
        <v>476</v>
      </c>
      <c r="F51" s="1" t="s">
        <v>305</v>
      </c>
      <c r="H51" t="str">
        <f t="shared" si="0"/>
        <v>V;Sword;Y;Frost Brand;-;DMG(171)</v>
      </c>
    </row>
    <row r="52" spans="1:8" x14ac:dyDescent="0.25">
      <c r="A52" s="1" t="s">
        <v>268</v>
      </c>
      <c r="B52" s="3" t="s">
        <v>403</v>
      </c>
      <c r="C52" s="1" t="s">
        <v>273</v>
      </c>
      <c r="D52" s="4" t="s">
        <v>431</v>
      </c>
      <c r="E52" s="10" t="s">
        <v>476</v>
      </c>
      <c r="F52" s="1" t="s">
        <v>323</v>
      </c>
      <c r="H52" t="str">
        <f t="shared" si="0"/>
        <v>V;Sword;Y;Nine Lives Stealer;-;DMG(183)</v>
      </c>
    </row>
    <row r="53" spans="1:8" x14ac:dyDescent="0.25">
      <c r="A53" s="1" t="s">
        <v>268</v>
      </c>
      <c r="B53" s="3" t="s">
        <v>443</v>
      </c>
      <c r="C53" s="1" t="s">
        <v>273</v>
      </c>
      <c r="D53" s="4" t="s">
        <v>432</v>
      </c>
      <c r="E53" s="10" t="s">
        <v>476</v>
      </c>
      <c r="F53" s="1" t="s">
        <v>323</v>
      </c>
      <c r="H53" t="str">
        <f t="shared" si="0"/>
        <v>V;Longbow;Y;Oathbow;-;DMG(183)</v>
      </c>
    </row>
    <row r="54" spans="1:8" x14ac:dyDescent="0.25">
      <c r="A54" s="1" t="s">
        <v>268</v>
      </c>
      <c r="B54" s="3" t="s">
        <v>440</v>
      </c>
      <c r="C54" s="1" t="s">
        <v>273</v>
      </c>
      <c r="D54" s="4" t="s">
        <v>433</v>
      </c>
      <c r="E54" s="10" t="s">
        <v>476</v>
      </c>
      <c r="F54" s="1" t="s">
        <v>335</v>
      </c>
      <c r="H54" t="str">
        <f t="shared" si="0"/>
        <v>V;Scimitar;Y;Scimitar of Speed;-;DMG(199)</v>
      </c>
    </row>
    <row r="55" spans="1:8" x14ac:dyDescent="0.25">
      <c r="A55" s="1" t="s">
        <v>268</v>
      </c>
      <c r="B55" s="3" t="s">
        <v>403</v>
      </c>
      <c r="C55" s="1" t="s">
        <v>273</v>
      </c>
      <c r="D55" s="4" t="s">
        <v>434</v>
      </c>
      <c r="E55" s="10" t="s">
        <v>476</v>
      </c>
      <c r="F55" s="1" t="s">
        <v>387</v>
      </c>
      <c r="H55" t="str">
        <f t="shared" si="0"/>
        <v>V;Sword;Y;Sword of Sharpness;-;DMG(206)</v>
      </c>
    </row>
    <row r="56" spans="1:8" x14ac:dyDescent="0.25">
      <c r="B56" s="3"/>
      <c r="D56" s="4"/>
      <c r="H56" t="e">
        <f>_xlfn.CONCAT(A56,";",B56,";",C56,";",D56,";",#REF!,";",E56,";",F56)</f>
        <v>#REF!</v>
      </c>
    </row>
    <row r="57" spans="1:8" x14ac:dyDescent="0.25">
      <c r="B57" s="3"/>
      <c r="D57" s="4"/>
      <c r="H57" t="e">
        <f>_xlfn.CONCAT(A57,";",B57,";",C57,";",D57,";",#REF!,";",E57,";",F57)</f>
        <v>#REF!</v>
      </c>
    </row>
    <row r="58" spans="1:8" x14ac:dyDescent="0.25">
      <c r="B58" s="3"/>
      <c r="D58" s="4"/>
      <c r="H58" t="e">
        <f>_xlfn.CONCAT(A58,";",B58,";",C58,";",D58,";",#REF!,";",E58,";",F58)</f>
        <v>#REF!</v>
      </c>
    </row>
    <row r="59" spans="1:8" x14ac:dyDescent="0.25">
      <c r="B59" s="3"/>
      <c r="D59" s="4"/>
      <c r="H59" t="e">
        <f>_xlfn.CONCAT(A59,";",B59,";",C59,";",D59,";",#REF!,";",E59,";",F59)</f>
        <v>#REF!</v>
      </c>
    </row>
    <row r="60" spans="1:8" x14ac:dyDescent="0.25">
      <c r="B60" s="3"/>
      <c r="D60" s="4"/>
      <c r="H60" t="e">
        <f>_xlfn.CONCAT(A60,";",B60,";",C60,";",D60,";",#REF!,";",E60,";",F60)</f>
        <v>#REF!</v>
      </c>
    </row>
    <row r="61" spans="1:8" x14ac:dyDescent="0.25">
      <c r="B61" s="3"/>
      <c r="D61" s="4"/>
      <c r="H61" t="e">
        <f>_xlfn.CONCAT(A61,";",B61,";",C61,";",D61,";",#REF!,";",E61,";",F61)</f>
        <v>#REF!</v>
      </c>
    </row>
    <row r="62" spans="1:8" x14ac:dyDescent="0.25">
      <c r="B62" s="3"/>
      <c r="D62" s="4"/>
      <c r="H62" t="e">
        <f>_xlfn.CONCAT(A62,";",B62,";",C62,";",D62,";",#REF!,";",E62,";",F62)</f>
        <v>#REF!</v>
      </c>
    </row>
    <row r="63" spans="1:8" x14ac:dyDescent="0.25">
      <c r="B63" s="3"/>
      <c r="D63" s="4"/>
      <c r="H63" t="e">
        <f>_xlfn.CONCAT(A63,";",B63,";",C63,";",D63,";",#REF!,";",E63,";",F63)</f>
        <v>#REF!</v>
      </c>
    </row>
    <row r="64" spans="1:8" x14ac:dyDescent="0.25">
      <c r="B64" s="3"/>
      <c r="D64" s="4"/>
      <c r="H64" t="e">
        <f>_xlfn.CONCAT(A64,";",B64,";",C64,";",D64,";",#REF!,";",E64,";",F64)</f>
        <v>#REF!</v>
      </c>
    </row>
    <row r="65" spans="2:8" x14ac:dyDescent="0.25">
      <c r="B65" s="3"/>
      <c r="D65" s="4"/>
      <c r="H65" t="e">
        <f>_xlfn.CONCAT(A65,";",B65,";",C65,";",D65,";",#REF!,";",E65,";",F65)</f>
        <v>#REF!</v>
      </c>
    </row>
    <row r="66" spans="2:8" x14ac:dyDescent="0.25">
      <c r="B66" s="3"/>
      <c r="D66" s="4"/>
      <c r="H66" t="e">
        <f>_xlfn.CONCAT(A66,";",B66,";",C66,";",D66,";",#REF!,";",E66,";",F66)</f>
        <v>#REF!</v>
      </c>
    </row>
    <row r="67" spans="2:8" x14ac:dyDescent="0.25">
      <c r="B67" s="3"/>
      <c r="D67" s="4"/>
      <c r="H67" t="e">
        <f>_xlfn.CONCAT(A67,";",B67,";",C67,";",D67,";",#REF!,";",E67,";",F67)</f>
        <v>#REF!</v>
      </c>
    </row>
    <row r="68" spans="2:8" x14ac:dyDescent="0.25">
      <c r="B68" s="3"/>
      <c r="D68" s="4"/>
      <c r="H68" t="e">
        <f>_xlfn.CONCAT(A68,";",B68,";",C68,";",D68,";",#REF!,";",E68,";",F68)</f>
        <v>#REF!</v>
      </c>
    </row>
    <row r="69" spans="2:8" x14ac:dyDescent="0.25">
      <c r="B69" s="3"/>
      <c r="D69" s="4"/>
      <c r="H69" t="e">
        <f>_xlfn.CONCAT(A69,";",B69,";",C69,";",D69,";",#REF!,";",E69,";",F69)</f>
        <v>#REF!</v>
      </c>
    </row>
    <row r="70" spans="2:8" x14ac:dyDescent="0.25">
      <c r="B70" s="3"/>
      <c r="D70" s="4"/>
      <c r="H70" t="e">
        <f>_xlfn.CONCAT(A70,";",B70,";",C70,";",D70,";",#REF!,";",E70,";",F70)</f>
        <v>#REF!</v>
      </c>
    </row>
    <row r="71" spans="2:8" x14ac:dyDescent="0.25">
      <c r="B71" s="3"/>
      <c r="D71" s="4"/>
      <c r="H71" t="e">
        <f>_xlfn.CONCAT(A71,";",B71,";",C71,";",D71,";",#REF!,";",E71,";",F71)</f>
        <v>#REF!</v>
      </c>
    </row>
    <row r="72" spans="2:8" x14ac:dyDescent="0.25">
      <c r="B72" s="3"/>
      <c r="D72" s="4"/>
      <c r="H72" t="e">
        <f>_xlfn.CONCAT(A72,";",B72,";",C72,";",D72,";",#REF!,";",E72,";",F72)</f>
        <v>#REF!</v>
      </c>
    </row>
    <row r="73" spans="2:8" x14ac:dyDescent="0.25">
      <c r="B73" s="3"/>
      <c r="D73" s="4"/>
      <c r="H73" t="e">
        <f>_xlfn.CONCAT(A73,";",B73,";",C73,";",D73,";",#REF!,";",E73,";",F73)</f>
        <v>#REF!</v>
      </c>
    </row>
    <row r="74" spans="2:8" x14ac:dyDescent="0.25">
      <c r="B74" s="3"/>
      <c r="D74" s="4"/>
      <c r="H74" t="e">
        <f>_xlfn.CONCAT(A74,";",B74,";",C74,";",D74,";",#REF!,";",E74,";",F74)</f>
        <v>#REF!</v>
      </c>
    </row>
    <row r="75" spans="2:8" x14ac:dyDescent="0.25">
      <c r="B75" s="3"/>
      <c r="D75" s="4"/>
      <c r="H75" t="e">
        <f>_xlfn.CONCAT(A75,";",B75,";",C75,";",D75,";",#REF!,";",E75,";",F75)</f>
        <v>#REF!</v>
      </c>
    </row>
    <row r="76" spans="2:8" x14ac:dyDescent="0.25">
      <c r="B76" s="3"/>
      <c r="D76" s="4"/>
      <c r="H76" t="e">
        <f>_xlfn.CONCAT(A76,";",B76,";",C76,";",D76,";",#REF!,";",E76,";",F76)</f>
        <v>#REF!</v>
      </c>
    </row>
    <row r="77" spans="2:8" x14ac:dyDescent="0.25">
      <c r="B77" s="3"/>
      <c r="D77" s="4"/>
      <c r="H77" t="e">
        <f>_xlfn.CONCAT(A77,";",B77,";",C77,";",D77,";",#REF!,";",E77,";",F77)</f>
        <v>#REF!</v>
      </c>
    </row>
    <row r="78" spans="2:8" x14ac:dyDescent="0.25">
      <c r="B78" s="3"/>
      <c r="D78" s="4"/>
      <c r="H78" t="e">
        <f>_xlfn.CONCAT(A78,";",B78,";",C78,";",D78,";",#REF!,";",E78,";",F78)</f>
        <v>#REF!</v>
      </c>
    </row>
    <row r="79" spans="2:8" x14ac:dyDescent="0.25">
      <c r="B79" s="3"/>
      <c r="D79" s="4"/>
      <c r="H79" t="e">
        <f>_xlfn.CONCAT(A79,";",B79,";",C79,";",D79,";",#REF!,";",E79,";",F79)</f>
        <v>#REF!</v>
      </c>
    </row>
    <row r="80" spans="2:8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L265"/>
  <sheetViews>
    <sheetView workbookViewId="0">
      <selection activeCell="D44" sqref="D4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611</v>
      </c>
      <c r="C2" s="1" t="s">
        <v>272</v>
      </c>
      <c r="D2" s="4" t="s">
        <v>575</v>
      </c>
      <c r="E2" s="10" t="s">
        <v>476</v>
      </c>
      <c r="F2" s="1" t="s">
        <v>615</v>
      </c>
      <c r="H2" t="str">
        <f>CONCATENATE(A2,";",B2,";",C2,";",D2,";",E2,";",F2)</f>
        <v>C;Potion;N;Potion of Climbing;-;DMG(187)</v>
      </c>
      <c r="J2" s="8" t="s">
        <v>469</v>
      </c>
      <c r="K2">
        <v>187</v>
      </c>
      <c r="L2" t="str">
        <f>CONCATENATE(UPPER(J2),"(",K2,")")</f>
        <v>DMG(187)</v>
      </c>
    </row>
    <row r="3" spans="1:12" x14ac:dyDescent="0.25">
      <c r="A3" s="1" t="s">
        <v>265</v>
      </c>
      <c r="B3" s="3" t="s">
        <v>611</v>
      </c>
      <c r="C3" s="1" t="s">
        <v>272</v>
      </c>
      <c r="D3" s="4" t="s">
        <v>576</v>
      </c>
      <c r="E3" s="10" t="s">
        <v>476</v>
      </c>
      <c r="F3" s="1" t="s">
        <v>615</v>
      </c>
      <c r="H3" t="str">
        <f t="shared" ref="H3:H66" si="0">CONCATENATE(A3,";",B3,";",C3,";",D3,";",E3,";",F3)</f>
        <v>C;Potion;N;Potion of Healing;-;DMG(187)</v>
      </c>
      <c r="J3" s="8" t="s">
        <v>469</v>
      </c>
      <c r="K3">
        <v>187</v>
      </c>
      <c r="L3" t="str">
        <f t="shared" ref="L3:L48" si="1">CONCATENATE(UPPER(J3),"(",K3,")")</f>
        <v>DMG(187)</v>
      </c>
    </row>
    <row r="4" spans="1:12" x14ac:dyDescent="0.25">
      <c r="A4" s="1" t="s">
        <v>269</v>
      </c>
      <c r="B4" s="3" t="s">
        <v>611</v>
      </c>
      <c r="C4" s="1" t="s">
        <v>272</v>
      </c>
      <c r="D4" s="4" t="s">
        <v>577</v>
      </c>
      <c r="E4" s="10" t="s">
        <v>476</v>
      </c>
      <c r="F4" s="1" t="s">
        <v>332</v>
      </c>
      <c r="H4" t="str">
        <f t="shared" si="0"/>
        <v>L;Potion;N;Potion of Giant Size;-;SKT(236)</v>
      </c>
      <c r="J4" s="8" t="s">
        <v>612</v>
      </c>
      <c r="K4">
        <v>236</v>
      </c>
      <c r="L4" t="str">
        <f t="shared" si="1"/>
        <v>SKT(236)</v>
      </c>
    </row>
    <row r="5" spans="1:12" x14ac:dyDescent="0.25">
      <c r="A5" s="1" t="s">
        <v>269</v>
      </c>
      <c r="B5" s="3" t="s">
        <v>611</v>
      </c>
      <c r="C5" s="1" t="s">
        <v>272</v>
      </c>
      <c r="D5" s="4" t="s">
        <v>578</v>
      </c>
      <c r="E5" s="10" t="s">
        <v>476</v>
      </c>
      <c r="F5" s="1" t="s">
        <v>615</v>
      </c>
      <c r="H5" t="str">
        <f t="shared" si="0"/>
        <v>L;Potion;N;Potion of Storm Giant Strength;-;DMG(187)</v>
      </c>
      <c r="J5" s="8" t="s">
        <v>469</v>
      </c>
      <c r="K5">
        <v>187</v>
      </c>
      <c r="L5" t="str">
        <f t="shared" si="1"/>
        <v>DMG(187)</v>
      </c>
    </row>
    <row r="6" spans="1:12" x14ac:dyDescent="0.25">
      <c r="A6" s="1" t="s">
        <v>267</v>
      </c>
      <c r="B6" s="3" t="s">
        <v>611</v>
      </c>
      <c r="C6" s="1" t="s">
        <v>272</v>
      </c>
      <c r="D6" s="4" t="s">
        <v>579</v>
      </c>
      <c r="E6" s="10" t="s">
        <v>476</v>
      </c>
      <c r="F6" s="1" t="s">
        <v>342</v>
      </c>
      <c r="H6" t="str">
        <f t="shared" si="0"/>
        <v>R;Potion;N;Potion of Mind Control;-;TOYP(229)</v>
      </c>
      <c r="J6" s="9" t="s">
        <v>613</v>
      </c>
      <c r="K6">
        <v>229</v>
      </c>
      <c r="L6" t="str">
        <f t="shared" si="1"/>
        <v>TOYP(229)</v>
      </c>
    </row>
    <row r="7" spans="1:12" x14ac:dyDescent="0.25">
      <c r="A7" s="1" t="s">
        <v>267</v>
      </c>
      <c r="B7" s="3" t="s">
        <v>611</v>
      </c>
      <c r="C7" s="1" t="s">
        <v>272</v>
      </c>
      <c r="D7" s="4" t="s">
        <v>580</v>
      </c>
      <c r="E7" s="10" t="s">
        <v>476</v>
      </c>
      <c r="F7" s="1" t="s">
        <v>301</v>
      </c>
      <c r="H7" t="str">
        <f t="shared" si="0"/>
        <v>R;Potion;N;Elixir of Health;-;DMG(168)</v>
      </c>
      <c r="J7" s="8" t="s">
        <v>469</v>
      </c>
      <c r="K7">
        <v>168</v>
      </c>
      <c r="L7" t="str">
        <f t="shared" si="1"/>
        <v>DMG(168)</v>
      </c>
    </row>
    <row r="8" spans="1:12" x14ac:dyDescent="0.25">
      <c r="A8" s="1" t="s">
        <v>267</v>
      </c>
      <c r="B8" s="3" t="s">
        <v>611</v>
      </c>
      <c r="C8" s="1" t="s">
        <v>272</v>
      </c>
      <c r="D8" s="4" t="s">
        <v>581</v>
      </c>
      <c r="E8" s="10" t="s">
        <v>476</v>
      </c>
      <c r="F8" s="1" t="s">
        <v>323</v>
      </c>
      <c r="H8" t="str">
        <f t="shared" si="0"/>
        <v>R;Potion;N;Oil of Etherealness;-;DMG(183)</v>
      </c>
      <c r="J8" s="8" t="s">
        <v>469</v>
      </c>
      <c r="K8">
        <v>183</v>
      </c>
      <c r="L8" t="str">
        <f t="shared" si="1"/>
        <v>DMG(183)</v>
      </c>
    </row>
    <row r="9" spans="1:12" x14ac:dyDescent="0.25">
      <c r="A9" s="1" t="s">
        <v>267</v>
      </c>
      <c r="B9" s="3" t="s">
        <v>611</v>
      </c>
      <c r="C9" s="1" t="s">
        <v>272</v>
      </c>
      <c r="D9" s="4" t="s">
        <v>582</v>
      </c>
      <c r="E9" s="10" t="s">
        <v>476</v>
      </c>
      <c r="F9" s="1" t="s">
        <v>615</v>
      </c>
      <c r="H9" t="str">
        <f t="shared" si="0"/>
        <v>R;Potion;N;Potion of Clairvoyance;-;DMG(187)</v>
      </c>
      <c r="J9" s="8" t="s">
        <v>469</v>
      </c>
      <c r="K9">
        <v>187</v>
      </c>
      <c r="L9" t="str">
        <f t="shared" si="1"/>
        <v>DMG(187)</v>
      </c>
    </row>
    <row r="10" spans="1:12" x14ac:dyDescent="0.25">
      <c r="A10" s="1" t="s">
        <v>267</v>
      </c>
      <c r="B10" s="3" t="s">
        <v>611</v>
      </c>
      <c r="C10" s="1" t="s">
        <v>272</v>
      </c>
      <c r="D10" s="4" t="s">
        <v>583</v>
      </c>
      <c r="E10" s="10" t="s">
        <v>476</v>
      </c>
      <c r="F10" s="1" t="s">
        <v>615</v>
      </c>
      <c r="H10" t="str">
        <f t="shared" si="0"/>
        <v>R;Potion;N;Potion of Diminution;-;DMG(187)</v>
      </c>
      <c r="J10" s="8" t="s">
        <v>469</v>
      </c>
      <c r="K10">
        <v>187</v>
      </c>
      <c r="L10" t="str">
        <f t="shared" si="1"/>
        <v>DMG(187)</v>
      </c>
    </row>
    <row r="11" spans="1:12" x14ac:dyDescent="0.25">
      <c r="A11" s="1" t="s">
        <v>267</v>
      </c>
      <c r="B11" s="3" t="s">
        <v>611</v>
      </c>
      <c r="C11" s="1" t="s">
        <v>272</v>
      </c>
      <c r="D11" s="4" t="s">
        <v>584</v>
      </c>
      <c r="E11" s="10" t="s">
        <v>476</v>
      </c>
      <c r="F11" s="1" t="s">
        <v>615</v>
      </c>
      <c r="H11" t="str">
        <f t="shared" si="0"/>
        <v>R;Potion;N;Potion of Fire Giant Strength;-;DMG(187)</v>
      </c>
      <c r="J11" s="8" t="s">
        <v>469</v>
      </c>
      <c r="K11">
        <v>187</v>
      </c>
      <c r="L11" t="str">
        <f t="shared" si="1"/>
        <v>DMG(187)</v>
      </c>
    </row>
    <row r="12" spans="1:12" x14ac:dyDescent="0.25">
      <c r="A12" s="1" t="s">
        <v>267</v>
      </c>
      <c r="B12" s="3" t="s">
        <v>611</v>
      </c>
      <c r="C12" s="1" t="s">
        <v>272</v>
      </c>
      <c r="D12" s="4" t="s">
        <v>585</v>
      </c>
      <c r="E12" s="10" t="s">
        <v>476</v>
      </c>
      <c r="F12" s="1" t="s">
        <v>615</v>
      </c>
      <c r="H12" t="str">
        <f t="shared" si="0"/>
        <v>R;Potion;N;Potion of Frost Giant Strength;-;DMG(187)</v>
      </c>
      <c r="J12" s="8" t="s">
        <v>469</v>
      </c>
      <c r="K12">
        <v>187</v>
      </c>
      <c r="L12" t="str">
        <f t="shared" si="1"/>
        <v>DMG(187)</v>
      </c>
    </row>
    <row r="13" spans="1:12" x14ac:dyDescent="0.25">
      <c r="A13" s="1" t="s">
        <v>267</v>
      </c>
      <c r="B13" s="3" t="s">
        <v>611</v>
      </c>
      <c r="C13" s="1" t="s">
        <v>272</v>
      </c>
      <c r="D13" s="4" t="s">
        <v>586</v>
      </c>
      <c r="E13" s="10" t="s">
        <v>476</v>
      </c>
      <c r="F13" s="1" t="s">
        <v>615</v>
      </c>
      <c r="H13" t="str">
        <f t="shared" si="0"/>
        <v>R;Potion;N;Potion of Gaseous Form;-;DMG(187)</v>
      </c>
      <c r="J13" s="8" t="s">
        <v>469</v>
      </c>
      <c r="K13">
        <v>187</v>
      </c>
      <c r="L13" t="str">
        <f t="shared" si="1"/>
        <v>DMG(187)</v>
      </c>
    </row>
    <row r="14" spans="1:12" x14ac:dyDescent="0.25">
      <c r="A14" s="1" t="s">
        <v>267</v>
      </c>
      <c r="B14" s="3" t="s">
        <v>611</v>
      </c>
      <c r="C14" s="1" t="s">
        <v>272</v>
      </c>
      <c r="D14" s="4" t="s">
        <v>587</v>
      </c>
      <c r="E14" s="10" t="s">
        <v>476</v>
      </c>
      <c r="F14" s="1" t="s">
        <v>615</v>
      </c>
      <c r="H14" t="str">
        <f t="shared" si="0"/>
        <v>R;Potion;N;Potion of Stone Giant Strength;-;DMG(187)</v>
      </c>
      <c r="J14" s="8" t="s">
        <v>469</v>
      </c>
      <c r="K14">
        <v>187</v>
      </c>
      <c r="L14" t="str">
        <f t="shared" si="1"/>
        <v>DMG(187)</v>
      </c>
    </row>
    <row r="15" spans="1:12" x14ac:dyDescent="0.25">
      <c r="A15" s="1" t="s">
        <v>267</v>
      </c>
      <c r="B15" s="3" t="s">
        <v>611</v>
      </c>
      <c r="C15" s="1" t="s">
        <v>272</v>
      </c>
      <c r="D15" s="4" t="s">
        <v>588</v>
      </c>
      <c r="E15" s="10" t="s">
        <v>476</v>
      </c>
      <c r="F15" s="1" t="s">
        <v>615</v>
      </c>
      <c r="H15" t="str">
        <f t="shared" si="0"/>
        <v>R;Potion;N;Potion of Superior Healing;-;DMG(187)</v>
      </c>
      <c r="J15" s="9" t="s">
        <v>469</v>
      </c>
      <c r="K15">
        <v>187</v>
      </c>
      <c r="L15" t="str">
        <f t="shared" si="1"/>
        <v>DMG(187)</v>
      </c>
    </row>
    <row r="16" spans="1:12" x14ac:dyDescent="0.25">
      <c r="A16" s="1" t="s">
        <v>267</v>
      </c>
      <c r="B16" s="3" t="s">
        <v>611</v>
      </c>
      <c r="C16" s="1" t="s">
        <v>272</v>
      </c>
      <c r="D16" s="4" t="s">
        <v>589</v>
      </c>
      <c r="E16" s="10" t="s">
        <v>476</v>
      </c>
      <c r="F16" s="1" t="s">
        <v>328</v>
      </c>
      <c r="H16" t="str">
        <f t="shared" si="0"/>
        <v>R;Potion;N;Potion of Heroism;-;DMG(188)</v>
      </c>
      <c r="J16" s="8" t="s">
        <v>469</v>
      </c>
      <c r="K16">
        <v>188</v>
      </c>
      <c r="L16" t="str">
        <f t="shared" si="1"/>
        <v>DMG(188)</v>
      </c>
    </row>
    <row r="17" spans="1:12" x14ac:dyDescent="0.25">
      <c r="A17" s="1" t="s">
        <v>267</v>
      </c>
      <c r="B17" s="3" t="s">
        <v>611</v>
      </c>
      <c r="C17" s="1" t="s">
        <v>272</v>
      </c>
      <c r="D17" s="4" t="s">
        <v>590</v>
      </c>
      <c r="E17" s="10" t="s">
        <v>476</v>
      </c>
      <c r="F17" s="1" t="s">
        <v>328</v>
      </c>
      <c r="H17" t="str">
        <f t="shared" si="0"/>
        <v>R;Potion;N;Potion of Invulnerability;-;DMG(188)</v>
      </c>
      <c r="J17" s="8" t="s">
        <v>469</v>
      </c>
      <c r="K17">
        <v>188</v>
      </c>
      <c r="L17" t="str">
        <f t="shared" si="1"/>
        <v>DMG(188)</v>
      </c>
    </row>
    <row r="18" spans="1:12" x14ac:dyDescent="0.25">
      <c r="A18" s="1" t="s">
        <v>267</v>
      </c>
      <c r="B18" s="3" t="s">
        <v>611</v>
      </c>
      <c r="C18" s="1" t="s">
        <v>272</v>
      </c>
      <c r="D18" s="4" t="s">
        <v>591</v>
      </c>
      <c r="E18" s="10" t="s">
        <v>476</v>
      </c>
      <c r="F18" s="1" t="s">
        <v>328</v>
      </c>
      <c r="H18" t="str">
        <f t="shared" si="0"/>
        <v>R;Potion;N;Potion of Mind Reading;-;DMG(188)</v>
      </c>
      <c r="J18" s="8" t="s">
        <v>469</v>
      </c>
      <c r="K18">
        <v>188</v>
      </c>
      <c r="L18" t="str">
        <f t="shared" si="1"/>
        <v>DMG(188)</v>
      </c>
    </row>
    <row r="19" spans="1:12" x14ac:dyDescent="0.25">
      <c r="A19" s="1" t="s">
        <v>266</v>
      </c>
      <c r="B19" s="3" t="s">
        <v>611</v>
      </c>
      <c r="C19" s="1" t="s">
        <v>272</v>
      </c>
      <c r="D19" s="4" t="s">
        <v>592</v>
      </c>
      <c r="E19" s="10" t="s">
        <v>476</v>
      </c>
      <c r="F19" s="1" t="s">
        <v>282</v>
      </c>
      <c r="H19" t="str">
        <f t="shared" si="0"/>
        <v>U;Potion;N;Bottled Breath;-;POTA(222)</v>
      </c>
      <c r="J19" s="8" t="s">
        <v>614</v>
      </c>
      <c r="K19">
        <v>222</v>
      </c>
      <c r="L19" t="str">
        <f t="shared" si="1"/>
        <v>POTA(222)</v>
      </c>
    </row>
    <row r="20" spans="1:12" x14ac:dyDescent="0.25">
      <c r="A20" s="1" t="s">
        <v>266</v>
      </c>
      <c r="B20" s="3" t="s">
        <v>611</v>
      </c>
      <c r="C20" s="1" t="s">
        <v>272</v>
      </c>
      <c r="D20" s="4" t="s">
        <v>593</v>
      </c>
      <c r="E20" s="10" t="s">
        <v>476</v>
      </c>
      <c r="F20" s="1" t="s">
        <v>324</v>
      </c>
      <c r="H20" t="str">
        <f t="shared" si="0"/>
        <v>U;Potion;N;Oil of Slipperiness;-;DMG(184)</v>
      </c>
      <c r="J20" s="8" t="s">
        <v>469</v>
      </c>
      <c r="K20">
        <v>184</v>
      </c>
      <c r="L20" t="str">
        <f t="shared" si="1"/>
        <v>DMG(184)</v>
      </c>
    </row>
    <row r="21" spans="1:12" x14ac:dyDescent="0.25">
      <c r="A21" s="1" t="s">
        <v>266</v>
      </c>
      <c r="B21" s="3" t="s">
        <v>611</v>
      </c>
      <c r="C21" s="1" t="s">
        <v>272</v>
      </c>
      <c r="D21" s="4" t="s">
        <v>594</v>
      </c>
      <c r="E21" s="10" t="s">
        <v>476</v>
      </c>
      <c r="F21" s="1" t="s">
        <v>324</v>
      </c>
      <c r="H21" t="str">
        <f t="shared" si="0"/>
        <v>U;Potion;N;Philter of Love;-;DMG(184)</v>
      </c>
      <c r="J21" s="8" t="s">
        <v>469</v>
      </c>
      <c r="K21">
        <v>184</v>
      </c>
      <c r="L21" t="str">
        <f t="shared" si="1"/>
        <v>DMG(184)</v>
      </c>
    </row>
    <row r="22" spans="1:12" x14ac:dyDescent="0.25">
      <c r="A22" s="1" t="s">
        <v>266</v>
      </c>
      <c r="B22" s="3" t="s">
        <v>611</v>
      </c>
      <c r="C22" s="1" t="s">
        <v>272</v>
      </c>
      <c r="D22" s="4" t="s">
        <v>595</v>
      </c>
      <c r="E22" s="10" t="s">
        <v>476</v>
      </c>
      <c r="F22" s="1" t="s">
        <v>615</v>
      </c>
      <c r="H22" t="str">
        <f t="shared" si="0"/>
        <v>U;Potion;N;Potion of Animal Friendship;-;DMG(187)</v>
      </c>
      <c r="J22" s="8" t="s">
        <v>469</v>
      </c>
      <c r="K22">
        <v>187</v>
      </c>
      <c r="L22" t="str">
        <f t="shared" si="1"/>
        <v>DMG(187)</v>
      </c>
    </row>
    <row r="23" spans="1:12" x14ac:dyDescent="0.25">
      <c r="A23" s="1" t="s">
        <v>266</v>
      </c>
      <c r="B23" s="3" t="s">
        <v>611</v>
      </c>
      <c r="C23" s="1" t="s">
        <v>272</v>
      </c>
      <c r="D23" s="4" t="s">
        <v>596</v>
      </c>
      <c r="E23" s="10" t="s">
        <v>476</v>
      </c>
      <c r="F23" s="1" t="s">
        <v>615</v>
      </c>
      <c r="H23" t="str">
        <f t="shared" si="0"/>
        <v>U;Potion;N;Potion of Fire Breath;-;DMG(187)</v>
      </c>
      <c r="J23" t="s">
        <v>469</v>
      </c>
      <c r="K23">
        <v>187</v>
      </c>
      <c r="L23" t="str">
        <f t="shared" si="1"/>
        <v>DMG(187)</v>
      </c>
    </row>
    <row r="24" spans="1:12" x14ac:dyDescent="0.25">
      <c r="A24" s="1" t="s">
        <v>266</v>
      </c>
      <c r="B24" s="3" t="s">
        <v>611</v>
      </c>
      <c r="C24" s="1" t="s">
        <v>272</v>
      </c>
      <c r="D24" s="4" t="s">
        <v>597</v>
      </c>
      <c r="E24" s="10" t="s">
        <v>476</v>
      </c>
      <c r="F24" s="1" t="s">
        <v>615</v>
      </c>
      <c r="H24" t="str">
        <f t="shared" si="0"/>
        <v>U;Potion;N;Potion of Greater Healing;-;DMG(187)</v>
      </c>
      <c r="J24" t="s">
        <v>469</v>
      </c>
      <c r="K24">
        <v>187</v>
      </c>
      <c r="L24" t="str">
        <f t="shared" si="1"/>
        <v>DMG(187)</v>
      </c>
    </row>
    <row r="25" spans="1:12" x14ac:dyDescent="0.25">
      <c r="A25" s="1" t="s">
        <v>266</v>
      </c>
      <c r="B25" s="3" t="s">
        <v>611</v>
      </c>
      <c r="C25" s="1" t="s">
        <v>272</v>
      </c>
      <c r="D25" s="4" t="s">
        <v>598</v>
      </c>
      <c r="E25" s="10" t="s">
        <v>476</v>
      </c>
      <c r="F25" s="1" t="s">
        <v>615</v>
      </c>
      <c r="H25" t="str">
        <f t="shared" si="0"/>
        <v>U;Potion;N;Potion of Growth;-;DMG(187)</v>
      </c>
      <c r="J25" t="s">
        <v>469</v>
      </c>
      <c r="K25">
        <v>187</v>
      </c>
      <c r="L25" t="str">
        <f t="shared" si="1"/>
        <v>DMG(187)</v>
      </c>
    </row>
    <row r="26" spans="1:12" x14ac:dyDescent="0.25">
      <c r="A26" s="1" t="s">
        <v>266</v>
      </c>
      <c r="B26" s="3" t="s">
        <v>611</v>
      </c>
      <c r="C26" s="1" t="s">
        <v>272</v>
      </c>
      <c r="D26" s="4" t="s">
        <v>599</v>
      </c>
      <c r="E26" s="10" t="s">
        <v>476</v>
      </c>
      <c r="F26" s="1" t="s">
        <v>615</v>
      </c>
      <c r="H26" t="str">
        <f t="shared" si="0"/>
        <v>U;Potion;N;Potion of Hill Giant Strength;-;DMG(187)</v>
      </c>
      <c r="J26" t="s">
        <v>469</v>
      </c>
      <c r="K26">
        <v>187</v>
      </c>
      <c r="L26" t="str">
        <f t="shared" si="1"/>
        <v>DMG(187)</v>
      </c>
    </row>
    <row r="27" spans="1:12" x14ac:dyDescent="0.25">
      <c r="A27" s="1" t="s">
        <v>266</v>
      </c>
      <c r="B27" s="3" t="s">
        <v>611</v>
      </c>
      <c r="C27" s="1" t="s">
        <v>272</v>
      </c>
      <c r="D27" s="4" t="s">
        <v>600</v>
      </c>
      <c r="E27" s="10" t="s">
        <v>476</v>
      </c>
      <c r="F27" s="1" t="s">
        <v>328</v>
      </c>
      <c r="H27" t="str">
        <f t="shared" si="0"/>
        <v>U;Potion;N;Potion of Poison;-;DMG(188)</v>
      </c>
      <c r="J27" t="s">
        <v>469</v>
      </c>
      <c r="K27">
        <v>188</v>
      </c>
      <c r="L27" t="str">
        <f t="shared" si="1"/>
        <v>DMG(188)</v>
      </c>
    </row>
    <row r="28" spans="1:12" x14ac:dyDescent="0.25">
      <c r="A28" s="1" t="s">
        <v>266</v>
      </c>
      <c r="B28" s="3" t="s">
        <v>611</v>
      </c>
      <c r="C28" s="1" t="s">
        <v>272</v>
      </c>
      <c r="D28" s="4" t="s">
        <v>601</v>
      </c>
      <c r="E28" s="10" t="s">
        <v>476</v>
      </c>
      <c r="F28" s="1" t="s">
        <v>328</v>
      </c>
      <c r="H28" t="str">
        <f t="shared" si="0"/>
        <v>U;Potion;N;Potion of Resistance;-;DMG(188)</v>
      </c>
      <c r="J28" t="s">
        <v>469</v>
      </c>
      <c r="K28">
        <v>188</v>
      </c>
      <c r="L28" t="str">
        <f t="shared" si="1"/>
        <v>DMG(188)</v>
      </c>
    </row>
    <row r="29" spans="1:12" x14ac:dyDescent="0.25">
      <c r="A29" s="1" t="s">
        <v>266</v>
      </c>
      <c r="B29" s="3" t="s">
        <v>611</v>
      </c>
      <c r="C29" s="1" t="s">
        <v>272</v>
      </c>
      <c r="D29" s="4" t="s">
        <v>602</v>
      </c>
      <c r="E29" s="10" t="s">
        <v>476</v>
      </c>
      <c r="F29" s="1" t="s">
        <v>328</v>
      </c>
      <c r="H29" t="str">
        <f t="shared" si="0"/>
        <v>U;Potion;N;Potion of Water Breathing;-;DMG(188)</v>
      </c>
      <c r="J29" t="s">
        <v>469</v>
      </c>
      <c r="K29">
        <v>188</v>
      </c>
      <c r="L29" t="str">
        <f t="shared" si="1"/>
        <v>DMG(188)</v>
      </c>
    </row>
    <row r="30" spans="1:12" x14ac:dyDescent="0.25">
      <c r="A30" s="1" t="s">
        <v>268</v>
      </c>
      <c r="B30" s="3" t="s">
        <v>611</v>
      </c>
      <c r="C30" s="1" t="s">
        <v>272</v>
      </c>
      <c r="D30" s="4" t="s">
        <v>603</v>
      </c>
      <c r="E30" s="10" t="s">
        <v>476</v>
      </c>
      <c r="F30" s="1" t="s">
        <v>324</v>
      </c>
      <c r="H30" t="str">
        <f t="shared" si="0"/>
        <v>V;Potion;N;Oil of Sharpness;-;DMG(184)</v>
      </c>
      <c r="J30" t="s">
        <v>469</v>
      </c>
      <c r="K30">
        <v>184</v>
      </c>
      <c r="L30" t="str">
        <f t="shared" si="1"/>
        <v>DMG(184)</v>
      </c>
    </row>
    <row r="31" spans="1:12" x14ac:dyDescent="0.25">
      <c r="A31" s="1" t="s">
        <v>268</v>
      </c>
      <c r="B31" s="3" t="s">
        <v>611</v>
      </c>
      <c r="C31" s="1" t="s">
        <v>272</v>
      </c>
      <c r="D31" s="4" t="s">
        <v>604</v>
      </c>
      <c r="E31" s="10" t="s">
        <v>476</v>
      </c>
      <c r="F31" s="1" t="s">
        <v>615</v>
      </c>
      <c r="H31" t="str">
        <f t="shared" si="0"/>
        <v>V;Potion;N;Potion of Cloud Giant Strength;-;DMG(187)</v>
      </c>
      <c r="J31" t="s">
        <v>469</v>
      </c>
      <c r="K31">
        <v>187</v>
      </c>
      <c r="L31" t="str">
        <f t="shared" si="1"/>
        <v>DMG(187)</v>
      </c>
    </row>
    <row r="32" spans="1:12" x14ac:dyDescent="0.25">
      <c r="A32" s="1" t="s">
        <v>268</v>
      </c>
      <c r="B32" s="3" t="s">
        <v>611</v>
      </c>
      <c r="C32" s="1" t="s">
        <v>272</v>
      </c>
      <c r="D32" s="4" t="s">
        <v>605</v>
      </c>
      <c r="E32" s="10" t="s">
        <v>476</v>
      </c>
      <c r="F32" s="1" t="s">
        <v>615</v>
      </c>
      <c r="H32" t="str">
        <f t="shared" si="0"/>
        <v>V;Potion;N;Potion of Flying;-;DMG(187)</v>
      </c>
      <c r="J32" t="s">
        <v>469</v>
      </c>
      <c r="K32">
        <v>187</v>
      </c>
      <c r="L32" t="str">
        <f t="shared" si="1"/>
        <v>DMG(187)</v>
      </c>
    </row>
    <row r="33" spans="1:12" x14ac:dyDescent="0.25">
      <c r="A33" s="1" t="s">
        <v>268</v>
      </c>
      <c r="B33" s="3" t="s">
        <v>611</v>
      </c>
      <c r="C33" s="1" t="s">
        <v>272</v>
      </c>
      <c r="D33" s="4" t="s">
        <v>606</v>
      </c>
      <c r="E33" s="10" t="s">
        <v>476</v>
      </c>
      <c r="F33" s="1" t="s">
        <v>615</v>
      </c>
      <c r="H33" t="str">
        <f t="shared" si="0"/>
        <v>V;Potion;N;Potion of Supreme Healing;-;DMG(187)</v>
      </c>
      <c r="J33" t="s">
        <v>469</v>
      </c>
      <c r="K33">
        <v>187</v>
      </c>
      <c r="L33" t="str">
        <f t="shared" si="1"/>
        <v>DMG(187)</v>
      </c>
    </row>
    <row r="34" spans="1:12" x14ac:dyDescent="0.25">
      <c r="A34" s="1" t="s">
        <v>268</v>
      </c>
      <c r="B34" s="3" t="s">
        <v>611</v>
      </c>
      <c r="C34" s="1" t="s">
        <v>272</v>
      </c>
      <c r="D34" s="4" t="s">
        <v>607</v>
      </c>
      <c r="E34" s="10" t="s">
        <v>476</v>
      </c>
      <c r="F34" s="1" t="s">
        <v>328</v>
      </c>
      <c r="H34" t="str">
        <f t="shared" si="0"/>
        <v>V;Potion;N;Potion of Invisibility;-;DMG(188)</v>
      </c>
      <c r="J34" t="s">
        <v>469</v>
      </c>
      <c r="K34">
        <v>188</v>
      </c>
      <c r="L34" t="str">
        <f t="shared" si="1"/>
        <v>DMG(188)</v>
      </c>
    </row>
    <row r="35" spans="1:12" x14ac:dyDescent="0.25">
      <c r="A35" s="1" t="s">
        <v>268</v>
      </c>
      <c r="B35" s="3" t="s">
        <v>611</v>
      </c>
      <c r="C35" s="1" t="s">
        <v>272</v>
      </c>
      <c r="D35" s="4" t="s">
        <v>608</v>
      </c>
      <c r="E35" s="10" t="s">
        <v>476</v>
      </c>
      <c r="F35" s="1" t="s">
        <v>328</v>
      </c>
      <c r="H35" t="str">
        <f t="shared" si="0"/>
        <v>V;Potion;N;Potion of Longevity;-;DMG(188)</v>
      </c>
      <c r="J35" t="s">
        <v>469</v>
      </c>
      <c r="K35">
        <v>188</v>
      </c>
      <c r="L35" t="str">
        <f t="shared" si="1"/>
        <v>DMG(188)</v>
      </c>
    </row>
    <row r="36" spans="1:12" x14ac:dyDescent="0.25">
      <c r="A36" s="1" t="s">
        <v>268</v>
      </c>
      <c r="B36" s="3" t="s">
        <v>611</v>
      </c>
      <c r="C36" s="1" t="s">
        <v>272</v>
      </c>
      <c r="D36" s="4" t="s">
        <v>609</v>
      </c>
      <c r="E36" s="10" t="s">
        <v>476</v>
      </c>
      <c r="F36" s="1" t="s">
        <v>328</v>
      </c>
      <c r="H36" t="str">
        <f t="shared" si="0"/>
        <v>V;Potion;N;Potion of Speed;-;DMG(188)</v>
      </c>
      <c r="J36" t="s">
        <v>469</v>
      </c>
      <c r="K36">
        <v>188</v>
      </c>
      <c r="L36" t="str">
        <f t="shared" si="1"/>
        <v>DMG(188)</v>
      </c>
    </row>
    <row r="37" spans="1:12" x14ac:dyDescent="0.25">
      <c r="A37" s="1" t="s">
        <v>268</v>
      </c>
      <c r="B37" s="3" t="s">
        <v>611</v>
      </c>
      <c r="C37" s="1" t="s">
        <v>272</v>
      </c>
      <c r="D37" s="4" t="s">
        <v>610</v>
      </c>
      <c r="E37" s="10" t="s">
        <v>476</v>
      </c>
      <c r="F37" s="1" t="s">
        <v>328</v>
      </c>
      <c r="H37" t="str">
        <f t="shared" si="0"/>
        <v>V;Potion;N;Potion of Vitality;-;DMG(188)</v>
      </c>
      <c r="J37" t="s">
        <v>469</v>
      </c>
      <c r="K37">
        <v>188</v>
      </c>
      <c r="L37" t="str">
        <f t="shared" si="1"/>
        <v>DMG(188)</v>
      </c>
    </row>
    <row r="38" spans="1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1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1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1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1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1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1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1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1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1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1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workbookViewId="0">
      <selection activeCell="H50" sqref="H50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569</v>
      </c>
      <c r="C2" s="1" t="s">
        <v>273</v>
      </c>
      <c r="D2" s="4" t="s">
        <v>542</v>
      </c>
      <c r="E2" s="10" t="s">
        <v>476</v>
      </c>
      <c r="F2" s="1" t="s">
        <v>572</v>
      </c>
      <c r="H2" t="str">
        <f>CONCATENATE(A2,";",B2,";",C2,";",D2,";",E2,";",F2)</f>
        <v>L;Ring;Y;Ring of Air Elemental Command;-;DMG(190)</v>
      </c>
      <c r="J2" s="8" t="s">
        <v>469</v>
      </c>
      <c r="K2">
        <v>190</v>
      </c>
      <c r="L2" t="str">
        <f>CONCATENATE(UPPER(J2),"(",K2,")")</f>
        <v>DMG(190)</v>
      </c>
    </row>
    <row r="3" spans="1:12" x14ac:dyDescent="0.25">
      <c r="A3" s="1" t="s">
        <v>269</v>
      </c>
      <c r="B3" s="3" t="s">
        <v>569</v>
      </c>
      <c r="C3" s="1" t="s">
        <v>273</v>
      </c>
      <c r="D3" s="4" t="s">
        <v>543</v>
      </c>
      <c r="E3" s="10" t="s">
        <v>476</v>
      </c>
      <c r="F3" s="1" t="s">
        <v>572</v>
      </c>
      <c r="H3" t="str">
        <f t="shared" ref="H3:H66" si="0">CONCATENATE(A3,";",B3,";",C3,";",D3,";",E3,";",F3)</f>
        <v>L;Ring;Y;Ring of Djinni Summoning;-;DMG(190)</v>
      </c>
      <c r="J3" s="8" t="s">
        <v>469</v>
      </c>
      <c r="K3">
        <v>190</v>
      </c>
      <c r="L3" t="str">
        <f t="shared" ref="L3:L48" si="1">CONCATENATE(UPPER(J3),"(",K3,")")</f>
        <v>DMG(190)</v>
      </c>
    </row>
    <row r="4" spans="1:12" x14ac:dyDescent="0.25">
      <c r="A4" s="1" t="s">
        <v>269</v>
      </c>
      <c r="B4" s="3" t="s">
        <v>569</v>
      </c>
      <c r="C4" s="1" t="s">
        <v>273</v>
      </c>
      <c r="D4" s="4" t="s">
        <v>544</v>
      </c>
      <c r="E4" s="10" t="s">
        <v>476</v>
      </c>
      <c r="F4" s="1" t="s">
        <v>572</v>
      </c>
      <c r="H4" t="str">
        <f t="shared" si="0"/>
        <v>L;Ring;Y;Ring of Earth Elemental Command;-;DMG(190)</v>
      </c>
      <c r="J4" s="8" t="s">
        <v>469</v>
      </c>
      <c r="K4">
        <v>190</v>
      </c>
      <c r="L4" t="str">
        <f t="shared" si="1"/>
        <v>DMG(190)</v>
      </c>
    </row>
    <row r="5" spans="1:12" x14ac:dyDescent="0.25">
      <c r="A5" s="1" t="s">
        <v>269</v>
      </c>
      <c r="B5" s="3" t="s">
        <v>569</v>
      </c>
      <c r="C5" s="1" t="s">
        <v>273</v>
      </c>
      <c r="D5" s="4" t="s">
        <v>545</v>
      </c>
      <c r="E5" s="10" t="s">
        <v>476</v>
      </c>
      <c r="F5" s="1" t="s">
        <v>572</v>
      </c>
      <c r="H5" t="str">
        <f t="shared" si="0"/>
        <v>L;Ring;Y;Ring of Fire Elemental Command;-;DMG(190)</v>
      </c>
      <c r="J5" s="8" t="s">
        <v>469</v>
      </c>
      <c r="K5">
        <v>190</v>
      </c>
      <c r="L5" t="str">
        <f t="shared" si="1"/>
        <v>DMG(190)</v>
      </c>
    </row>
    <row r="6" spans="1:12" x14ac:dyDescent="0.25">
      <c r="A6" s="1" t="s">
        <v>269</v>
      </c>
      <c r="B6" s="3" t="s">
        <v>569</v>
      </c>
      <c r="C6" s="1" t="s">
        <v>273</v>
      </c>
      <c r="D6" s="4" t="s">
        <v>546</v>
      </c>
      <c r="E6" s="10" t="s">
        <v>476</v>
      </c>
      <c r="F6" s="1" t="s">
        <v>572</v>
      </c>
      <c r="H6" t="str">
        <f t="shared" si="0"/>
        <v>L;Ring;Y;Ring of Water Elemental Command;-;DMG(190)</v>
      </c>
      <c r="J6" s="9" t="s">
        <v>469</v>
      </c>
      <c r="K6">
        <v>190</v>
      </c>
      <c r="L6" t="str">
        <f t="shared" si="1"/>
        <v>DMG(190)</v>
      </c>
    </row>
    <row r="7" spans="1:12" x14ac:dyDescent="0.25">
      <c r="A7" s="1" t="s">
        <v>269</v>
      </c>
      <c r="B7" s="3" t="s">
        <v>569</v>
      </c>
      <c r="C7" s="1" t="s">
        <v>273</v>
      </c>
      <c r="D7" s="4" t="s">
        <v>547</v>
      </c>
      <c r="E7" s="10" t="s">
        <v>476</v>
      </c>
      <c r="F7" s="1" t="s">
        <v>573</v>
      </c>
      <c r="H7" t="str">
        <f t="shared" si="0"/>
        <v>L;Ring;Y;Ring of Invisibility;-;DMG(191)</v>
      </c>
      <c r="J7" s="8" t="s">
        <v>469</v>
      </c>
      <c r="K7">
        <v>191</v>
      </c>
      <c r="L7" t="str">
        <f t="shared" si="1"/>
        <v>DMG(191)</v>
      </c>
    </row>
    <row r="8" spans="1:12" x14ac:dyDescent="0.25">
      <c r="A8" s="1" t="s">
        <v>269</v>
      </c>
      <c r="B8" s="3" t="s">
        <v>569</v>
      </c>
      <c r="C8" s="1" t="s">
        <v>273</v>
      </c>
      <c r="D8" s="4" t="s">
        <v>548</v>
      </c>
      <c r="E8" s="10" t="s">
        <v>476</v>
      </c>
      <c r="F8" s="1" t="s">
        <v>330</v>
      </c>
      <c r="H8" t="str">
        <f t="shared" si="0"/>
        <v>L;Ring;Y;Ring of Spell Turning;-;DMG(193)</v>
      </c>
      <c r="J8" s="8" t="s">
        <v>469</v>
      </c>
      <c r="K8">
        <v>193</v>
      </c>
      <c r="L8" t="str">
        <f t="shared" si="1"/>
        <v>DMG(193)</v>
      </c>
    </row>
    <row r="9" spans="1:12" x14ac:dyDescent="0.25">
      <c r="A9" s="1" t="s">
        <v>269</v>
      </c>
      <c r="B9" s="3" t="s">
        <v>569</v>
      </c>
      <c r="C9" s="1" t="s">
        <v>272</v>
      </c>
      <c r="D9" s="4" t="s">
        <v>549</v>
      </c>
      <c r="E9" s="10" t="s">
        <v>476</v>
      </c>
      <c r="F9" s="1" t="s">
        <v>330</v>
      </c>
      <c r="H9" t="str">
        <f t="shared" si="0"/>
        <v>L;Ring;N;Ring of Three Wishes;-;DMG(193)</v>
      </c>
      <c r="J9" s="8" t="s">
        <v>469</v>
      </c>
      <c r="K9">
        <v>193</v>
      </c>
      <c r="L9" t="str">
        <f t="shared" si="1"/>
        <v>DMG(193)</v>
      </c>
    </row>
    <row r="10" spans="1:12" x14ac:dyDescent="0.25">
      <c r="A10" s="1" t="s">
        <v>267</v>
      </c>
      <c r="B10" s="3" t="s">
        <v>569</v>
      </c>
      <c r="C10" s="1" t="s">
        <v>272</v>
      </c>
      <c r="D10" s="4" t="s">
        <v>550</v>
      </c>
      <c r="E10" s="10" t="s">
        <v>476</v>
      </c>
      <c r="F10" s="1" t="s">
        <v>329</v>
      </c>
      <c r="H10" t="str">
        <f t="shared" si="0"/>
        <v>R;Ring;N;Ring of Animal Influence;-;DMG(189)</v>
      </c>
      <c r="J10" s="8" t="s">
        <v>469</v>
      </c>
      <c r="K10">
        <v>189</v>
      </c>
      <c r="L10" t="str">
        <f t="shared" si="1"/>
        <v>DMG(189)</v>
      </c>
    </row>
    <row r="11" spans="1:12" x14ac:dyDescent="0.25">
      <c r="A11" s="1" t="s">
        <v>267</v>
      </c>
      <c r="B11" s="3" t="s">
        <v>569</v>
      </c>
      <c r="C11" s="1" t="s">
        <v>273</v>
      </c>
      <c r="D11" s="4" t="s">
        <v>551</v>
      </c>
      <c r="E11" s="10" t="s">
        <v>476</v>
      </c>
      <c r="F11" s="1" t="s">
        <v>573</v>
      </c>
      <c r="H11" t="str">
        <f t="shared" si="0"/>
        <v>R;Ring;Y;Ring of Evasion;-;DMG(191)</v>
      </c>
      <c r="J11" s="8" t="s">
        <v>469</v>
      </c>
      <c r="K11">
        <v>191</v>
      </c>
      <c r="L11" t="str">
        <f t="shared" si="1"/>
        <v>DMG(191)</v>
      </c>
    </row>
    <row r="12" spans="1:12" x14ac:dyDescent="0.25">
      <c r="A12" s="1" t="s">
        <v>267</v>
      </c>
      <c r="B12" s="3" t="s">
        <v>569</v>
      </c>
      <c r="C12" s="1" t="s">
        <v>273</v>
      </c>
      <c r="D12" s="4" t="s">
        <v>552</v>
      </c>
      <c r="E12" s="10" t="s">
        <v>476</v>
      </c>
      <c r="F12" s="1" t="s">
        <v>573</v>
      </c>
      <c r="H12" t="str">
        <f t="shared" si="0"/>
        <v>R;Ring;Y;Ring of Feather Falling;-;DMG(191)</v>
      </c>
      <c r="J12" s="8" t="s">
        <v>469</v>
      </c>
      <c r="K12">
        <v>191</v>
      </c>
      <c r="L12" t="str">
        <f t="shared" si="1"/>
        <v>DMG(191)</v>
      </c>
    </row>
    <row r="13" spans="1:12" x14ac:dyDescent="0.25">
      <c r="A13" s="1" t="s">
        <v>267</v>
      </c>
      <c r="B13" s="3" t="s">
        <v>569</v>
      </c>
      <c r="C13" s="1" t="s">
        <v>273</v>
      </c>
      <c r="D13" s="4" t="s">
        <v>553</v>
      </c>
      <c r="E13" s="10" t="s">
        <v>476</v>
      </c>
      <c r="F13" s="1" t="s">
        <v>573</v>
      </c>
      <c r="H13" t="str">
        <f t="shared" si="0"/>
        <v>R;Ring;Y;Ring of Free Action;-;DMG(191)</v>
      </c>
      <c r="J13" s="8" t="s">
        <v>469</v>
      </c>
      <c r="K13">
        <v>191</v>
      </c>
      <c r="L13" t="str">
        <f t="shared" si="1"/>
        <v>DMG(191)</v>
      </c>
    </row>
    <row r="14" spans="1:12" x14ac:dyDescent="0.25">
      <c r="A14" s="1" t="s">
        <v>267</v>
      </c>
      <c r="B14" s="3" t="s">
        <v>569</v>
      </c>
      <c r="C14" s="1" t="s">
        <v>273</v>
      </c>
      <c r="D14" s="4" t="s">
        <v>554</v>
      </c>
      <c r="E14" s="10" t="s">
        <v>476</v>
      </c>
      <c r="F14" s="1" t="s">
        <v>573</v>
      </c>
      <c r="H14" t="str">
        <f t="shared" si="0"/>
        <v>R;Ring;Y;Ring of Protection;-;DMG(191)</v>
      </c>
      <c r="J14" s="8" t="s">
        <v>469</v>
      </c>
      <c r="K14">
        <v>191</v>
      </c>
      <c r="L14" t="str">
        <f t="shared" si="1"/>
        <v>DMG(191)</v>
      </c>
    </row>
    <row r="15" spans="1:12" x14ac:dyDescent="0.25">
      <c r="A15" s="1" t="s">
        <v>267</v>
      </c>
      <c r="B15" s="3" t="s">
        <v>569</v>
      </c>
      <c r="C15" s="1" t="s">
        <v>273</v>
      </c>
      <c r="D15" s="4" t="s">
        <v>555</v>
      </c>
      <c r="E15" s="10" t="s">
        <v>476</v>
      </c>
      <c r="F15" s="1" t="s">
        <v>574</v>
      </c>
      <c r="H15" t="str">
        <f t="shared" si="0"/>
        <v>R;Ring;Y;Ring of Resistance;-;DMG(192)</v>
      </c>
      <c r="J15" s="9" t="s">
        <v>469</v>
      </c>
      <c r="K15">
        <v>192</v>
      </c>
      <c r="L15" t="str">
        <f t="shared" si="1"/>
        <v>DMG(192)</v>
      </c>
    </row>
    <row r="16" spans="1:12" x14ac:dyDescent="0.25">
      <c r="A16" s="1" t="s">
        <v>267</v>
      </c>
      <c r="B16" s="3" t="s">
        <v>569</v>
      </c>
      <c r="C16" s="1" t="s">
        <v>273</v>
      </c>
      <c r="D16" s="4" t="s">
        <v>556</v>
      </c>
      <c r="E16" s="10" t="s">
        <v>476</v>
      </c>
      <c r="F16" s="1" t="s">
        <v>574</v>
      </c>
      <c r="H16" t="str">
        <f t="shared" si="0"/>
        <v>R;Ring;Y;Ring of Spell Storing;-;DMG(192)</v>
      </c>
      <c r="J16" s="8" t="s">
        <v>469</v>
      </c>
      <c r="K16">
        <v>192</v>
      </c>
      <c r="L16" t="str">
        <f t="shared" si="1"/>
        <v>DMG(192)</v>
      </c>
    </row>
    <row r="17" spans="1:12" x14ac:dyDescent="0.25">
      <c r="A17" s="1" t="s">
        <v>267</v>
      </c>
      <c r="B17" s="3" t="s">
        <v>569</v>
      </c>
      <c r="C17" s="1" t="s">
        <v>273</v>
      </c>
      <c r="D17" s="4" t="s">
        <v>557</v>
      </c>
      <c r="E17" s="10" t="s">
        <v>476</v>
      </c>
      <c r="F17" s="1" t="s">
        <v>330</v>
      </c>
      <c r="H17" t="str">
        <f t="shared" si="0"/>
        <v>R;Ring;Y;Ring of X-ray Vision;-;DMG(193)</v>
      </c>
      <c r="J17" s="8" t="s">
        <v>469</v>
      </c>
      <c r="K17">
        <v>193</v>
      </c>
      <c r="L17" t="str">
        <f t="shared" si="1"/>
        <v>DMG(193)</v>
      </c>
    </row>
    <row r="18" spans="1:12" x14ac:dyDescent="0.25">
      <c r="A18" s="1" t="s">
        <v>267</v>
      </c>
      <c r="B18" s="3" t="s">
        <v>569</v>
      </c>
      <c r="C18" s="1" t="s">
        <v>273</v>
      </c>
      <c r="D18" s="4" t="s">
        <v>558</v>
      </c>
      <c r="E18" s="10" t="s">
        <v>476</v>
      </c>
      <c r="F18" s="1" t="s">
        <v>330</v>
      </c>
      <c r="H18" t="str">
        <f t="shared" si="0"/>
        <v>R;Ring;Y;Ring of the Ram;-;DMG(193)</v>
      </c>
      <c r="J18" s="8" t="s">
        <v>469</v>
      </c>
      <c r="K18">
        <v>193</v>
      </c>
      <c r="L18" t="str">
        <f t="shared" si="1"/>
        <v>DMG(193)</v>
      </c>
    </row>
    <row r="19" spans="1:12" x14ac:dyDescent="0.25">
      <c r="A19" s="1" t="s">
        <v>266</v>
      </c>
      <c r="B19" s="3" t="s">
        <v>569</v>
      </c>
      <c r="C19" s="1" t="s">
        <v>272</v>
      </c>
      <c r="D19" s="4" t="s">
        <v>559</v>
      </c>
      <c r="E19" s="10" t="s">
        <v>476</v>
      </c>
      <c r="F19" s="1" t="s">
        <v>311</v>
      </c>
      <c r="H19" t="str">
        <f t="shared" si="0"/>
        <v>U;Ring;N;Guild Signet;-;GGR(178)</v>
      </c>
      <c r="J19" s="8" t="s">
        <v>570</v>
      </c>
      <c r="K19">
        <v>178</v>
      </c>
      <c r="L19" t="str">
        <f t="shared" si="1"/>
        <v>GGR(178)</v>
      </c>
    </row>
    <row r="20" spans="1:12" x14ac:dyDescent="0.25">
      <c r="A20" s="1" t="s">
        <v>266</v>
      </c>
      <c r="B20" s="3" t="s">
        <v>569</v>
      </c>
      <c r="C20" s="1" t="s">
        <v>272</v>
      </c>
      <c r="D20" s="4" t="s">
        <v>560</v>
      </c>
      <c r="E20" s="10" t="s">
        <v>476</v>
      </c>
      <c r="F20" s="1" t="s">
        <v>337</v>
      </c>
      <c r="H20" t="str">
        <f t="shared" si="0"/>
        <v>U;Ring;N;Ring of Truth Telling;-;WDH(192)</v>
      </c>
      <c r="J20" s="8" t="s">
        <v>571</v>
      </c>
      <c r="K20">
        <v>192</v>
      </c>
      <c r="L20" t="str">
        <f t="shared" si="1"/>
        <v>WDH(192)</v>
      </c>
    </row>
    <row r="21" spans="1:12" x14ac:dyDescent="0.25">
      <c r="A21" s="1" t="s">
        <v>266</v>
      </c>
      <c r="B21" s="3" t="s">
        <v>569</v>
      </c>
      <c r="C21" s="1" t="s">
        <v>273</v>
      </c>
      <c r="D21" s="4" t="s">
        <v>561</v>
      </c>
      <c r="E21" s="10" t="s">
        <v>476</v>
      </c>
      <c r="F21" s="1" t="s">
        <v>573</v>
      </c>
      <c r="H21" t="str">
        <f t="shared" si="0"/>
        <v>U;Ring;Y;Ring of Jumping;-;DMG(191)</v>
      </c>
      <c r="J21" s="8" t="s">
        <v>469</v>
      </c>
      <c r="K21">
        <v>191</v>
      </c>
      <c r="L21" t="str">
        <f t="shared" si="1"/>
        <v>DMG(191)</v>
      </c>
    </row>
    <row r="22" spans="1:12" x14ac:dyDescent="0.25">
      <c r="A22" s="1" t="s">
        <v>266</v>
      </c>
      <c r="B22" s="3" t="s">
        <v>569</v>
      </c>
      <c r="C22" s="1" t="s">
        <v>273</v>
      </c>
      <c r="D22" s="4" t="s">
        <v>562</v>
      </c>
      <c r="E22" s="10" t="s">
        <v>476</v>
      </c>
      <c r="F22" s="1" t="s">
        <v>573</v>
      </c>
      <c r="H22" t="str">
        <f t="shared" si="0"/>
        <v>U;Ring;Y;Ring of Mind Shielding;-;DMG(191)</v>
      </c>
      <c r="J22" s="8" t="s">
        <v>469</v>
      </c>
      <c r="K22">
        <v>191</v>
      </c>
      <c r="L22" t="str">
        <f t="shared" si="1"/>
        <v>DMG(191)</v>
      </c>
    </row>
    <row r="23" spans="1:12" x14ac:dyDescent="0.25">
      <c r="A23" s="1" t="s">
        <v>266</v>
      </c>
      <c r="B23" s="3" t="s">
        <v>569</v>
      </c>
      <c r="C23" s="1" t="s">
        <v>272</v>
      </c>
      <c r="D23" s="4" t="s">
        <v>563</v>
      </c>
      <c r="E23" s="10" t="s">
        <v>476</v>
      </c>
      <c r="F23" s="1" t="s">
        <v>330</v>
      </c>
      <c r="H23" t="str">
        <f t="shared" si="0"/>
        <v>U;Ring;N;Ring of Swimming;-;DMG(193)</v>
      </c>
      <c r="J23" t="s">
        <v>469</v>
      </c>
      <c r="K23">
        <v>193</v>
      </c>
      <c r="L23" t="str">
        <f t="shared" si="1"/>
        <v>DMG(193)</v>
      </c>
    </row>
    <row r="24" spans="1:12" x14ac:dyDescent="0.25">
      <c r="A24" s="1" t="s">
        <v>266</v>
      </c>
      <c r="B24" s="3" t="s">
        <v>569</v>
      </c>
      <c r="C24" s="1" t="s">
        <v>273</v>
      </c>
      <c r="D24" s="4" t="s">
        <v>564</v>
      </c>
      <c r="E24" s="10" t="s">
        <v>476</v>
      </c>
      <c r="F24" s="1" t="s">
        <v>330</v>
      </c>
      <c r="H24" t="str">
        <f t="shared" si="0"/>
        <v>U;Ring;Y;Ring of Warmth;-;DMG(193)</v>
      </c>
      <c r="J24" t="s">
        <v>469</v>
      </c>
      <c r="K24">
        <v>193</v>
      </c>
      <c r="L24" t="str">
        <f t="shared" si="1"/>
        <v>DMG(193)</v>
      </c>
    </row>
    <row r="25" spans="1:12" x14ac:dyDescent="0.25">
      <c r="A25" s="1" t="s">
        <v>266</v>
      </c>
      <c r="B25" s="3" t="s">
        <v>569</v>
      </c>
      <c r="C25" s="1" t="s">
        <v>272</v>
      </c>
      <c r="D25" s="4" t="s">
        <v>565</v>
      </c>
      <c r="E25" s="10" t="s">
        <v>476</v>
      </c>
      <c r="F25" s="1" t="s">
        <v>330</v>
      </c>
      <c r="H25" t="str">
        <f t="shared" si="0"/>
        <v>U;Ring;N;Ring of Water Walking;-;DMG(193)</v>
      </c>
      <c r="J25" t="s">
        <v>469</v>
      </c>
      <c r="K25">
        <v>193</v>
      </c>
      <c r="L25" t="str">
        <f t="shared" si="1"/>
        <v>DMG(193)</v>
      </c>
    </row>
    <row r="26" spans="1:12" x14ac:dyDescent="0.25">
      <c r="A26" s="1" t="s">
        <v>268</v>
      </c>
      <c r="B26" s="3" t="s">
        <v>569</v>
      </c>
      <c r="C26" s="1" t="s">
        <v>273</v>
      </c>
      <c r="D26" s="4" t="s">
        <v>566</v>
      </c>
      <c r="E26" s="10" t="s">
        <v>476</v>
      </c>
      <c r="F26" s="1" t="s">
        <v>573</v>
      </c>
      <c r="H26" t="str">
        <f t="shared" si="0"/>
        <v>V;Ring;Y;Ring of Regeneration;-;DMG(191)</v>
      </c>
      <c r="J26" t="s">
        <v>469</v>
      </c>
      <c r="K26">
        <v>191</v>
      </c>
      <c r="L26" t="str">
        <f t="shared" si="1"/>
        <v>DMG(191)</v>
      </c>
    </row>
    <row r="27" spans="1:12" x14ac:dyDescent="0.25">
      <c r="A27" s="1" t="s">
        <v>268</v>
      </c>
      <c r="B27" s="3" t="s">
        <v>569</v>
      </c>
      <c r="C27" s="1" t="s">
        <v>273</v>
      </c>
      <c r="D27" s="4" t="s">
        <v>567</v>
      </c>
      <c r="E27" s="10" t="s">
        <v>476</v>
      </c>
      <c r="F27" s="1" t="s">
        <v>574</v>
      </c>
      <c r="H27" t="str">
        <f t="shared" si="0"/>
        <v>V;Ring;Y;Ring of Shooting Stars;-;DMG(192)</v>
      </c>
      <c r="J27" t="s">
        <v>469</v>
      </c>
      <c r="K27">
        <v>192</v>
      </c>
      <c r="L27" t="str">
        <f t="shared" si="1"/>
        <v>DMG(192)</v>
      </c>
    </row>
    <row r="28" spans="1:12" x14ac:dyDescent="0.25">
      <c r="A28" s="1" t="s">
        <v>268</v>
      </c>
      <c r="B28" s="3" t="s">
        <v>569</v>
      </c>
      <c r="C28" s="1" t="s">
        <v>273</v>
      </c>
      <c r="D28" s="4" t="s">
        <v>568</v>
      </c>
      <c r="E28" s="10" t="s">
        <v>476</v>
      </c>
      <c r="F28" s="1" t="s">
        <v>330</v>
      </c>
      <c r="H28" t="str">
        <f t="shared" si="0"/>
        <v>V;Ring;Y;Ring of Telekinesis;-;DMG(193)</v>
      </c>
      <c r="J28" t="s">
        <v>469</v>
      </c>
      <c r="K28">
        <v>193</v>
      </c>
      <c r="L28" t="str">
        <f t="shared" si="1"/>
        <v>DMG(193)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D27" sqref="D27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525</v>
      </c>
      <c r="C2" s="1" t="s">
        <v>273</v>
      </c>
      <c r="D2" s="4" t="s">
        <v>526</v>
      </c>
      <c r="E2" s="10" t="s">
        <v>476</v>
      </c>
      <c r="F2" s="1" t="s">
        <v>539</v>
      </c>
      <c r="H2" t="str">
        <f>CONCATENATE(A2,";",B2,";",C2,";",D2,";",E2,";",F2)</f>
        <v>L;Rod;Y;Rod of Lordly Might;-;DMG(196)</v>
      </c>
      <c r="J2" s="8" t="s">
        <v>469</v>
      </c>
      <c r="K2">
        <v>196</v>
      </c>
      <c r="L2" t="str">
        <f>CONCATENATE(UPPER(J2),"(",K2,")")</f>
        <v>DMG(196)</v>
      </c>
    </row>
    <row r="3" spans="1:12" x14ac:dyDescent="0.25">
      <c r="A3" s="1" t="s">
        <v>269</v>
      </c>
      <c r="B3" s="3" t="s">
        <v>525</v>
      </c>
      <c r="C3" s="1" t="s">
        <v>273</v>
      </c>
      <c r="D3" s="4" t="s">
        <v>527</v>
      </c>
      <c r="E3" s="10" t="s">
        <v>540</v>
      </c>
      <c r="F3" s="1" t="s">
        <v>334</v>
      </c>
      <c r="H3" t="str">
        <f t="shared" ref="H3:H22" si="0">CONCATENATE(A3,";",B3,";",C3,";",D3,";",E3,";",F3)</f>
        <v>L;Rod;Y;Rod of Resurrection;Cleric:Druid:Paladin;DMG(197)</v>
      </c>
      <c r="J3" s="8" t="s">
        <v>469</v>
      </c>
      <c r="K3">
        <v>197</v>
      </c>
      <c r="L3" t="str">
        <f t="shared" ref="L3:L48" si="1">CONCATENATE(UPPER(J3),"(",K3,")")</f>
        <v>DMG(197)</v>
      </c>
    </row>
    <row r="4" spans="1:12" x14ac:dyDescent="0.25">
      <c r="A4" s="1" t="s">
        <v>267</v>
      </c>
      <c r="B4" s="3" t="s">
        <v>525</v>
      </c>
      <c r="C4" s="1" t="s">
        <v>272</v>
      </c>
      <c r="D4" s="4" t="s">
        <v>528</v>
      </c>
      <c r="E4" s="10" t="s">
        <v>476</v>
      </c>
      <c r="F4" s="1" t="s">
        <v>332</v>
      </c>
      <c r="H4" t="str">
        <f t="shared" si="0"/>
        <v>R;Rod;N;Rod of the Vonindod;-;SKT(236)</v>
      </c>
      <c r="J4" s="8" t="s">
        <v>538</v>
      </c>
      <c r="K4">
        <v>236</v>
      </c>
      <c r="L4" t="str">
        <f t="shared" si="1"/>
        <v>SKT(236)</v>
      </c>
    </row>
    <row r="5" spans="1:12" x14ac:dyDescent="0.25">
      <c r="A5" s="1" t="s">
        <v>267</v>
      </c>
      <c r="B5" s="3" t="s">
        <v>525</v>
      </c>
      <c r="C5" s="1" t="s">
        <v>273</v>
      </c>
      <c r="D5" s="4" t="s">
        <v>529</v>
      </c>
      <c r="E5" s="10" t="s">
        <v>476</v>
      </c>
      <c r="F5" s="1" t="s">
        <v>334</v>
      </c>
      <c r="H5" t="str">
        <f t="shared" si="0"/>
        <v>R;Rod;Y;Rod of Rulership;-;DMG(197)</v>
      </c>
      <c r="J5" s="8" t="s">
        <v>469</v>
      </c>
      <c r="K5">
        <v>197</v>
      </c>
      <c r="L5" t="str">
        <f t="shared" si="1"/>
        <v>DMG(197)</v>
      </c>
    </row>
    <row r="6" spans="1:12" x14ac:dyDescent="0.25">
      <c r="A6" s="1" t="s">
        <v>267</v>
      </c>
      <c r="B6" s="3" t="s">
        <v>525</v>
      </c>
      <c r="C6" s="1" t="s">
        <v>273</v>
      </c>
      <c r="D6" s="4" t="s">
        <v>530</v>
      </c>
      <c r="E6" s="10" t="s">
        <v>541</v>
      </c>
      <c r="F6" s="1" t="s">
        <v>334</v>
      </c>
      <c r="H6" t="str">
        <f t="shared" si="0"/>
        <v>R;Rod;Y;Rod of the Pact Keeper, +2;Warlock;DMG(197)</v>
      </c>
      <c r="J6" s="9" t="s">
        <v>469</v>
      </c>
      <c r="K6">
        <v>197</v>
      </c>
      <c r="L6" t="str">
        <f t="shared" si="1"/>
        <v>DMG(197)</v>
      </c>
    </row>
    <row r="7" spans="1:12" x14ac:dyDescent="0.25">
      <c r="A7" s="1" t="s">
        <v>267</v>
      </c>
      <c r="B7" s="3" t="s">
        <v>525</v>
      </c>
      <c r="C7" s="1" t="s">
        <v>273</v>
      </c>
      <c r="D7" s="4" t="s">
        <v>531</v>
      </c>
      <c r="E7" s="10" t="s">
        <v>476</v>
      </c>
      <c r="F7" s="1" t="s">
        <v>345</v>
      </c>
      <c r="H7" t="str">
        <f t="shared" si="0"/>
        <v>R;Rod;Y;Tentacle Rod;-;DMG(208)</v>
      </c>
      <c r="J7" s="8" t="s">
        <v>469</v>
      </c>
      <c r="K7">
        <v>208</v>
      </c>
      <c r="L7" t="str">
        <f t="shared" si="1"/>
        <v>DMG(208)</v>
      </c>
    </row>
    <row r="8" spans="1:12" x14ac:dyDescent="0.25">
      <c r="A8" s="1" t="s">
        <v>266</v>
      </c>
      <c r="B8" s="3" t="s">
        <v>525</v>
      </c>
      <c r="C8" s="1" t="s">
        <v>272</v>
      </c>
      <c r="D8" s="4" t="s">
        <v>532</v>
      </c>
      <c r="E8" s="10" t="s">
        <v>476</v>
      </c>
      <c r="F8" s="1" t="s">
        <v>310</v>
      </c>
      <c r="H8" t="str">
        <f t="shared" si="0"/>
        <v>U;Rod;N;Immovable Rod;-;DMG(175)</v>
      </c>
      <c r="J8" s="8" t="s">
        <v>469</v>
      </c>
      <c r="K8">
        <v>175</v>
      </c>
      <c r="L8" t="str">
        <f t="shared" si="1"/>
        <v>DMG(175)</v>
      </c>
    </row>
    <row r="9" spans="1:12" x14ac:dyDescent="0.25">
      <c r="A9" s="1" t="s">
        <v>266</v>
      </c>
      <c r="B9" s="3" t="s">
        <v>525</v>
      </c>
      <c r="C9" s="1" t="s">
        <v>273</v>
      </c>
      <c r="D9" s="4" t="s">
        <v>533</v>
      </c>
      <c r="E9" s="10" t="s">
        <v>541</v>
      </c>
      <c r="F9" s="1" t="s">
        <v>334</v>
      </c>
      <c r="H9" t="str">
        <f t="shared" si="0"/>
        <v>U;Rod;Y;Rod of the Pact Keeper, +1;Warlock;DMG(197)</v>
      </c>
      <c r="J9" s="8" t="s">
        <v>469</v>
      </c>
      <c r="K9">
        <v>197</v>
      </c>
      <c r="L9" t="str">
        <f t="shared" si="1"/>
        <v>DMG(197)</v>
      </c>
    </row>
    <row r="10" spans="1:12" x14ac:dyDescent="0.25">
      <c r="A10" s="1" t="s">
        <v>268</v>
      </c>
      <c r="B10" s="3" t="s">
        <v>525</v>
      </c>
      <c r="C10" s="1" t="s">
        <v>273</v>
      </c>
      <c r="D10" s="4" t="s">
        <v>534</v>
      </c>
      <c r="E10" s="10" t="s">
        <v>476</v>
      </c>
      <c r="F10" s="1" t="s">
        <v>333</v>
      </c>
      <c r="H10" t="str">
        <f t="shared" si="0"/>
        <v>V;Rod;Y;Rod of Absorption;-;DMG(195)</v>
      </c>
      <c r="J10" s="8" t="s">
        <v>469</v>
      </c>
      <c r="K10">
        <v>195</v>
      </c>
      <c r="L10" t="str">
        <f t="shared" si="1"/>
        <v>DMG(195)</v>
      </c>
    </row>
    <row r="11" spans="1:12" x14ac:dyDescent="0.25">
      <c r="A11" s="1" t="s">
        <v>268</v>
      </c>
      <c r="B11" s="3" t="s">
        <v>525</v>
      </c>
      <c r="C11" s="1" t="s">
        <v>273</v>
      </c>
      <c r="D11" s="4" t="s">
        <v>535</v>
      </c>
      <c r="E11" s="10" t="s">
        <v>476</v>
      </c>
      <c r="F11" s="1" t="s">
        <v>539</v>
      </c>
      <c r="H11" t="str">
        <f t="shared" si="0"/>
        <v>V;Rod;Y;Rod of Alertness;-;DMG(196)</v>
      </c>
      <c r="J11" s="8" t="s">
        <v>469</v>
      </c>
      <c r="K11">
        <v>196</v>
      </c>
      <c r="L11" t="str">
        <f t="shared" si="1"/>
        <v>DMG(196)</v>
      </c>
    </row>
    <row r="12" spans="1:12" x14ac:dyDescent="0.25">
      <c r="A12" s="1" t="s">
        <v>268</v>
      </c>
      <c r="B12" s="3" t="s">
        <v>525</v>
      </c>
      <c r="C12" s="1" t="s">
        <v>272</v>
      </c>
      <c r="D12" s="4" t="s">
        <v>536</v>
      </c>
      <c r="E12" s="10" t="s">
        <v>476</v>
      </c>
      <c r="F12" s="1" t="s">
        <v>334</v>
      </c>
      <c r="H12" t="str">
        <f t="shared" si="0"/>
        <v>V;Rod;N;Rod of Security;-;DMG(197)</v>
      </c>
      <c r="J12" s="8" t="s">
        <v>469</v>
      </c>
      <c r="K12">
        <v>197</v>
      </c>
      <c r="L12" t="str">
        <f t="shared" si="1"/>
        <v>DMG(197)</v>
      </c>
    </row>
    <row r="13" spans="1:12" x14ac:dyDescent="0.25">
      <c r="A13" s="1" t="s">
        <v>268</v>
      </c>
      <c r="B13" s="3" t="s">
        <v>525</v>
      </c>
      <c r="C13" s="1" t="s">
        <v>273</v>
      </c>
      <c r="D13" s="4" t="s">
        <v>537</v>
      </c>
      <c r="E13" s="10" t="s">
        <v>541</v>
      </c>
      <c r="F13" s="1" t="s">
        <v>334</v>
      </c>
      <c r="H13" t="str">
        <f t="shared" si="0"/>
        <v>V;Rod;Y;Rod of the Pact Keeper, +3;Warlock;DMG(197)</v>
      </c>
      <c r="J13" s="8" t="s">
        <v>469</v>
      </c>
      <c r="K13">
        <v>197</v>
      </c>
      <c r="L13" t="str">
        <f t="shared" si="1"/>
        <v>DMG(197)</v>
      </c>
    </row>
    <row r="14" spans="1:12" x14ac:dyDescent="0.25">
      <c r="B14" s="3"/>
      <c r="D14" s="4"/>
      <c r="E14" s="10"/>
      <c r="H14" t="str">
        <f t="shared" si="0"/>
        <v>;;;;;</v>
      </c>
      <c r="J14" s="8"/>
      <c r="L14" t="str">
        <f t="shared" si="1"/>
        <v>()</v>
      </c>
    </row>
    <row r="15" spans="1:12" x14ac:dyDescent="0.25">
      <c r="B15" s="3"/>
      <c r="D15" s="4"/>
      <c r="E15" s="10"/>
      <c r="H15" t="str">
        <f t="shared" si="0"/>
        <v>;;;;;</v>
      </c>
      <c r="J15" s="9"/>
      <c r="L15" t="str">
        <f t="shared" si="1"/>
        <v>()</v>
      </c>
    </row>
    <row r="16" spans="1:12" x14ac:dyDescent="0.25">
      <c r="B16" s="3"/>
      <c r="D16" s="4"/>
      <c r="E16" s="10"/>
      <c r="H16" t="str">
        <f t="shared" si="0"/>
        <v>;;;;;</v>
      </c>
      <c r="J16" s="8"/>
      <c r="L16" t="str">
        <f t="shared" si="1"/>
        <v>()</v>
      </c>
    </row>
    <row r="17" spans="2:12" x14ac:dyDescent="0.25">
      <c r="B17" s="3"/>
      <c r="D17" s="4"/>
      <c r="E17" s="10"/>
      <c r="H17" t="str">
        <f t="shared" si="0"/>
        <v>;;;;;</v>
      </c>
      <c r="J17" s="8"/>
      <c r="L17" t="str">
        <f t="shared" si="1"/>
        <v>()</v>
      </c>
    </row>
    <row r="18" spans="2:12" x14ac:dyDescent="0.25">
      <c r="B18" s="3"/>
      <c r="D18" s="4"/>
      <c r="E18" s="10"/>
      <c r="H18" t="str">
        <f t="shared" si="0"/>
        <v>;;;;;</v>
      </c>
      <c r="J18" s="8"/>
      <c r="L18" t="str">
        <f t="shared" si="1"/>
        <v>()</v>
      </c>
    </row>
    <row r="19" spans="2:12" x14ac:dyDescent="0.25">
      <c r="B19" s="3"/>
      <c r="D19" s="4"/>
      <c r="H19" t="str">
        <f t="shared" si="0"/>
        <v>;;;;;</v>
      </c>
      <c r="J19" s="8"/>
      <c r="L19" t="str">
        <f t="shared" si="1"/>
        <v>()</v>
      </c>
    </row>
    <row r="20" spans="2:12" x14ac:dyDescent="0.25">
      <c r="B20" s="3"/>
      <c r="D20" s="4"/>
      <c r="H20" t="str">
        <f t="shared" si="0"/>
        <v>;;;;;</v>
      </c>
      <c r="J20" s="8"/>
      <c r="L20" t="str">
        <f t="shared" si="1"/>
        <v>()</v>
      </c>
    </row>
    <row r="21" spans="2:12" x14ac:dyDescent="0.25">
      <c r="B21" s="3"/>
      <c r="D21" s="4"/>
      <c r="E21" s="10"/>
      <c r="H21" t="str">
        <f t="shared" si="0"/>
        <v>;;;;;</v>
      </c>
      <c r="J21" s="8"/>
      <c r="L21" t="str">
        <f t="shared" si="1"/>
        <v>()</v>
      </c>
    </row>
    <row r="22" spans="2:12" x14ac:dyDescent="0.25">
      <c r="B22" s="3"/>
      <c r="D22" s="4"/>
      <c r="E22" s="10"/>
      <c r="H22" t="str">
        <f t="shared" si="0"/>
        <v>;;;;;</v>
      </c>
      <c r="J22" s="8"/>
      <c r="L22" t="str">
        <f t="shared" si="1"/>
        <v>()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ref="L49:L59" si="3">_xlfn.CONCAT(UPPER(J49),"(",K49,")")</f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3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3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3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3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3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3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3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3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3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3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514</v>
      </c>
      <c r="C2" s="1" t="s">
        <v>272</v>
      </c>
      <c r="D2" s="4" t="s">
        <v>515</v>
      </c>
      <c r="E2" s="10" t="s">
        <v>476</v>
      </c>
      <c r="F2" s="10" t="s">
        <v>476</v>
      </c>
      <c r="H2" t="str">
        <f>CONCATENATE(A2,";",B2,";",C2,";",D2,";",E2,";",F2)</f>
        <v>C;Scroll;N;Scoll of [Cantrip];-;-</v>
      </c>
      <c r="J2" s="8" t="s">
        <v>467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514</v>
      </c>
      <c r="C3" s="1" t="s">
        <v>272</v>
      </c>
      <c r="D3" s="4" t="s">
        <v>516</v>
      </c>
      <c r="E3" s="10" t="s">
        <v>476</v>
      </c>
      <c r="F3" s="10" t="s">
        <v>476</v>
      </c>
      <c r="H3" t="str">
        <f t="shared" ref="H3:H22" si="0">CONCATENATE(A3,";",B3,";",C3,";",D3,";",E3,";",F3)</f>
        <v>C;Scroll;N;Scroll of [Level 1];-;-</v>
      </c>
      <c r="J3" s="8" t="s">
        <v>467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269</v>
      </c>
      <c r="B4" s="3" t="s">
        <v>514</v>
      </c>
      <c r="C4" s="1" t="s">
        <v>272</v>
      </c>
      <c r="D4" s="4" t="s">
        <v>524</v>
      </c>
      <c r="E4" s="10" t="s">
        <v>476</v>
      </c>
      <c r="F4" s="10" t="s">
        <v>476</v>
      </c>
      <c r="H4" t="str">
        <f t="shared" si="0"/>
        <v>L;Scroll;N;Scroll of [Level 9];-;-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514</v>
      </c>
      <c r="C5" s="1" t="s">
        <v>272</v>
      </c>
      <c r="D5" s="4" t="s">
        <v>519</v>
      </c>
      <c r="E5" s="10" t="s">
        <v>476</v>
      </c>
      <c r="F5" s="10" t="s">
        <v>476</v>
      </c>
      <c r="H5" t="str">
        <f t="shared" si="0"/>
        <v>R;Scroll;N;Scroll of [Level 4];-;-</v>
      </c>
      <c r="J5" s="8" t="s">
        <v>500</v>
      </c>
      <c r="K5">
        <v>190</v>
      </c>
      <c r="L5" t="str">
        <f t="shared" si="1"/>
        <v>WDH(190)</v>
      </c>
    </row>
    <row r="6" spans="1:12" x14ac:dyDescent="0.25">
      <c r="A6" s="1" t="s">
        <v>267</v>
      </c>
      <c r="B6" s="3" t="s">
        <v>514</v>
      </c>
      <c r="C6" s="1" t="s">
        <v>272</v>
      </c>
      <c r="D6" s="4" t="s">
        <v>520</v>
      </c>
      <c r="E6" s="10" t="s">
        <v>476</v>
      </c>
      <c r="F6" s="10" t="s">
        <v>476</v>
      </c>
      <c r="H6" t="str">
        <f t="shared" si="0"/>
        <v>R;Scroll;N;Scroll of [Level 5];-;-</v>
      </c>
      <c r="J6" s="9" t="s">
        <v>500</v>
      </c>
      <c r="K6">
        <v>191</v>
      </c>
      <c r="L6" t="str">
        <f t="shared" si="1"/>
        <v>WDH(191)</v>
      </c>
    </row>
    <row r="7" spans="1:12" x14ac:dyDescent="0.25">
      <c r="A7" s="1" t="s">
        <v>266</v>
      </c>
      <c r="B7" s="3" t="s">
        <v>514</v>
      </c>
      <c r="C7" s="1" t="s">
        <v>272</v>
      </c>
      <c r="D7" s="4" t="s">
        <v>517</v>
      </c>
      <c r="E7" s="10" t="s">
        <v>476</v>
      </c>
      <c r="F7" s="10" t="s">
        <v>476</v>
      </c>
      <c r="H7" t="str">
        <f t="shared" si="0"/>
        <v>U;Scroll;N;Scroll of [Level 2];-;-</v>
      </c>
      <c r="J7" s="8" t="s">
        <v>469</v>
      </c>
      <c r="K7">
        <v>203</v>
      </c>
      <c r="L7" t="str">
        <f t="shared" si="1"/>
        <v>DMG(203)</v>
      </c>
    </row>
    <row r="8" spans="1:12" x14ac:dyDescent="0.25">
      <c r="A8" s="1" t="s">
        <v>266</v>
      </c>
      <c r="B8" s="3" t="s">
        <v>514</v>
      </c>
      <c r="C8" s="1" t="s">
        <v>272</v>
      </c>
      <c r="D8" s="4" t="s">
        <v>518</v>
      </c>
      <c r="E8" s="10" t="s">
        <v>476</v>
      </c>
      <c r="F8" s="10" t="s">
        <v>476</v>
      </c>
      <c r="H8" t="str">
        <f t="shared" si="0"/>
        <v>U;Scroll;N;Scroll of [Level 3];-;-</v>
      </c>
      <c r="J8" s="8" t="s">
        <v>501</v>
      </c>
      <c r="K8">
        <v>221</v>
      </c>
      <c r="L8" t="str">
        <f t="shared" si="1"/>
        <v>COS(221)</v>
      </c>
    </row>
    <row r="9" spans="1:12" x14ac:dyDescent="0.25">
      <c r="A9" s="1" t="s">
        <v>268</v>
      </c>
      <c r="B9" s="3" t="s">
        <v>514</v>
      </c>
      <c r="C9" s="1" t="s">
        <v>272</v>
      </c>
      <c r="D9" s="4" t="s">
        <v>521</v>
      </c>
      <c r="E9" s="10" t="s">
        <v>476</v>
      </c>
      <c r="F9" s="10" t="s">
        <v>476</v>
      </c>
      <c r="H9" t="str">
        <f t="shared" si="0"/>
        <v>V;Scroll;N;Scroll of [Level 6];-;-</v>
      </c>
      <c r="J9" s="8" t="s">
        <v>469</v>
      </c>
      <c r="K9">
        <v>201</v>
      </c>
      <c r="L9" t="str">
        <f t="shared" si="1"/>
        <v>DMG(201)</v>
      </c>
    </row>
    <row r="10" spans="1:12" x14ac:dyDescent="0.25">
      <c r="A10" s="1" t="s">
        <v>268</v>
      </c>
      <c r="B10" s="3" t="s">
        <v>514</v>
      </c>
      <c r="C10" s="1" t="s">
        <v>272</v>
      </c>
      <c r="D10" s="4" t="s">
        <v>522</v>
      </c>
      <c r="E10" s="10" t="s">
        <v>476</v>
      </c>
      <c r="F10" s="10" t="s">
        <v>476</v>
      </c>
      <c r="H10" t="str">
        <f t="shared" si="0"/>
        <v>V;Scroll;N;Scroll of [Level 7];-;-</v>
      </c>
      <c r="J10" s="8" t="s">
        <v>469</v>
      </c>
      <c r="K10">
        <v>202</v>
      </c>
      <c r="L10" t="str">
        <f t="shared" si="1"/>
        <v>DMG(202)</v>
      </c>
    </row>
    <row r="11" spans="1:12" x14ac:dyDescent="0.25">
      <c r="A11" s="1" t="s">
        <v>268</v>
      </c>
      <c r="B11" s="3" t="s">
        <v>514</v>
      </c>
      <c r="C11" s="1" t="s">
        <v>272</v>
      </c>
      <c r="D11" s="4" t="s">
        <v>523</v>
      </c>
      <c r="E11" s="10" t="s">
        <v>476</v>
      </c>
      <c r="F11" s="10" t="s">
        <v>476</v>
      </c>
      <c r="H11" t="str">
        <f t="shared" si="0"/>
        <v>V;Scroll;N;Scroll of [Level 8];-;-</v>
      </c>
      <c r="J11" s="8" t="s">
        <v>469</v>
      </c>
      <c r="K11">
        <v>203</v>
      </c>
      <c r="L11" t="str">
        <f t="shared" si="1"/>
        <v>DMG(203)</v>
      </c>
    </row>
    <row r="12" spans="1:12" x14ac:dyDescent="0.25">
      <c r="B12" s="3"/>
      <c r="D12" s="4"/>
      <c r="E12" s="10"/>
      <c r="H12" t="str">
        <f t="shared" si="0"/>
        <v>;;;;;</v>
      </c>
      <c r="J12" s="8" t="s">
        <v>469</v>
      </c>
      <c r="K12">
        <v>204</v>
      </c>
      <c r="L12" t="str">
        <f t="shared" si="1"/>
        <v>DMG(204)</v>
      </c>
    </row>
    <row r="13" spans="1:12" x14ac:dyDescent="0.25">
      <c r="B13" s="3"/>
      <c r="D13" s="4"/>
      <c r="H13" t="str">
        <f t="shared" si="0"/>
        <v>;;;;;</v>
      </c>
      <c r="J13" s="8" t="s">
        <v>469</v>
      </c>
      <c r="K13">
        <v>205</v>
      </c>
      <c r="L13" t="str">
        <f t="shared" si="1"/>
        <v>DMG(205)</v>
      </c>
    </row>
    <row r="14" spans="1:12" x14ac:dyDescent="0.25">
      <c r="B14" s="3"/>
      <c r="D14" s="4"/>
      <c r="E14" s="10"/>
      <c r="H14" t="str">
        <f t="shared" si="0"/>
        <v>;;;;;</v>
      </c>
      <c r="J14" s="8" t="s">
        <v>502</v>
      </c>
      <c r="K14">
        <v>181</v>
      </c>
      <c r="L14" t="str">
        <f t="shared" si="1"/>
        <v>GGR(181)</v>
      </c>
    </row>
    <row r="15" spans="1:12" x14ac:dyDescent="0.25">
      <c r="B15" s="3"/>
      <c r="D15" s="4"/>
      <c r="E15" s="10"/>
      <c r="H15" t="str">
        <f t="shared" si="0"/>
        <v>;;;;;</v>
      </c>
      <c r="J15" s="9" t="s">
        <v>469</v>
      </c>
      <c r="K15">
        <v>203</v>
      </c>
      <c r="L15" t="str">
        <f t="shared" si="1"/>
        <v>DMG(203)</v>
      </c>
    </row>
    <row r="16" spans="1:12" x14ac:dyDescent="0.25">
      <c r="B16" s="3"/>
      <c r="D16" s="4"/>
      <c r="E16" s="10"/>
      <c r="H16" t="str">
        <f t="shared" si="0"/>
        <v>;;;;;</v>
      </c>
      <c r="J16" s="8" t="s">
        <v>469</v>
      </c>
      <c r="K16">
        <v>204</v>
      </c>
      <c r="L16" t="str">
        <f t="shared" si="1"/>
        <v>DMG(204)</v>
      </c>
    </row>
    <row r="17" spans="2:12" x14ac:dyDescent="0.25">
      <c r="B17" s="3"/>
      <c r="D17" s="4"/>
      <c r="E17" s="10"/>
      <c r="H17" t="str">
        <f t="shared" si="0"/>
        <v>;;;;;</v>
      </c>
      <c r="J17" s="8" t="s">
        <v>502</v>
      </c>
      <c r="K17">
        <v>181</v>
      </c>
      <c r="L17" t="str">
        <f t="shared" si="1"/>
        <v>GGR(181)</v>
      </c>
    </row>
    <row r="18" spans="2:12" x14ac:dyDescent="0.25">
      <c r="B18" s="3"/>
      <c r="D18" s="4"/>
      <c r="E18" s="10"/>
      <c r="H18" t="str">
        <f t="shared" si="0"/>
        <v>;;;;;</v>
      </c>
      <c r="J18" s="8" t="s">
        <v>469</v>
      </c>
      <c r="K18">
        <v>201</v>
      </c>
      <c r="L18" t="str">
        <f t="shared" si="1"/>
        <v>DMG(201)</v>
      </c>
    </row>
    <row r="19" spans="2:12" x14ac:dyDescent="0.25">
      <c r="B19" s="3"/>
      <c r="D19" s="4"/>
      <c r="H19" t="str">
        <f t="shared" si="0"/>
        <v>;;;;;</v>
      </c>
      <c r="J19" s="8" t="s">
        <v>469</v>
      </c>
      <c r="K19">
        <v>202</v>
      </c>
      <c r="L19" t="str">
        <f t="shared" si="1"/>
        <v>DMG(202)</v>
      </c>
    </row>
    <row r="20" spans="2:12" x14ac:dyDescent="0.25">
      <c r="B20" s="3"/>
      <c r="D20" s="4"/>
      <c r="H20" t="str">
        <f t="shared" si="0"/>
        <v>;;;;;</v>
      </c>
      <c r="J20" s="8" t="s">
        <v>469</v>
      </c>
      <c r="K20">
        <v>202</v>
      </c>
      <c r="L20" t="str">
        <f t="shared" si="1"/>
        <v>DMG(202)</v>
      </c>
    </row>
    <row r="21" spans="2:12" x14ac:dyDescent="0.25">
      <c r="B21" s="3"/>
      <c r="D21" s="4"/>
      <c r="E21" s="10"/>
      <c r="H21" t="str">
        <f t="shared" si="0"/>
        <v>;;;;;</v>
      </c>
      <c r="J21" s="8" t="s">
        <v>469</v>
      </c>
      <c r="K21">
        <v>203</v>
      </c>
      <c r="L21" t="str">
        <f t="shared" si="1"/>
        <v>DMG(203)</v>
      </c>
    </row>
    <row r="22" spans="2:12" x14ac:dyDescent="0.25">
      <c r="B22" s="3"/>
      <c r="D22" s="4"/>
      <c r="E22" s="10"/>
      <c r="H22" t="str">
        <f t="shared" si="0"/>
        <v>;;;;;</v>
      </c>
      <c r="J22" s="8" t="s">
        <v>469</v>
      </c>
      <c r="K22">
        <v>204</v>
      </c>
      <c r="L22" t="str">
        <f t="shared" si="1"/>
        <v>DMG(204)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27" sqref="H27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498</v>
      </c>
      <c r="C2" s="1" t="s">
        <v>272</v>
      </c>
      <c r="D2" s="4" t="s">
        <v>477</v>
      </c>
      <c r="E2" s="10" t="s">
        <v>476</v>
      </c>
      <c r="F2" s="1" t="s">
        <v>344</v>
      </c>
      <c r="H2" t="str">
        <f>CONCATENATE(A2,";",B2,";",C2,";",D2,";",E2,";",F2)</f>
        <v>C;Staff;N;Staff of Adornment;-;XGE(139)</v>
      </c>
      <c r="J2" s="8" t="s">
        <v>467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498</v>
      </c>
      <c r="C3" s="1" t="s">
        <v>272</v>
      </c>
      <c r="D3" s="4" t="s">
        <v>478</v>
      </c>
      <c r="E3" s="10" t="s">
        <v>476</v>
      </c>
      <c r="F3" s="1" t="s">
        <v>344</v>
      </c>
      <c r="H3" t="str">
        <f t="shared" ref="H3:H22" si="0">CONCATENATE(A3,";",B3,";",C3,";",D3,";",E3,";",F3)</f>
        <v>C;Staff;N;Staff of Birdcalls;-;XGE(139)</v>
      </c>
      <c r="J3" s="8" t="s">
        <v>467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265</v>
      </c>
      <c r="B4" s="3" t="s">
        <v>498</v>
      </c>
      <c r="C4" s="1" t="s">
        <v>272</v>
      </c>
      <c r="D4" s="4" t="s">
        <v>479</v>
      </c>
      <c r="E4" s="10" t="s">
        <v>476</v>
      </c>
      <c r="F4" s="1" t="s">
        <v>344</v>
      </c>
      <c r="H4" t="str">
        <f t="shared" si="0"/>
        <v>C;Staff;N;Staff of Flowers;-;XGE(139)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498</v>
      </c>
      <c r="C5" s="1" t="s">
        <v>272</v>
      </c>
      <c r="D5" s="4" t="s">
        <v>480</v>
      </c>
      <c r="E5" s="10" t="s">
        <v>476</v>
      </c>
      <c r="F5" s="1" t="s">
        <v>288</v>
      </c>
      <c r="H5" t="str">
        <f t="shared" si="0"/>
        <v>L;Staff;N;Blackstaff;-;WDH(190)</v>
      </c>
      <c r="J5" s="8" t="s">
        <v>500</v>
      </c>
      <c r="K5">
        <v>190</v>
      </c>
      <c r="L5" t="str">
        <f t="shared" si="1"/>
        <v>WDH(190)</v>
      </c>
    </row>
    <row r="6" spans="1:12" x14ac:dyDescent="0.25">
      <c r="A6" s="1" t="s">
        <v>269</v>
      </c>
      <c r="B6" s="3" t="s">
        <v>498</v>
      </c>
      <c r="C6" s="1" t="s">
        <v>272</v>
      </c>
      <c r="D6" s="4" t="s">
        <v>481</v>
      </c>
      <c r="E6" s="10" t="s">
        <v>476</v>
      </c>
      <c r="F6" s="1" t="s">
        <v>302</v>
      </c>
      <c r="H6" t="str">
        <f t="shared" si="0"/>
        <v>L;Staff;N;Dragonstaff of Ahghairon;-;WDH(191)</v>
      </c>
      <c r="J6" s="9" t="s">
        <v>500</v>
      </c>
      <c r="K6">
        <v>191</v>
      </c>
      <c r="L6" t="str">
        <f t="shared" si="1"/>
        <v>WDH(191)</v>
      </c>
    </row>
    <row r="7" spans="1:12" x14ac:dyDescent="0.25">
      <c r="A7" s="1" t="s">
        <v>269</v>
      </c>
      <c r="B7" s="3" t="s">
        <v>498</v>
      </c>
      <c r="C7" s="1" t="s">
        <v>273</v>
      </c>
      <c r="D7" s="4" t="s">
        <v>482</v>
      </c>
      <c r="E7" s="2" t="s">
        <v>506</v>
      </c>
      <c r="F7" s="1" t="s">
        <v>503</v>
      </c>
      <c r="H7" t="str">
        <f t="shared" si="0"/>
        <v>L;Staff;Y;Staff of the Magi;sorcerer:warlock:wizard;DMG(203)</v>
      </c>
      <c r="J7" s="8" t="s">
        <v>469</v>
      </c>
      <c r="K7">
        <v>203</v>
      </c>
      <c r="L7" t="str">
        <f t="shared" si="1"/>
        <v>DMG(203)</v>
      </c>
    </row>
    <row r="8" spans="1:12" x14ac:dyDescent="0.25">
      <c r="A8" s="1" t="s">
        <v>267</v>
      </c>
      <c r="B8" s="3" t="s">
        <v>498</v>
      </c>
      <c r="C8" s="1" t="s">
        <v>272</v>
      </c>
      <c r="D8" s="4" t="s">
        <v>483</v>
      </c>
      <c r="E8" s="10" t="s">
        <v>476</v>
      </c>
      <c r="F8" s="1" t="s">
        <v>421</v>
      </c>
      <c r="H8" t="str">
        <f t="shared" si="0"/>
        <v>R;Staff;N;Gulthias Staff;-;COS(221)</v>
      </c>
      <c r="J8" s="8" t="s">
        <v>501</v>
      </c>
      <c r="K8">
        <v>221</v>
      </c>
      <c r="L8" t="str">
        <f t="shared" si="1"/>
        <v>COS(221)</v>
      </c>
    </row>
    <row r="9" spans="1:12" x14ac:dyDescent="0.25">
      <c r="A9" s="1" t="s">
        <v>267</v>
      </c>
      <c r="B9" s="3" t="s">
        <v>498</v>
      </c>
      <c r="C9" s="1" t="s">
        <v>273</v>
      </c>
      <c r="D9" s="4" t="s">
        <v>484</v>
      </c>
      <c r="E9" s="10" t="s">
        <v>507</v>
      </c>
      <c r="F9" s="1" t="s">
        <v>339</v>
      </c>
      <c r="H9" t="str">
        <f t="shared" si="0"/>
        <v>R;Staff;Y;Staff of Charming;bard:cleric:druid:sorcerer:warlock:wizard;DMG(201)</v>
      </c>
      <c r="J9" s="8" t="s">
        <v>469</v>
      </c>
      <c r="K9">
        <v>201</v>
      </c>
      <c r="L9" t="str">
        <f t="shared" si="1"/>
        <v>DMG(201)</v>
      </c>
    </row>
    <row r="10" spans="1:12" x14ac:dyDescent="0.25">
      <c r="A10" s="1" t="s">
        <v>267</v>
      </c>
      <c r="B10" s="3" t="s">
        <v>498</v>
      </c>
      <c r="C10" s="1" t="s">
        <v>273</v>
      </c>
      <c r="D10" s="4" t="s">
        <v>485</v>
      </c>
      <c r="E10" s="2" t="s">
        <v>508</v>
      </c>
      <c r="F10" s="1" t="s">
        <v>504</v>
      </c>
      <c r="H10" t="str">
        <f t="shared" si="0"/>
        <v>R;Staff;Y;Staff of Healing;bard:cleric:druid;DMG(202)</v>
      </c>
      <c r="J10" s="8" t="s">
        <v>469</v>
      </c>
      <c r="K10">
        <v>202</v>
      </c>
      <c r="L10" t="str">
        <f t="shared" si="1"/>
        <v>DMG(202)</v>
      </c>
    </row>
    <row r="11" spans="1:12" x14ac:dyDescent="0.25">
      <c r="A11" s="1" t="s">
        <v>267</v>
      </c>
      <c r="B11" s="3" t="s">
        <v>498</v>
      </c>
      <c r="C11" s="1" t="s">
        <v>273</v>
      </c>
      <c r="D11" s="4" t="s">
        <v>486</v>
      </c>
      <c r="E11" s="2" t="s">
        <v>507</v>
      </c>
      <c r="F11" s="1" t="s">
        <v>503</v>
      </c>
      <c r="H11" t="str">
        <f t="shared" si="0"/>
        <v>R;Staff;Y;Staff of Swarming Insects;bard:cleric:druid:sorcerer:warlock:wizard;DMG(203)</v>
      </c>
      <c r="J11" s="8" t="s">
        <v>469</v>
      </c>
      <c r="K11">
        <v>203</v>
      </c>
      <c r="L11" t="str">
        <f t="shared" si="1"/>
        <v>DMG(203)</v>
      </c>
    </row>
    <row r="12" spans="1:12" x14ac:dyDescent="0.25">
      <c r="A12" s="1" t="s">
        <v>267</v>
      </c>
      <c r="B12" s="3" t="s">
        <v>498</v>
      </c>
      <c r="C12" s="1" t="s">
        <v>273</v>
      </c>
      <c r="D12" s="4" t="s">
        <v>487</v>
      </c>
      <c r="E12" s="2" t="s">
        <v>499</v>
      </c>
      <c r="F12" s="1" t="s">
        <v>505</v>
      </c>
      <c r="H12" t="str">
        <f t="shared" si="0"/>
        <v>R;Staff;Y;Staff of the Woodlands;druid;DMG(204)</v>
      </c>
      <c r="J12" s="8" t="s">
        <v>469</v>
      </c>
      <c r="K12">
        <v>204</v>
      </c>
      <c r="L12" t="str">
        <f t="shared" si="1"/>
        <v>DMG(204)</v>
      </c>
    </row>
    <row r="13" spans="1:12" x14ac:dyDescent="0.25">
      <c r="A13" s="1" t="s">
        <v>267</v>
      </c>
      <c r="B13" s="3" t="s">
        <v>498</v>
      </c>
      <c r="C13" s="1" t="s">
        <v>273</v>
      </c>
      <c r="D13" s="4" t="s">
        <v>488</v>
      </c>
      <c r="E13" s="2" t="s">
        <v>509</v>
      </c>
      <c r="F13" s="1" t="s">
        <v>341</v>
      </c>
      <c r="H13" t="str">
        <f t="shared" si="0"/>
        <v>R;Staff;Y;Staff of Withering;cleric:druid:warlock;DMG(205)</v>
      </c>
      <c r="J13" s="8" t="s">
        <v>469</v>
      </c>
      <c r="K13">
        <v>205</v>
      </c>
      <c r="L13" t="str">
        <f t="shared" si="1"/>
        <v>DMG(205)</v>
      </c>
    </row>
    <row r="14" spans="1:12" x14ac:dyDescent="0.25">
      <c r="A14" s="1" t="s">
        <v>266</v>
      </c>
      <c r="B14" s="3" t="s">
        <v>498</v>
      </c>
      <c r="C14" s="1" t="s">
        <v>272</v>
      </c>
      <c r="D14" s="4" t="s">
        <v>489</v>
      </c>
      <c r="E14" s="10" t="s">
        <v>476</v>
      </c>
      <c r="F14" s="1" t="s">
        <v>340</v>
      </c>
      <c r="H14" t="str">
        <f t="shared" si="0"/>
        <v>U;Staff;N;Skyblinder Staff;-;GGR(181)</v>
      </c>
      <c r="J14" s="8" t="s">
        <v>502</v>
      </c>
      <c r="K14">
        <v>181</v>
      </c>
      <c r="L14" t="str">
        <f t="shared" si="1"/>
        <v>GGR(181)</v>
      </c>
    </row>
    <row r="15" spans="1:12" x14ac:dyDescent="0.25">
      <c r="A15" s="1" t="s">
        <v>266</v>
      </c>
      <c r="B15" s="3" t="s">
        <v>498</v>
      </c>
      <c r="C15" s="1" t="s">
        <v>273</v>
      </c>
      <c r="D15" s="4" t="s">
        <v>490</v>
      </c>
      <c r="E15" s="10" t="s">
        <v>509</v>
      </c>
      <c r="F15" s="1" t="s">
        <v>503</v>
      </c>
      <c r="H15" t="str">
        <f t="shared" si="0"/>
        <v>U;Staff;Y;Staff of the Adder;cleric:druid:warlock;DMG(203)</v>
      </c>
      <c r="J15" s="9" t="s">
        <v>469</v>
      </c>
      <c r="K15">
        <v>203</v>
      </c>
      <c r="L15" t="str">
        <f t="shared" si="1"/>
        <v>DMG(203)</v>
      </c>
    </row>
    <row r="16" spans="1:12" x14ac:dyDescent="0.25">
      <c r="A16" s="1" t="s">
        <v>266</v>
      </c>
      <c r="B16" s="3" t="s">
        <v>498</v>
      </c>
      <c r="C16" s="1" t="s">
        <v>273</v>
      </c>
      <c r="D16" s="4" t="s">
        <v>491</v>
      </c>
      <c r="E16" s="10" t="s">
        <v>509</v>
      </c>
      <c r="F16" s="1" t="s">
        <v>505</v>
      </c>
      <c r="H16" t="str">
        <f t="shared" si="0"/>
        <v>U;Staff;Y;Staff of the Python;cleric:druid:warlock;DMG(204)</v>
      </c>
      <c r="J16" s="8" t="s">
        <v>469</v>
      </c>
      <c r="K16">
        <v>204</v>
      </c>
      <c r="L16" t="str">
        <f t="shared" si="1"/>
        <v>DMG(204)</v>
      </c>
    </row>
    <row r="17" spans="1:12" x14ac:dyDescent="0.25">
      <c r="A17" s="1" t="s">
        <v>268</v>
      </c>
      <c r="B17" s="3" t="s">
        <v>498</v>
      </c>
      <c r="C17" s="1" t="s">
        <v>272</v>
      </c>
      <c r="D17" s="4" t="s">
        <v>492</v>
      </c>
      <c r="E17" s="10" t="s">
        <v>476</v>
      </c>
      <c r="F17" s="1" t="s">
        <v>340</v>
      </c>
      <c r="H17" t="str">
        <f t="shared" si="0"/>
        <v>V;Staff;N;Voyager Staff;-;GGR(181)</v>
      </c>
      <c r="J17" s="8" t="s">
        <v>502</v>
      </c>
      <c r="K17">
        <v>181</v>
      </c>
      <c r="L17" t="str">
        <f t="shared" si="1"/>
        <v>GGR(181)</v>
      </c>
    </row>
    <row r="18" spans="1:12" x14ac:dyDescent="0.25">
      <c r="A18" s="1" t="s">
        <v>268</v>
      </c>
      <c r="B18" s="3" t="s">
        <v>498</v>
      </c>
      <c r="C18" s="1" t="s">
        <v>273</v>
      </c>
      <c r="D18" s="4" t="s">
        <v>493</v>
      </c>
      <c r="E18" s="10" t="s">
        <v>510</v>
      </c>
      <c r="F18" s="1" t="s">
        <v>339</v>
      </c>
      <c r="H18" t="str">
        <f t="shared" si="0"/>
        <v>V;Staff;Y;Staff of Fire;druid:sorcerer:warlock:wizard;DMG(201)</v>
      </c>
      <c r="J18" s="8" t="s">
        <v>469</v>
      </c>
      <c r="K18">
        <v>201</v>
      </c>
      <c r="L18" t="str">
        <f t="shared" si="1"/>
        <v>DMG(201)</v>
      </c>
    </row>
    <row r="19" spans="1:12" x14ac:dyDescent="0.25">
      <c r="A19" s="1" t="s">
        <v>268</v>
      </c>
      <c r="B19" s="3" t="s">
        <v>498</v>
      </c>
      <c r="C19" s="1" t="s">
        <v>273</v>
      </c>
      <c r="D19" s="4" t="s">
        <v>494</v>
      </c>
      <c r="E19" s="2" t="s">
        <v>510</v>
      </c>
      <c r="F19" s="1" t="s">
        <v>504</v>
      </c>
      <c r="H19" t="str">
        <f t="shared" si="0"/>
        <v>V;Staff;Y;Staff of Frost;druid:sorcerer:warlock:wizard;DMG(202)</v>
      </c>
      <c r="J19" s="8" t="s">
        <v>469</v>
      </c>
      <c r="K19">
        <v>202</v>
      </c>
      <c r="L19" t="str">
        <f t="shared" si="1"/>
        <v>DMG(202)</v>
      </c>
    </row>
    <row r="20" spans="1:12" x14ac:dyDescent="0.25">
      <c r="A20" s="1" t="s">
        <v>268</v>
      </c>
      <c r="B20" s="3" t="s">
        <v>498</v>
      </c>
      <c r="C20" s="1" t="s">
        <v>273</v>
      </c>
      <c r="D20" s="4" t="s">
        <v>495</v>
      </c>
      <c r="E20" s="2" t="s">
        <v>506</v>
      </c>
      <c r="F20" s="1" t="s">
        <v>504</v>
      </c>
      <c r="H20" t="str">
        <f t="shared" si="0"/>
        <v>V;Staff;Y;Staff of Power;sorcerer:warlock:wizard;DMG(202)</v>
      </c>
      <c r="J20" s="8" t="s">
        <v>469</v>
      </c>
      <c r="K20">
        <v>202</v>
      </c>
      <c r="L20" t="str">
        <f t="shared" si="1"/>
        <v>DMG(202)</v>
      </c>
    </row>
    <row r="21" spans="1:12" x14ac:dyDescent="0.25">
      <c r="A21" s="1" t="s">
        <v>268</v>
      </c>
      <c r="B21" s="3" t="s">
        <v>498</v>
      </c>
      <c r="C21" s="1" t="s">
        <v>273</v>
      </c>
      <c r="D21" s="4" t="s">
        <v>496</v>
      </c>
      <c r="E21" s="10" t="s">
        <v>476</v>
      </c>
      <c r="F21" s="1" t="s">
        <v>503</v>
      </c>
      <c r="H21" t="str">
        <f t="shared" si="0"/>
        <v>V;Staff;Y;Staff of Striking;-;DMG(203)</v>
      </c>
      <c r="J21" s="8" t="s">
        <v>469</v>
      </c>
      <c r="K21">
        <v>203</v>
      </c>
      <c r="L21" t="str">
        <f t="shared" si="1"/>
        <v>DMG(203)</v>
      </c>
    </row>
    <row r="22" spans="1:12" x14ac:dyDescent="0.25">
      <c r="A22" s="1" t="s">
        <v>268</v>
      </c>
      <c r="B22" s="3" t="s">
        <v>498</v>
      </c>
      <c r="C22" s="1" t="s">
        <v>273</v>
      </c>
      <c r="D22" s="4" t="s">
        <v>497</v>
      </c>
      <c r="E22" s="10" t="s">
        <v>476</v>
      </c>
      <c r="F22" s="1" t="s">
        <v>505</v>
      </c>
      <c r="H22" t="str">
        <f t="shared" si="0"/>
        <v>V;Staff;Y;Staff of Thunder and Lightning;-;DMG(204)</v>
      </c>
      <c r="J22" s="8" t="s">
        <v>469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465</v>
      </c>
      <c r="C2" s="1" t="s">
        <v>272</v>
      </c>
      <c r="D2" s="4" t="s">
        <v>444</v>
      </c>
      <c r="E2" s="10" t="s">
        <v>476</v>
      </c>
      <c r="F2" s="1" t="s">
        <v>471</v>
      </c>
      <c r="H2" t="str">
        <f>_xlfn.CONCAT(A2,";",B2,";",C2,";",D2,";",E2,";",F2)</f>
        <v>C;Wand;N;Wand of Conducting;-;XGE(140)</v>
      </c>
      <c r="J2" s="8" t="s">
        <v>467</v>
      </c>
      <c r="K2">
        <v>140</v>
      </c>
      <c r="L2" t="str">
        <f>_xlfn.CONCAT(UPPER(J2),"(",K2,")")</f>
        <v>XGE(140)</v>
      </c>
    </row>
    <row r="3" spans="1:12" x14ac:dyDescent="0.25">
      <c r="A3" s="1" t="s">
        <v>265</v>
      </c>
      <c r="B3" s="3" t="s">
        <v>465</v>
      </c>
      <c r="C3" s="1" t="s">
        <v>272</v>
      </c>
      <c r="D3" s="4" t="s">
        <v>445</v>
      </c>
      <c r="E3" s="10" t="s">
        <v>476</v>
      </c>
      <c r="F3" s="1" t="s">
        <v>471</v>
      </c>
      <c r="H3" t="str">
        <f t="shared" ref="H3:H55" si="0">_xlfn.CONCAT(A3,";",B3,";",C3,";",D3,";",E3,";",F3)</f>
        <v>C;Wand;N;Wand of Pyrotechnics;-;XGE(140)</v>
      </c>
      <c r="J3" s="8" t="s">
        <v>467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265</v>
      </c>
      <c r="B4" s="3" t="s">
        <v>465</v>
      </c>
      <c r="C4" s="1" t="s">
        <v>272</v>
      </c>
      <c r="D4" s="4" t="s">
        <v>446</v>
      </c>
      <c r="E4" s="10" t="s">
        <v>476</v>
      </c>
      <c r="F4" s="1" t="s">
        <v>471</v>
      </c>
      <c r="H4" t="str">
        <f t="shared" si="0"/>
        <v>C;Wand;N;Wand of Scowls;-;XGE(140)</v>
      </c>
      <c r="J4" s="8" t="s">
        <v>467</v>
      </c>
      <c r="K4">
        <v>140</v>
      </c>
      <c r="L4" t="str">
        <f t="shared" si="1"/>
        <v>XGE(140)</v>
      </c>
    </row>
    <row r="5" spans="1:12" x14ac:dyDescent="0.25">
      <c r="A5" s="1" t="s">
        <v>265</v>
      </c>
      <c r="B5" s="3" t="s">
        <v>465</v>
      </c>
      <c r="C5" s="1" t="s">
        <v>272</v>
      </c>
      <c r="D5" s="4" t="s">
        <v>447</v>
      </c>
      <c r="E5" s="10" t="s">
        <v>476</v>
      </c>
      <c r="F5" s="1" t="s">
        <v>471</v>
      </c>
      <c r="H5" t="str">
        <f t="shared" si="0"/>
        <v>C;Wand;N;Wand of Smiles;-;XGE(140)</v>
      </c>
      <c r="J5" s="8" t="s">
        <v>467</v>
      </c>
      <c r="K5">
        <v>140</v>
      </c>
      <c r="L5" t="str">
        <f t="shared" si="1"/>
        <v>XGE(140)</v>
      </c>
    </row>
    <row r="6" spans="1:12" x14ac:dyDescent="0.25">
      <c r="A6" s="1" t="s">
        <v>267</v>
      </c>
      <c r="B6" s="3" t="s">
        <v>465</v>
      </c>
      <c r="C6" s="1" t="s">
        <v>272</v>
      </c>
      <c r="D6" s="4" t="s">
        <v>448</v>
      </c>
      <c r="E6" s="10" t="s">
        <v>476</v>
      </c>
      <c r="F6" s="1" t="s">
        <v>338</v>
      </c>
      <c r="H6" t="str">
        <f t="shared" si="0"/>
        <v>R;Wand;N;Wand of Viscid Globs (OotA 223);-;OOTA(223)</v>
      </c>
      <c r="J6" s="9" t="s">
        <v>468</v>
      </c>
      <c r="K6">
        <v>223</v>
      </c>
      <c r="L6" t="str">
        <f t="shared" si="1"/>
        <v>OOTA(223)</v>
      </c>
    </row>
    <row r="7" spans="1:12" x14ac:dyDescent="0.25">
      <c r="A7" s="1" t="s">
        <v>267</v>
      </c>
      <c r="B7" s="3" t="s">
        <v>465</v>
      </c>
      <c r="C7" s="1" t="s">
        <v>273</v>
      </c>
      <c r="D7" s="4" t="s">
        <v>449</v>
      </c>
      <c r="E7" s="2" t="s">
        <v>466</v>
      </c>
      <c r="F7" s="1" t="s">
        <v>346</v>
      </c>
      <c r="H7" t="str">
        <f t="shared" si="0"/>
        <v>R;Wand;Y;Wand of Binding;Spellcaster;DMG(209)</v>
      </c>
      <c r="J7" s="8" t="s">
        <v>469</v>
      </c>
      <c r="K7">
        <v>209</v>
      </c>
      <c r="L7" t="str">
        <f t="shared" si="1"/>
        <v>DMG(209)</v>
      </c>
    </row>
    <row r="8" spans="1:12" x14ac:dyDescent="0.25">
      <c r="A8" s="1" t="s">
        <v>267</v>
      </c>
      <c r="B8" s="3" t="s">
        <v>465</v>
      </c>
      <c r="C8" s="1" t="s">
        <v>273</v>
      </c>
      <c r="D8" s="4" t="s">
        <v>450</v>
      </c>
      <c r="E8" s="10" t="s">
        <v>476</v>
      </c>
      <c r="F8" s="1" t="s">
        <v>472</v>
      </c>
      <c r="H8" t="str">
        <f t="shared" si="0"/>
        <v>R;Wand;Y;Wand of Enemy Detection;-;DMG(210)</v>
      </c>
      <c r="J8" s="8" t="s">
        <v>469</v>
      </c>
      <c r="K8">
        <v>210</v>
      </c>
      <c r="L8" t="str">
        <f t="shared" si="1"/>
        <v>DMG(210)</v>
      </c>
    </row>
    <row r="9" spans="1:12" x14ac:dyDescent="0.25">
      <c r="A9" s="1" t="s">
        <v>267</v>
      </c>
      <c r="B9" s="3" t="s">
        <v>465</v>
      </c>
      <c r="C9" s="1" t="s">
        <v>273</v>
      </c>
      <c r="D9" s="4" t="s">
        <v>451</v>
      </c>
      <c r="E9" s="10" t="s">
        <v>476</v>
      </c>
      <c r="F9" s="1" t="s">
        <v>472</v>
      </c>
      <c r="H9" t="str">
        <f t="shared" si="0"/>
        <v>R;Wand;Y;Wand of Fear;-;DMG(210)</v>
      </c>
      <c r="J9" s="8" t="s">
        <v>469</v>
      </c>
      <c r="K9">
        <v>210</v>
      </c>
      <c r="L9" t="str">
        <f t="shared" si="1"/>
        <v>DMG(210)</v>
      </c>
    </row>
    <row r="10" spans="1:12" x14ac:dyDescent="0.25">
      <c r="A10" s="1" t="s">
        <v>267</v>
      </c>
      <c r="B10" s="3" t="s">
        <v>465</v>
      </c>
      <c r="C10" s="1" t="s">
        <v>273</v>
      </c>
      <c r="D10" s="4" t="s">
        <v>452</v>
      </c>
      <c r="E10" s="2" t="s">
        <v>466</v>
      </c>
      <c r="F10" s="1" t="s">
        <v>472</v>
      </c>
      <c r="H10" t="str">
        <f t="shared" si="0"/>
        <v>R;Wand;Y;Wand of Fireballs;Spellcaster;DMG(210)</v>
      </c>
      <c r="J10" s="8" t="s">
        <v>469</v>
      </c>
      <c r="K10">
        <v>210</v>
      </c>
      <c r="L10" t="str">
        <f t="shared" si="1"/>
        <v>DMG(210)</v>
      </c>
    </row>
    <row r="11" spans="1:12" x14ac:dyDescent="0.25">
      <c r="A11" s="1" t="s">
        <v>267</v>
      </c>
      <c r="B11" s="3" t="s">
        <v>465</v>
      </c>
      <c r="C11" s="1" t="s">
        <v>273</v>
      </c>
      <c r="D11" s="4" t="s">
        <v>453</v>
      </c>
      <c r="E11" s="2" t="s">
        <v>466</v>
      </c>
      <c r="F11" s="1" t="s">
        <v>473</v>
      </c>
      <c r="H11" t="str">
        <f t="shared" si="0"/>
        <v>R;Wand;Y;Wand of Lightning Bolts;Spellcaster;DMG(211)</v>
      </c>
      <c r="J11" s="8" t="s">
        <v>469</v>
      </c>
      <c r="K11">
        <v>211</v>
      </c>
      <c r="L11" t="str">
        <f t="shared" si="1"/>
        <v>DMG(211)</v>
      </c>
    </row>
    <row r="12" spans="1:12" x14ac:dyDescent="0.25">
      <c r="A12" s="1" t="s">
        <v>267</v>
      </c>
      <c r="B12" s="3" t="s">
        <v>465</v>
      </c>
      <c r="C12" s="1" t="s">
        <v>273</v>
      </c>
      <c r="D12" s="4" t="s">
        <v>454</v>
      </c>
      <c r="E12" s="2" t="s">
        <v>466</v>
      </c>
      <c r="F12" s="1" t="s">
        <v>473</v>
      </c>
      <c r="H12" t="str">
        <f t="shared" si="0"/>
        <v>R;Wand;Y;Wand of Paralysis;Spellcaster;DMG(211)</v>
      </c>
      <c r="J12" s="8" t="s">
        <v>469</v>
      </c>
      <c r="K12">
        <v>211</v>
      </c>
      <c r="L12" t="str">
        <f t="shared" si="1"/>
        <v>DMG(211)</v>
      </c>
    </row>
    <row r="13" spans="1:12" x14ac:dyDescent="0.25">
      <c r="A13" s="1" t="s">
        <v>267</v>
      </c>
      <c r="B13" s="3" t="s">
        <v>465</v>
      </c>
      <c r="C13" s="1" t="s">
        <v>273</v>
      </c>
      <c r="D13" s="4" t="s">
        <v>455</v>
      </c>
      <c r="E13" s="2" t="s">
        <v>466</v>
      </c>
      <c r="F13" s="1" t="s">
        <v>474</v>
      </c>
      <c r="H13" t="str">
        <f t="shared" si="0"/>
        <v>R;Wand;Y;Wand of Wonder;Spellcaster;DMG(212)</v>
      </c>
      <c r="J13" s="8" t="s">
        <v>469</v>
      </c>
      <c r="K13">
        <v>212</v>
      </c>
      <c r="L13" t="str">
        <f t="shared" si="1"/>
        <v>DMG(212)</v>
      </c>
    </row>
    <row r="14" spans="1:12" x14ac:dyDescent="0.25">
      <c r="A14" s="1" t="s">
        <v>267</v>
      </c>
      <c r="B14" s="3" t="s">
        <v>465</v>
      </c>
      <c r="C14" s="1" t="s">
        <v>273</v>
      </c>
      <c r="D14" s="4" t="s">
        <v>456</v>
      </c>
      <c r="E14" s="2" t="s">
        <v>466</v>
      </c>
      <c r="F14" s="1" t="s">
        <v>474</v>
      </c>
      <c r="H14" t="str">
        <f t="shared" si="0"/>
        <v>R;Wand;Y;Wand of the War Mage, +2;Spellcaster;DMG(212)</v>
      </c>
      <c r="J14" s="8" t="s">
        <v>469</v>
      </c>
      <c r="K14">
        <v>212</v>
      </c>
      <c r="L14" t="str">
        <f t="shared" si="1"/>
        <v>DMG(212)</v>
      </c>
    </row>
    <row r="15" spans="1:12" x14ac:dyDescent="0.25">
      <c r="A15" s="1" t="s">
        <v>266</v>
      </c>
      <c r="B15" s="3" t="s">
        <v>465</v>
      </c>
      <c r="C15" s="1" t="s">
        <v>272</v>
      </c>
      <c r="D15" s="4" t="s">
        <v>457</v>
      </c>
      <c r="E15" s="10" t="s">
        <v>476</v>
      </c>
      <c r="F15" s="1" t="s">
        <v>342</v>
      </c>
      <c r="H15" t="str">
        <f t="shared" si="0"/>
        <v>U;Wand;N;Wand of Entangle (ToYP 229);-;TOYP(229)</v>
      </c>
      <c r="J15" s="9" t="s">
        <v>470</v>
      </c>
      <c r="K15">
        <v>229</v>
      </c>
      <c r="L15" t="str">
        <f t="shared" si="1"/>
        <v>TOYP(229)</v>
      </c>
    </row>
    <row r="16" spans="1:12" x14ac:dyDescent="0.25">
      <c r="A16" s="1" t="s">
        <v>266</v>
      </c>
      <c r="B16" s="3" t="s">
        <v>465</v>
      </c>
      <c r="C16" s="1" t="s">
        <v>272</v>
      </c>
      <c r="D16" s="4" t="s">
        <v>458</v>
      </c>
      <c r="E16" s="10" t="s">
        <v>476</v>
      </c>
      <c r="F16" s="1" t="s">
        <v>473</v>
      </c>
      <c r="H16" t="str">
        <f t="shared" si="0"/>
        <v>U;Wand;N;Wand of Magic Detection;-;DMG(211)</v>
      </c>
      <c r="J16" s="8" t="s">
        <v>469</v>
      </c>
      <c r="K16">
        <v>211</v>
      </c>
      <c r="L16" t="str">
        <f t="shared" si="1"/>
        <v>DMG(211)</v>
      </c>
    </row>
    <row r="17" spans="1:12" x14ac:dyDescent="0.25">
      <c r="A17" s="1" t="s">
        <v>266</v>
      </c>
      <c r="B17" s="3" t="s">
        <v>465</v>
      </c>
      <c r="C17" s="1" t="s">
        <v>272</v>
      </c>
      <c r="D17" s="4" t="s">
        <v>459</v>
      </c>
      <c r="E17" s="10" t="s">
        <v>476</v>
      </c>
      <c r="F17" s="1" t="s">
        <v>473</v>
      </c>
      <c r="H17" t="str">
        <f t="shared" si="0"/>
        <v>U;Wand;N;Wand of Magic Missiles;-;DMG(211)</v>
      </c>
      <c r="J17" s="8" t="s">
        <v>469</v>
      </c>
      <c r="K17">
        <v>211</v>
      </c>
      <c r="L17" t="str">
        <f t="shared" si="1"/>
        <v>DMG(211)</v>
      </c>
    </row>
    <row r="18" spans="1:12" x14ac:dyDescent="0.25">
      <c r="A18" s="1" t="s">
        <v>266</v>
      </c>
      <c r="B18" s="3" t="s">
        <v>465</v>
      </c>
      <c r="C18" s="1" t="s">
        <v>272</v>
      </c>
      <c r="D18" s="4" t="s">
        <v>460</v>
      </c>
      <c r="E18" s="10" t="s">
        <v>476</v>
      </c>
      <c r="F18" s="1" t="s">
        <v>473</v>
      </c>
      <c r="H18" t="str">
        <f t="shared" si="0"/>
        <v>U;Wand;N;Wand of Secrets;-;DMG(211)</v>
      </c>
      <c r="J18" s="8" t="s">
        <v>469</v>
      </c>
      <c r="K18">
        <v>211</v>
      </c>
      <c r="L18" t="str">
        <f t="shared" si="1"/>
        <v>DMG(211)</v>
      </c>
    </row>
    <row r="19" spans="1:12" x14ac:dyDescent="0.25">
      <c r="A19" s="1" t="s">
        <v>266</v>
      </c>
      <c r="B19" s="3" t="s">
        <v>465</v>
      </c>
      <c r="C19" s="1" t="s">
        <v>273</v>
      </c>
      <c r="D19" s="4" t="s">
        <v>461</v>
      </c>
      <c r="E19" s="2" t="s">
        <v>466</v>
      </c>
      <c r="F19" s="1" t="s">
        <v>474</v>
      </c>
      <c r="H19" t="str">
        <f t="shared" si="0"/>
        <v>U;Wand;Y;Wand of Web;Spellcaster;DMG(212)</v>
      </c>
      <c r="J19" s="8" t="s">
        <v>469</v>
      </c>
      <c r="K19">
        <v>212</v>
      </c>
      <c r="L19" t="str">
        <f t="shared" si="1"/>
        <v>DMG(212)</v>
      </c>
    </row>
    <row r="20" spans="1:12" x14ac:dyDescent="0.25">
      <c r="A20" s="1" t="s">
        <v>266</v>
      </c>
      <c r="B20" s="3" t="s">
        <v>465</v>
      </c>
      <c r="C20" s="1" t="s">
        <v>273</v>
      </c>
      <c r="D20" s="4" t="s">
        <v>462</v>
      </c>
      <c r="E20" s="2" t="s">
        <v>466</v>
      </c>
      <c r="F20" s="1" t="s">
        <v>474</v>
      </c>
      <c r="H20" t="str">
        <f t="shared" si="0"/>
        <v>U;Wand;Y;Wand of the War Mage, +1;Spellcaster;DMG(212)</v>
      </c>
      <c r="J20" s="8" t="s">
        <v>469</v>
      </c>
      <c r="K20">
        <v>212</v>
      </c>
      <c r="L20" t="str">
        <f t="shared" si="1"/>
        <v>DMG(212)</v>
      </c>
    </row>
    <row r="21" spans="1:12" x14ac:dyDescent="0.25">
      <c r="A21" s="1" t="s">
        <v>268</v>
      </c>
      <c r="B21" s="3" t="s">
        <v>465</v>
      </c>
      <c r="C21" s="1" t="s">
        <v>273</v>
      </c>
      <c r="D21" s="4" t="s">
        <v>463</v>
      </c>
      <c r="E21" s="2" t="s">
        <v>466</v>
      </c>
      <c r="F21" s="1" t="s">
        <v>473</v>
      </c>
      <c r="H21" t="str">
        <f t="shared" si="0"/>
        <v>V;Wand;Y;Wand of Polymorph;Spellcaster;DMG(211)</v>
      </c>
      <c r="J21" s="8" t="s">
        <v>469</v>
      </c>
      <c r="K21">
        <v>211</v>
      </c>
      <c r="L21" t="str">
        <f t="shared" si="1"/>
        <v>DMG(211)</v>
      </c>
    </row>
    <row r="22" spans="1:12" x14ac:dyDescent="0.25">
      <c r="A22" s="1" t="s">
        <v>268</v>
      </c>
      <c r="B22" s="3" t="s">
        <v>465</v>
      </c>
      <c r="C22" s="1" t="s">
        <v>273</v>
      </c>
      <c r="D22" s="4" t="s">
        <v>464</v>
      </c>
      <c r="E22" s="2" t="s">
        <v>466</v>
      </c>
      <c r="F22" s="1" t="s">
        <v>474</v>
      </c>
      <c r="H22" t="str">
        <f t="shared" si="0"/>
        <v>V;Wand;Y;Wand of the War Mage, +3;Spellcaster;DMG(212)</v>
      </c>
      <c r="J22" s="8" t="s">
        <v>469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2" t="s">
        <v>4</v>
      </c>
      <c r="H1" s="6" t="s">
        <v>350</v>
      </c>
    </row>
    <row r="2" spans="1:8" x14ac:dyDescent="0.25">
      <c r="A2" s="1" t="s">
        <v>270</v>
      </c>
      <c r="B2" s="3" t="s">
        <v>271</v>
      </c>
      <c r="C2" s="1" t="s">
        <v>272</v>
      </c>
      <c r="D2" s="4" t="s">
        <v>243</v>
      </c>
      <c r="E2" s="10" t="s">
        <v>476</v>
      </c>
      <c r="F2" s="2" t="s">
        <v>337</v>
      </c>
      <c r="H2" t="str">
        <f t="shared" ref="H2:H65" si="0">_xlfn.CONCAT(A2,";",B2,";",C2,";",D2,";",E2,";",F2)</f>
        <v>A;Wonderous;N;Stone of Golorr;-;WDH(192)</v>
      </c>
    </row>
    <row r="3" spans="1:8" x14ac:dyDescent="0.25">
      <c r="A3" s="1" t="s">
        <v>270</v>
      </c>
      <c r="B3" s="3" t="s">
        <v>271</v>
      </c>
      <c r="C3" s="1" t="s">
        <v>272</v>
      </c>
      <c r="D3" s="4" t="s">
        <v>264</v>
      </c>
      <c r="E3" s="10" t="s">
        <v>476</v>
      </c>
      <c r="F3" s="2" t="s">
        <v>349</v>
      </c>
      <c r="H3" t="str">
        <f t="shared" si="0"/>
        <v>A;Wonderous;N;Wyrmskull Throne;-;SKT(237)</v>
      </c>
    </row>
    <row r="4" spans="1:8" x14ac:dyDescent="0.25">
      <c r="A4" s="1" t="s">
        <v>265</v>
      </c>
      <c r="B4" s="3" t="s">
        <v>271</v>
      </c>
      <c r="C4" s="1" t="s">
        <v>272</v>
      </c>
      <c r="D4" s="4" t="s">
        <v>21</v>
      </c>
      <c r="E4" s="10" t="s">
        <v>476</v>
      </c>
      <c r="F4" s="2" t="s">
        <v>284</v>
      </c>
      <c r="H4" t="str">
        <f t="shared" si="0"/>
        <v>C;Wonderous;N;Bead of Nourishment;-;XGE(136)</v>
      </c>
    </row>
    <row r="5" spans="1:8" x14ac:dyDescent="0.25">
      <c r="A5" s="1" t="s">
        <v>265</v>
      </c>
      <c r="B5" s="3" t="s">
        <v>271</v>
      </c>
      <c r="C5" s="1" t="s">
        <v>272</v>
      </c>
      <c r="D5" s="4" t="s">
        <v>22</v>
      </c>
      <c r="E5" s="10" t="s">
        <v>476</v>
      </c>
      <c r="F5" s="2" t="s">
        <v>284</v>
      </c>
      <c r="H5" t="str">
        <f t="shared" si="0"/>
        <v>C;Wonderous;N;Bead of Refreshment;-;XGE(136)</v>
      </c>
    </row>
    <row r="6" spans="1:8" x14ac:dyDescent="0.25">
      <c r="A6" s="1" t="s">
        <v>265</v>
      </c>
      <c r="B6" s="3" t="s">
        <v>271</v>
      </c>
      <c r="C6" s="1" t="s">
        <v>272</v>
      </c>
      <c r="D6" s="4" t="s">
        <v>33</v>
      </c>
      <c r="E6" s="10" t="s">
        <v>476</v>
      </c>
      <c r="F6" s="2" t="s">
        <v>284</v>
      </c>
      <c r="H6" t="str">
        <f t="shared" si="0"/>
        <v>C;Wonderous;N;Boots of False Tracks;-;XGE(136)</v>
      </c>
    </row>
    <row r="7" spans="1:8" x14ac:dyDescent="0.25">
      <c r="A7" s="1" t="s">
        <v>265</v>
      </c>
      <c r="B7" s="3" t="s">
        <v>271</v>
      </c>
      <c r="C7" s="1" t="s">
        <v>272</v>
      </c>
      <c r="D7" s="4" t="s">
        <v>48</v>
      </c>
      <c r="E7" s="10" t="s">
        <v>476</v>
      </c>
      <c r="F7" s="2" t="s">
        <v>284</v>
      </c>
      <c r="H7" t="str">
        <f t="shared" si="0"/>
        <v>C;Wonderous;N;Candle of the Deep;-;XGE(136)</v>
      </c>
    </row>
    <row r="8" spans="1:8" x14ac:dyDescent="0.25">
      <c r="A8" s="1" t="s">
        <v>265</v>
      </c>
      <c r="B8" s="3" t="s">
        <v>271</v>
      </c>
      <c r="C8" s="1" t="s">
        <v>273</v>
      </c>
      <c r="D8" s="4" t="s">
        <v>53</v>
      </c>
      <c r="E8" s="10" t="s">
        <v>476</v>
      </c>
      <c r="F8" s="2" t="s">
        <v>284</v>
      </c>
      <c r="H8" t="str">
        <f t="shared" si="0"/>
        <v>C;Wonderous;Y;Charlatan's Die;-;XGE(136)</v>
      </c>
    </row>
    <row r="9" spans="1:8" x14ac:dyDescent="0.25">
      <c r="A9" s="1" t="s">
        <v>265</v>
      </c>
      <c r="B9" s="3" t="s">
        <v>271</v>
      </c>
      <c r="C9" s="1" t="s">
        <v>272</v>
      </c>
      <c r="D9" s="4" t="s">
        <v>59</v>
      </c>
      <c r="E9" s="10" t="s">
        <v>476</v>
      </c>
      <c r="F9" s="2" t="s">
        <v>284</v>
      </c>
      <c r="H9" t="str">
        <f t="shared" si="0"/>
        <v>C;Wonderous;N;Cloak of Billowing;-;XGE(136)</v>
      </c>
    </row>
    <row r="10" spans="1:8" x14ac:dyDescent="0.25">
      <c r="A10" s="1" t="s">
        <v>265</v>
      </c>
      <c r="B10" s="3" t="s">
        <v>271</v>
      </c>
      <c r="C10" s="1" t="s">
        <v>272</v>
      </c>
      <c r="D10" s="4" t="s">
        <v>63</v>
      </c>
      <c r="E10" s="10" t="s">
        <v>476</v>
      </c>
      <c r="F10" s="2" t="s">
        <v>284</v>
      </c>
      <c r="H10" t="str">
        <f t="shared" si="0"/>
        <v>C;Wonderous;N;Cloak of Many Fashions;-;XGE(136)</v>
      </c>
    </row>
    <row r="11" spans="1:8" x14ac:dyDescent="0.25">
      <c r="A11" s="1" t="s">
        <v>265</v>
      </c>
      <c r="B11" s="3" t="s">
        <v>271</v>
      </c>
      <c r="C11" s="1" t="s">
        <v>272</v>
      </c>
      <c r="D11" s="4" t="s">
        <v>67</v>
      </c>
      <c r="E11" s="10" t="s">
        <v>476</v>
      </c>
      <c r="F11" s="2" t="s">
        <v>292</v>
      </c>
      <c r="H11" t="str">
        <f t="shared" si="0"/>
        <v>C;Wonderous;N;Clockwork Amulet;-;XGE(137)</v>
      </c>
    </row>
    <row r="12" spans="1:8" x14ac:dyDescent="0.25">
      <c r="A12" s="1" t="s">
        <v>265</v>
      </c>
      <c r="B12" s="3" t="s">
        <v>271</v>
      </c>
      <c r="C12" s="1" t="s">
        <v>272</v>
      </c>
      <c r="D12" s="4" t="s">
        <v>68</v>
      </c>
      <c r="E12" s="10" t="s">
        <v>476</v>
      </c>
      <c r="F12" s="2" t="s">
        <v>292</v>
      </c>
      <c r="H12" t="str">
        <f t="shared" si="0"/>
        <v>C;Wonderous;N;Clothes of Mending;-;XGE(137)</v>
      </c>
    </row>
    <row r="13" spans="1:8" x14ac:dyDescent="0.25">
      <c r="A13" s="1" t="s">
        <v>265</v>
      </c>
      <c r="B13" s="3" t="s">
        <v>271</v>
      </c>
      <c r="C13" s="1" t="s">
        <v>273</v>
      </c>
      <c r="D13" s="4" t="s">
        <v>77</v>
      </c>
      <c r="E13" s="10" t="s">
        <v>476</v>
      </c>
      <c r="F13" s="2" t="s">
        <v>292</v>
      </c>
      <c r="H13" t="str">
        <f t="shared" si="0"/>
        <v>C;Wonderous;Y;Dark Shard Amulet;-;XGE(137)</v>
      </c>
    </row>
    <row r="14" spans="1:8" x14ac:dyDescent="0.25">
      <c r="A14" s="1" t="s">
        <v>265</v>
      </c>
      <c r="B14" s="3" t="s">
        <v>271</v>
      </c>
      <c r="C14" s="1" t="s">
        <v>272</v>
      </c>
      <c r="D14" s="4" t="s">
        <v>84</v>
      </c>
      <c r="E14" s="10" t="s">
        <v>476</v>
      </c>
      <c r="F14" s="2" t="s">
        <v>292</v>
      </c>
      <c r="H14" t="str">
        <f t="shared" si="0"/>
        <v>C;Wonderous;N;Dread Helm;-;XGE(137)</v>
      </c>
    </row>
    <row r="15" spans="1:8" x14ac:dyDescent="0.25">
      <c r="A15" s="1" t="s">
        <v>265</v>
      </c>
      <c r="B15" s="3" t="s">
        <v>271</v>
      </c>
      <c r="C15" s="1" t="s">
        <v>272</v>
      </c>
      <c r="D15" s="4" t="s">
        <v>90</v>
      </c>
      <c r="E15" s="10" t="s">
        <v>476</v>
      </c>
      <c r="F15" s="2" t="s">
        <v>292</v>
      </c>
      <c r="H15" t="str">
        <f t="shared" si="0"/>
        <v>C;Wonderous;N;Ear Horn of Hearing;-;XGE(137)</v>
      </c>
    </row>
    <row r="16" spans="1:8" x14ac:dyDescent="0.25">
      <c r="A16" s="1" t="s">
        <v>265</v>
      </c>
      <c r="B16" s="3" t="s">
        <v>271</v>
      </c>
      <c r="C16" s="1" t="s">
        <v>272</v>
      </c>
      <c r="D16" s="4" t="s">
        <v>93</v>
      </c>
      <c r="E16" s="10" t="s">
        <v>476</v>
      </c>
      <c r="F16" s="2" t="s">
        <v>292</v>
      </c>
      <c r="H16" t="str">
        <f t="shared" si="0"/>
        <v>C;Wonderous;N;Enduring Spellbook;-;XGE(137)</v>
      </c>
    </row>
    <row r="17" spans="1:8" x14ac:dyDescent="0.25">
      <c r="A17" s="1" t="s">
        <v>265</v>
      </c>
      <c r="B17" s="3" t="s">
        <v>271</v>
      </c>
      <c r="C17" s="1" t="s">
        <v>273</v>
      </c>
      <c r="D17" s="4" t="s">
        <v>94</v>
      </c>
      <c r="E17" s="10" t="s">
        <v>476</v>
      </c>
      <c r="F17" s="2" t="s">
        <v>292</v>
      </c>
      <c r="H17" t="str">
        <f t="shared" si="0"/>
        <v>C;Wonderous;Y;Ersatz Eye;-;XGE(137)</v>
      </c>
    </row>
    <row r="18" spans="1:8" x14ac:dyDescent="0.25">
      <c r="A18" s="1" t="s">
        <v>265</v>
      </c>
      <c r="B18" s="3" t="s">
        <v>271</v>
      </c>
      <c r="C18" s="1" t="s">
        <v>272</v>
      </c>
      <c r="D18" s="4" t="s">
        <v>121</v>
      </c>
      <c r="E18" s="10" t="s">
        <v>476</v>
      </c>
      <c r="F18" s="2" t="s">
        <v>292</v>
      </c>
      <c r="H18" t="str">
        <f t="shared" si="0"/>
        <v>C;Wonderous;N;Hat of Vermin;-;XGE(137)</v>
      </c>
    </row>
    <row r="19" spans="1:8" x14ac:dyDescent="0.25">
      <c r="A19" s="1" t="s">
        <v>265</v>
      </c>
      <c r="B19" s="3" t="s">
        <v>271</v>
      </c>
      <c r="C19" s="1" t="s">
        <v>273</v>
      </c>
      <c r="D19" s="4" t="s">
        <v>122</v>
      </c>
      <c r="E19" s="10" t="s">
        <v>476</v>
      </c>
      <c r="F19" s="2" t="s">
        <v>292</v>
      </c>
      <c r="H19" t="str">
        <f t="shared" si="0"/>
        <v>C;Wonderous;Y;Hat of Wizardry;-;XGE(137)</v>
      </c>
    </row>
    <row r="20" spans="1:8" x14ac:dyDescent="0.25">
      <c r="A20" s="1" t="s">
        <v>265</v>
      </c>
      <c r="B20" s="3" t="s">
        <v>271</v>
      </c>
      <c r="C20" s="1" t="s">
        <v>272</v>
      </c>
      <c r="D20" s="4" t="s">
        <v>130</v>
      </c>
      <c r="E20" s="10" t="s">
        <v>476</v>
      </c>
      <c r="F20" s="2" t="s">
        <v>292</v>
      </c>
      <c r="H20" t="str">
        <f t="shared" si="0"/>
        <v>C;Wonderous;N;Heward's Handy Spice Pouch;-;XGE(137)</v>
      </c>
    </row>
    <row r="21" spans="1:8" x14ac:dyDescent="0.25">
      <c r="A21" s="1" t="s">
        <v>265</v>
      </c>
      <c r="B21" s="3" t="s">
        <v>271</v>
      </c>
      <c r="C21" s="1" t="s">
        <v>272</v>
      </c>
      <c r="D21" s="4" t="s">
        <v>133</v>
      </c>
      <c r="E21" s="10" t="s">
        <v>476</v>
      </c>
      <c r="F21" s="2" t="s">
        <v>292</v>
      </c>
      <c r="H21" t="str">
        <f t="shared" si="0"/>
        <v>C;Wonderous;N;Horn of Silent Alarm;-;XGE(137)</v>
      </c>
    </row>
    <row r="22" spans="1:8" x14ac:dyDescent="0.25">
      <c r="A22" s="1" t="s">
        <v>265</v>
      </c>
      <c r="B22" s="3" t="s">
        <v>271</v>
      </c>
      <c r="C22" s="1" t="s">
        <v>273</v>
      </c>
      <c r="D22" s="4" t="s">
        <v>143</v>
      </c>
      <c r="E22" s="10" t="s">
        <v>476</v>
      </c>
      <c r="F22" s="2" t="s">
        <v>292</v>
      </c>
      <c r="H22" t="str">
        <f t="shared" si="0"/>
        <v>C;Wonderous;Y;Instrument of Illusions;-;XGE(137)</v>
      </c>
    </row>
    <row r="23" spans="1:8" x14ac:dyDescent="0.25">
      <c r="A23" s="1" t="s">
        <v>265</v>
      </c>
      <c r="B23" s="3" t="s">
        <v>271</v>
      </c>
      <c r="C23" s="1" t="s">
        <v>273</v>
      </c>
      <c r="D23" s="4" t="s">
        <v>144</v>
      </c>
      <c r="E23" s="10" t="s">
        <v>476</v>
      </c>
      <c r="F23" s="2" t="s">
        <v>312</v>
      </c>
      <c r="H23" t="str">
        <f t="shared" si="0"/>
        <v>C;Wonderous;Y;Instrument of Scribing;-;XGE(138)</v>
      </c>
    </row>
    <row r="24" spans="1:8" x14ac:dyDescent="0.25">
      <c r="A24" s="1" t="s">
        <v>265</v>
      </c>
      <c r="B24" s="3" t="s">
        <v>271</v>
      </c>
      <c r="C24" s="1" t="s">
        <v>272</v>
      </c>
      <c r="D24" s="4" t="s">
        <v>174</v>
      </c>
      <c r="E24" s="10" t="s">
        <v>476</v>
      </c>
      <c r="F24" s="2" t="s">
        <v>312</v>
      </c>
      <c r="H24" t="str">
        <f t="shared" si="0"/>
        <v>C;Wonderous;N;Lock of Trickery;-;XGE(138)</v>
      </c>
    </row>
    <row r="25" spans="1:8" x14ac:dyDescent="0.25">
      <c r="A25" s="1" t="s">
        <v>265</v>
      </c>
      <c r="B25" s="3" t="s">
        <v>271</v>
      </c>
      <c r="C25" s="1" t="s">
        <v>272</v>
      </c>
      <c r="D25" s="4" t="s">
        <v>187</v>
      </c>
      <c r="E25" s="10" t="s">
        <v>476</v>
      </c>
      <c r="F25" s="2" t="s">
        <v>312</v>
      </c>
      <c r="H25" t="str">
        <f t="shared" si="0"/>
        <v>C;Wonderous;N;Mystery Key;-;XGE(138)</v>
      </c>
    </row>
    <row r="26" spans="1:8" x14ac:dyDescent="0.25">
      <c r="A26" s="1" t="s">
        <v>265</v>
      </c>
      <c r="B26" s="3" t="s">
        <v>271</v>
      </c>
      <c r="C26" s="1" t="s">
        <v>272</v>
      </c>
      <c r="D26" s="4" t="s">
        <v>195</v>
      </c>
      <c r="E26" s="10" t="s">
        <v>476</v>
      </c>
      <c r="F26" s="2" t="s">
        <v>312</v>
      </c>
      <c r="H26" t="str">
        <f t="shared" si="0"/>
        <v>C;Wonderous;N;Orb of Direction;-;XGE(138)</v>
      </c>
    </row>
    <row r="27" spans="1:8" x14ac:dyDescent="0.25">
      <c r="A27" s="1" t="s">
        <v>265</v>
      </c>
      <c r="B27" s="3" t="s">
        <v>271</v>
      </c>
      <c r="C27" s="1" t="s">
        <v>272</v>
      </c>
      <c r="D27" s="4" t="s">
        <v>197</v>
      </c>
      <c r="E27" s="10" t="s">
        <v>476</v>
      </c>
      <c r="F27" s="2" t="s">
        <v>312</v>
      </c>
      <c r="H27" t="str">
        <f t="shared" si="0"/>
        <v>C;Wonderous;N;Orb of Time;-;XGE(138)</v>
      </c>
    </row>
    <row r="28" spans="1:8" x14ac:dyDescent="0.25">
      <c r="A28" s="1" t="s">
        <v>265</v>
      </c>
      <c r="B28" s="3" t="s">
        <v>271</v>
      </c>
      <c r="C28" s="1" t="s">
        <v>272</v>
      </c>
      <c r="D28" s="4" t="s">
        <v>203</v>
      </c>
      <c r="E28" s="10" t="s">
        <v>476</v>
      </c>
      <c r="F28" s="2" t="s">
        <v>312</v>
      </c>
      <c r="H28" t="str">
        <f t="shared" si="0"/>
        <v>C;Wonderous;N;Perfume of Bewitching;-;XGE(138)</v>
      </c>
    </row>
    <row r="29" spans="1:8" x14ac:dyDescent="0.25">
      <c r="A29" s="1" t="s">
        <v>265</v>
      </c>
      <c r="B29" s="3" t="s">
        <v>271</v>
      </c>
      <c r="C29" s="1" t="s">
        <v>272</v>
      </c>
      <c r="D29" s="4" t="s">
        <v>207</v>
      </c>
      <c r="E29" s="10" t="s">
        <v>476</v>
      </c>
      <c r="F29" s="2" t="s">
        <v>312</v>
      </c>
      <c r="H29" t="str">
        <f t="shared" si="0"/>
        <v>C;Wonderous;N;Pipe of Smoke Monsters;-;XGE(138)</v>
      </c>
    </row>
    <row r="30" spans="1:8" x14ac:dyDescent="0.25">
      <c r="A30" s="1" t="s">
        <v>265</v>
      </c>
      <c r="B30" s="3" t="s">
        <v>271</v>
      </c>
      <c r="C30" s="1" t="s">
        <v>272</v>
      </c>
      <c r="D30" s="4" t="s">
        <v>211</v>
      </c>
      <c r="E30" s="10" t="s">
        <v>476</v>
      </c>
      <c r="F30" s="2" t="s">
        <v>312</v>
      </c>
      <c r="H30" t="str">
        <f t="shared" si="0"/>
        <v>C;Wonderous;N;Pole of Angling;-;XGE(138)</v>
      </c>
    </row>
    <row r="31" spans="1:8" x14ac:dyDescent="0.25">
      <c r="A31" s="1" t="s">
        <v>265</v>
      </c>
      <c r="B31" s="3" t="s">
        <v>271</v>
      </c>
      <c r="C31" s="1" t="s">
        <v>272</v>
      </c>
      <c r="D31" s="4" t="s">
        <v>212</v>
      </c>
      <c r="E31" s="10" t="s">
        <v>476</v>
      </c>
      <c r="F31" s="2" t="s">
        <v>312</v>
      </c>
      <c r="H31" t="str">
        <f t="shared" si="0"/>
        <v>C;Wonderous;N;Pole of Collapsing;-;XGE(138)</v>
      </c>
    </row>
    <row r="32" spans="1:8" x14ac:dyDescent="0.25">
      <c r="A32" s="1" t="s">
        <v>265</v>
      </c>
      <c r="B32" s="3" t="s">
        <v>271</v>
      </c>
      <c r="C32" s="1" t="s">
        <v>272</v>
      </c>
      <c r="D32" s="4" t="s">
        <v>214</v>
      </c>
      <c r="E32" s="10" t="s">
        <v>476</v>
      </c>
      <c r="F32" s="2" t="s">
        <v>312</v>
      </c>
      <c r="H32" t="str">
        <f t="shared" si="0"/>
        <v>C;Wonderous;N;Pot of Awakening;-;XGE(138)</v>
      </c>
    </row>
    <row r="33" spans="1:8" x14ac:dyDescent="0.25">
      <c r="A33" s="1" t="s">
        <v>265</v>
      </c>
      <c r="B33" s="3" t="s">
        <v>271</v>
      </c>
      <c r="C33" s="1" t="s">
        <v>272</v>
      </c>
      <c r="D33" s="4" t="s">
        <v>228</v>
      </c>
      <c r="E33" s="10" t="s">
        <v>476</v>
      </c>
      <c r="F33" s="2" t="s">
        <v>312</v>
      </c>
      <c r="H33" t="str">
        <f t="shared" si="0"/>
        <v>C;Wonderous;N;Rope of Mending;-;XGE(138)</v>
      </c>
    </row>
    <row r="34" spans="1:8" x14ac:dyDescent="0.25">
      <c r="A34" s="1" t="s">
        <v>265</v>
      </c>
      <c r="B34" s="3" t="s">
        <v>271</v>
      </c>
      <c r="C34" s="1" t="s">
        <v>273</v>
      </c>
      <c r="D34" s="4" t="s">
        <v>229</v>
      </c>
      <c r="E34" s="10" t="s">
        <v>476</v>
      </c>
      <c r="F34" s="2" t="s">
        <v>312</v>
      </c>
      <c r="H34" t="str">
        <f t="shared" si="0"/>
        <v>C;Wonderous;Y;Ruby of the War Mage;-;XGE(138)</v>
      </c>
    </row>
    <row r="35" spans="1:8" x14ac:dyDescent="0.25">
      <c r="A35" s="1" t="s">
        <v>265</v>
      </c>
      <c r="B35" s="3" t="s">
        <v>271</v>
      </c>
      <c r="C35" s="1" t="s">
        <v>273</v>
      </c>
      <c r="D35" s="4" t="s">
        <v>250</v>
      </c>
      <c r="E35" s="10" t="s">
        <v>476</v>
      </c>
      <c r="F35" s="2" t="s">
        <v>344</v>
      </c>
      <c r="H35" t="str">
        <f t="shared" si="0"/>
        <v>C;Wonderous;Y;Talking Doll;-;XGE(139)</v>
      </c>
    </row>
    <row r="36" spans="1:8" x14ac:dyDescent="0.25">
      <c r="A36" s="1" t="s">
        <v>265</v>
      </c>
      <c r="B36" s="3" t="s">
        <v>271</v>
      </c>
      <c r="C36" s="1" t="s">
        <v>272</v>
      </c>
      <c r="D36" s="4" t="s">
        <v>251</v>
      </c>
      <c r="E36" s="10" t="s">
        <v>476</v>
      </c>
      <c r="F36" s="2" t="s">
        <v>344</v>
      </c>
      <c r="H36" t="str">
        <f t="shared" si="0"/>
        <v>C;Wonderous;N;Tankard of Sobriety;-;XGE(139)</v>
      </c>
    </row>
    <row r="37" spans="1:8" x14ac:dyDescent="0.25">
      <c r="A37" s="1" t="s">
        <v>265</v>
      </c>
      <c r="B37" s="3" t="s">
        <v>271</v>
      </c>
      <c r="C37" s="1" t="s">
        <v>272</v>
      </c>
      <c r="D37" s="4" t="s">
        <v>257</v>
      </c>
      <c r="E37" s="10" t="s">
        <v>476</v>
      </c>
      <c r="F37" s="2" t="s">
        <v>344</v>
      </c>
      <c r="H37" t="str">
        <f t="shared" si="0"/>
        <v>C;Wonderous;N;Veteran's Cane;-;XGE(139)</v>
      </c>
    </row>
    <row r="38" spans="1:8" x14ac:dyDescent="0.25">
      <c r="A38" s="1" t="s">
        <v>265</v>
      </c>
      <c r="B38" s="3" t="s">
        <v>271</v>
      </c>
      <c r="C38" s="1" t="s">
        <v>272</v>
      </c>
      <c r="D38" s="4" t="s">
        <v>239</v>
      </c>
      <c r="E38" s="10" t="s">
        <v>476</v>
      </c>
      <c r="F38" s="2" t="s">
        <v>338</v>
      </c>
      <c r="H38" t="str">
        <f t="shared" si="0"/>
        <v>C;Wonderous;N;Spell Gem;-;OOTA(223)</v>
      </c>
    </row>
    <row r="39" spans="1:8" x14ac:dyDescent="0.25">
      <c r="A39" s="1" t="s">
        <v>269</v>
      </c>
      <c r="B39" s="3" t="s">
        <v>271</v>
      </c>
      <c r="C39" s="1" t="s">
        <v>272</v>
      </c>
      <c r="D39" s="4" t="s">
        <v>10</v>
      </c>
      <c r="E39" s="10" t="s">
        <v>476</v>
      </c>
      <c r="F39" s="2" t="s">
        <v>276</v>
      </c>
      <c r="H39" t="str">
        <f t="shared" si="0"/>
        <v>L;Wonderous;N;Apparatus of Kwalish;-;DMG(151)</v>
      </c>
    </row>
    <row r="40" spans="1:8" x14ac:dyDescent="0.25">
      <c r="A40" s="1" t="s">
        <v>269</v>
      </c>
      <c r="B40" s="3" t="s">
        <v>271</v>
      </c>
      <c r="C40" s="1" t="s">
        <v>273</v>
      </c>
      <c r="D40" s="4" t="s">
        <v>23</v>
      </c>
      <c r="E40" s="10" t="s">
        <v>476</v>
      </c>
      <c r="F40" s="2" t="s">
        <v>285</v>
      </c>
      <c r="H40" t="str">
        <f t="shared" si="0"/>
        <v>L;Wonderous;Y;Belt of Cloud Giant Strength;-;DMG(155)</v>
      </c>
    </row>
    <row r="41" spans="1:8" x14ac:dyDescent="0.25">
      <c r="A41" s="1" t="s">
        <v>269</v>
      </c>
      <c r="B41" s="3" t="s">
        <v>271</v>
      </c>
      <c r="C41" s="1" t="s">
        <v>273</v>
      </c>
      <c r="D41" s="4" t="s">
        <v>29</v>
      </c>
      <c r="E41" s="10" t="s">
        <v>476</v>
      </c>
      <c r="F41" s="2" t="s">
        <v>285</v>
      </c>
      <c r="H41" t="str">
        <f t="shared" si="0"/>
        <v>L;Wonderous;Y;Belt of Storm Giant Strength;-;DMG(155)</v>
      </c>
    </row>
    <row r="42" spans="1:8" x14ac:dyDescent="0.25">
      <c r="A42" s="1" t="s">
        <v>269</v>
      </c>
      <c r="B42" s="3" t="s">
        <v>271</v>
      </c>
      <c r="C42" s="1" t="s">
        <v>272</v>
      </c>
      <c r="D42" s="4" t="s">
        <v>30</v>
      </c>
      <c r="E42" s="10" t="s">
        <v>476</v>
      </c>
      <c r="F42" s="2" t="s">
        <v>286</v>
      </c>
      <c r="H42" t="str">
        <f t="shared" si="0"/>
        <v>L;Wonderous;N;Black Dragon Mask;-;HOTDQ(94)</v>
      </c>
    </row>
    <row r="43" spans="1:8" x14ac:dyDescent="0.25">
      <c r="A43" s="1" t="s">
        <v>269</v>
      </c>
      <c r="B43" s="3" t="s">
        <v>271</v>
      </c>
      <c r="C43" s="1" t="s">
        <v>273</v>
      </c>
      <c r="D43" s="4" t="s">
        <v>62</v>
      </c>
      <c r="E43" s="10" t="s">
        <v>476</v>
      </c>
      <c r="F43" s="2" t="s">
        <v>290</v>
      </c>
      <c r="H43" t="str">
        <f t="shared" si="0"/>
        <v>L;Wonderous;Y;Cloak of Invisibility;-;DMG(158)</v>
      </c>
    </row>
    <row r="44" spans="1:8" x14ac:dyDescent="0.25">
      <c r="A44" s="1" t="s">
        <v>269</v>
      </c>
      <c r="B44" s="3" t="s">
        <v>271</v>
      </c>
      <c r="C44" s="1" t="s">
        <v>273</v>
      </c>
      <c r="D44" s="4" t="s">
        <v>71</v>
      </c>
      <c r="E44" s="10" t="s">
        <v>476</v>
      </c>
      <c r="F44" s="2" t="s">
        <v>291</v>
      </c>
      <c r="H44" t="str">
        <f t="shared" si="0"/>
        <v>L;Wonderous;Y;Crystal Ball of Mind Reading;-;DMG(159)</v>
      </c>
    </row>
    <row r="45" spans="1:8" x14ac:dyDescent="0.25">
      <c r="A45" s="1" t="s">
        <v>269</v>
      </c>
      <c r="B45" s="3" t="s">
        <v>271</v>
      </c>
      <c r="C45" s="1" t="s">
        <v>273</v>
      </c>
      <c r="D45" s="4" t="s">
        <v>72</v>
      </c>
      <c r="E45" s="10" t="s">
        <v>476</v>
      </c>
      <c r="F45" s="2" t="s">
        <v>291</v>
      </c>
      <c r="H45" t="str">
        <f t="shared" si="0"/>
        <v>L;Wonderous;Y;Crystal Ball of Telepathy;-;DMG(159)</v>
      </c>
    </row>
    <row r="46" spans="1:8" x14ac:dyDescent="0.25">
      <c r="A46" s="1" t="s">
        <v>269</v>
      </c>
      <c r="B46" s="3" t="s">
        <v>271</v>
      </c>
      <c r="C46" s="1" t="s">
        <v>273</v>
      </c>
      <c r="D46" s="4" t="s">
        <v>73</v>
      </c>
      <c r="E46" s="10" t="s">
        <v>476</v>
      </c>
      <c r="F46" s="2" t="s">
        <v>291</v>
      </c>
      <c r="H46" t="str">
        <f t="shared" si="0"/>
        <v>L;Wonderous;Y;Crystal Ball of True Seeing;-;DMG(159)</v>
      </c>
    </row>
    <row r="47" spans="1:8" x14ac:dyDescent="0.25">
      <c r="A47" s="1" t="s">
        <v>269</v>
      </c>
      <c r="B47" s="3" t="s">
        <v>271</v>
      </c>
      <c r="C47" s="1" t="s">
        <v>272</v>
      </c>
      <c r="D47" s="4" t="s">
        <v>75</v>
      </c>
      <c r="E47" s="10" t="s">
        <v>476</v>
      </c>
      <c r="F47" s="2" t="s">
        <v>294</v>
      </c>
      <c r="H47" t="str">
        <f t="shared" si="0"/>
        <v>L;Wonderous;N;Cubic Gate;-;DMG(160)</v>
      </c>
    </row>
    <row r="48" spans="1:8" x14ac:dyDescent="0.25">
      <c r="A48" s="1" t="s">
        <v>269</v>
      </c>
      <c r="B48" s="3" t="s">
        <v>271</v>
      </c>
      <c r="C48" s="1" t="s">
        <v>272</v>
      </c>
      <c r="D48" s="4" t="s">
        <v>80</v>
      </c>
      <c r="E48" s="10" t="s">
        <v>476</v>
      </c>
      <c r="F48" s="2" t="s">
        <v>296</v>
      </c>
      <c r="H48" t="str">
        <f t="shared" si="0"/>
        <v>L;Wonderous;N;Deck of Many Things;-;DMG(162)</v>
      </c>
    </row>
    <row r="49" spans="1:8" x14ac:dyDescent="0.25">
      <c r="A49" s="1" t="s">
        <v>269</v>
      </c>
      <c r="B49" s="3" t="s">
        <v>271</v>
      </c>
      <c r="C49" s="1" t="s">
        <v>272</v>
      </c>
      <c r="D49" s="4" t="s">
        <v>131</v>
      </c>
      <c r="E49" s="10" t="s">
        <v>476</v>
      </c>
      <c r="F49" s="2" t="s">
        <v>309</v>
      </c>
      <c r="H49" t="str">
        <f t="shared" si="0"/>
        <v>L;Wonderous;N;Holy Symbol of Ravenkind;-;COS(222)</v>
      </c>
    </row>
    <row r="50" spans="1:8" x14ac:dyDescent="0.25">
      <c r="A50" s="1" t="s">
        <v>269</v>
      </c>
      <c r="B50" s="3" t="s">
        <v>271</v>
      </c>
      <c r="C50" s="1" t="s">
        <v>272</v>
      </c>
      <c r="D50" s="4" t="s">
        <v>136</v>
      </c>
      <c r="E50" s="10" t="s">
        <v>476</v>
      </c>
      <c r="F50" s="2" t="s">
        <v>310</v>
      </c>
      <c r="H50" t="str">
        <f t="shared" si="0"/>
        <v>L;Wonderous;N;Horn of Valhalla, Iron;-;DMG(175)</v>
      </c>
    </row>
    <row r="51" spans="1:8" x14ac:dyDescent="0.25">
      <c r="A51" s="1" t="s">
        <v>269</v>
      </c>
      <c r="B51" s="3" t="s">
        <v>271</v>
      </c>
      <c r="C51" s="1" t="s">
        <v>273</v>
      </c>
      <c r="D51" s="4" t="s">
        <v>151</v>
      </c>
      <c r="E51" s="10" t="s">
        <v>476</v>
      </c>
      <c r="F51" s="2" t="s">
        <v>313</v>
      </c>
      <c r="H51" t="str">
        <f t="shared" si="0"/>
        <v>L;Wonderous;Y;Instrument of the Bards, Ollamh Harp;-;DMG(176)</v>
      </c>
    </row>
    <row r="52" spans="1:8" x14ac:dyDescent="0.25">
      <c r="A52" s="1" t="s">
        <v>269</v>
      </c>
      <c r="B52" s="3" t="s">
        <v>271</v>
      </c>
      <c r="C52" s="1" t="s">
        <v>273</v>
      </c>
      <c r="D52" s="4" t="s">
        <v>156</v>
      </c>
      <c r="E52" s="10" t="s">
        <v>476</v>
      </c>
      <c r="F52" s="2" t="s">
        <v>313</v>
      </c>
      <c r="H52" t="str">
        <f t="shared" si="0"/>
        <v>L;Wonderous;Y;Ioun Stone, Greater Absorption;-;DMG(176)</v>
      </c>
    </row>
    <row r="53" spans="1:8" x14ac:dyDescent="0.25">
      <c r="A53" s="1" t="s">
        <v>269</v>
      </c>
      <c r="B53" s="3" t="s">
        <v>271</v>
      </c>
      <c r="C53" s="1" t="s">
        <v>273</v>
      </c>
      <c r="D53" s="4" t="s">
        <v>160</v>
      </c>
      <c r="E53" s="10" t="s">
        <v>476</v>
      </c>
      <c r="F53" s="2" t="s">
        <v>313</v>
      </c>
      <c r="H53" t="str">
        <f t="shared" si="0"/>
        <v>L;Wonderous;Y;Ioun Stone, Mastery;-;DMG(176)</v>
      </c>
    </row>
    <row r="54" spans="1:8" x14ac:dyDescent="0.25">
      <c r="A54" s="1" t="s">
        <v>269</v>
      </c>
      <c r="B54" s="3" t="s">
        <v>271</v>
      </c>
      <c r="C54" s="1" t="s">
        <v>273</v>
      </c>
      <c r="D54" s="4" t="s">
        <v>162</v>
      </c>
      <c r="E54" s="10" t="s">
        <v>476</v>
      </c>
      <c r="F54" s="2" t="s">
        <v>313</v>
      </c>
      <c r="H54" t="str">
        <f t="shared" si="0"/>
        <v>L;Wonderous;Y;Ioun Stone, Regeneration;-;DMG(176)</v>
      </c>
    </row>
    <row r="55" spans="1:8" x14ac:dyDescent="0.25">
      <c r="A55" s="1" t="s">
        <v>269</v>
      </c>
      <c r="B55" s="3" t="s">
        <v>271</v>
      </c>
      <c r="C55" s="1" t="s">
        <v>272</v>
      </c>
      <c r="D55" s="4" t="s">
        <v>167</v>
      </c>
      <c r="E55" s="10" t="s">
        <v>476</v>
      </c>
      <c r="F55" s="2" t="s">
        <v>315</v>
      </c>
      <c r="H55" t="str">
        <f t="shared" si="0"/>
        <v>L;Wonderous;N;Iron Flask;-;DMG(178)</v>
      </c>
    </row>
    <row r="56" spans="1:8" x14ac:dyDescent="0.25">
      <c r="A56" s="1" t="s">
        <v>269</v>
      </c>
      <c r="B56" s="3" t="s">
        <v>271</v>
      </c>
      <c r="C56" s="1" t="s">
        <v>272</v>
      </c>
      <c r="D56" s="4" t="s">
        <v>171</v>
      </c>
      <c r="E56" s="10" t="s">
        <v>476</v>
      </c>
      <c r="F56" s="2" t="s">
        <v>293</v>
      </c>
      <c r="H56" t="str">
        <f t="shared" si="0"/>
        <v>L;Wonderous;N;Korolnor Scepter;-;SKT(234)</v>
      </c>
    </row>
    <row r="57" spans="1:8" x14ac:dyDescent="0.25">
      <c r="A57" s="1" t="s">
        <v>269</v>
      </c>
      <c r="B57" s="3" t="s">
        <v>271</v>
      </c>
      <c r="C57" s="1" t="s">
        <v>272</v>
      </c>
      <c r="D57" s="4" t="s">
        <v>176</v>
      </c>
      <c r="E57" s="10" t="s">
        <v>476</v>
      </c>
      <c r="F57" s="2" t="s">
        <v>317</v>
      </c>
      <c r="H57" t="str">
        <f t="shared" si="0"/>
        <v>L;Wonderous;N;Lost Crown of Besilmer;-;POTA(223)</v>
      </c>
    </row>
    <row r="58" spans="1:8" x14ac:dyDescent="0.25">
      <c r="A58" s="1" t="s">
        <v>269</v>
      </c>
      <c r="B58" s="3" t="s">
        <v>271</v>
      </c>
      <c r="C58" s="1" t="s">
        <v>273</v>
      </c>
      <c r="D58" s="4" t="s">
        <v>224</v>
      </c>
      <c r="E58" s="10" t="s">
        <v>476</v>
      </c>
      <c r="F58" s="2" t="s">
        <v>331</v>
      </c>
      <c r="H58" t="str">
        <f t="shared" si="0"/>
        <v>L;Wonderous;Y;Robe of the Archmagi;-;DMG(194)</v>
      </c>
    </row>
    <row r="59" spans="1:8" x14ac:dyDescent="0.25">
      <c r="A59" s="1" t="s">
        <v>269</v>
      </c>
      <c r="B59" s="3" t="s">
        <v>271</v>
      </c>
      <c r="C59" s="1" t="s">
        <v>273</v>
      </c>
      <c r="D59" s="4" t="s">
        <v>231</v>
      </c>
      <c r="E59" s="10" t="s">
        <v>476</v>
      </c>
      <c r="F59" s="2" t="s">
        <v>335</v>
      </c>
      <c r="H59" t="str">
        <f t="shared" si="0"/>
        <v>L;Wonderous;Y;Scarab of Protection;-;DMG(199)</v>
      </c>
    </row>
    <row r="60" spans="1:8" x14ac:dyDescent="0.25">
      <c r="A60" s="1" t="s">
        <v>269</v>
      </c>
      <c r="B60" s="3" t="s">
        <v>271</v>
      </c>
      <c r="C60" s="1" t="s">
        <v>272</v>
      </c>
      <c r="D60" s="4" t="s">
        <v>238</v>
      </c>
      <c r="E60" s="10" t="s">
        <v>476</v>
      </c>
      <c r="F60" s="2" t="s">
        <v>336</v>
      </c>
      <c r="H60" t="str">
        <f t="shared" si="0"/>
        <v>L;Wonderous;N;Sovereign Glue;-;DMG(200)</v>
      </c>
    </row>
    <row r="61" spans="1:8" x14ac:dyDescent="0.25">
      <c r="A61" s="1" t="s">
        <v>269</v>
      </c>
      <c r="B61" s="3" t="s">
        <v>271</v>
      </c>
      <c r="C61" s="1" t="s">
        <v>272</v>
      </c>
      <c r="D61" s="4" t="s">
        <v>239</v>
      </c>
      <c r="E61" s="10" t="s">
        <v>476</v>
      </c>
      <c r="F61" s="2" t="s">
        <v>338</v>
      </c>
      <c r="H61" t="str">
        <f t="shared" si="0"/>
        <v>L;Wonderous;N;Spell Gem;-;OOTA(223)</v>
      </c>
    </row>
    <row r="62" spans="1:8" x14ac:dyDescent="0.25">
      <c r="A62" s="1" t="s">
        <v>269</v>
      </c>
      <c r="B62" s="3" t="s">
        <v>271</v>
      </c>
      <c r="C62" s="1" t="s">
        <v>272</v>
      </c>
      <c r="D62" s="4" t="s">
        <v>240</v>
      </c>
      <c r="E62" s="10" t="s">
        <v>476</v>
      </c>
      <c r="F62" s="2" t="s">
        <v>339</v>
      </c>
      <c r="H62" t="str">
        <f t="shared" si="0"/>
        <v>L;Wonderous;N;Sphere of Annihilation;-;DMG(201)</v>
      </c>
    </row>
    <row r="63" spans="1:8" x14ac:dyDescent="0.25">
      <c r="A63" s="1" t="s">
        <v>269</v>
      </c>
      <c r="B63" s="3" t="s">
        <v>271</v>
      </c>
      <c r="C63" s="1" t="s">
        <v>273</v>
      </c>
      <c r="D63" s="4" t="s">
        <v>247</v>
      </c>
      <c r="E63" s="10" t="s">
        <v>476</v>
      </c>
      <c r="F63" s="2" t="s">
        <v>343</v>
      </c>
      <c r="H63" t="str">
        <f t="shared" si="0"/>
        <v>L;Wonderous;Y;Talisman of Pure Good;-;DMG(207)</v>
      </c>
    </row>
    <row r="64" spans="1:8" x14ac:dyDescent="0.25">
      <c r="A64" s="1" t="s">
        <v>269</v>
      </c>
      <c r="B64" s="3" t="s">
        <v>271</v>
      </c>
      <c r="C64" s="1" t="s">
        <v>273</v>
      </c>
      <c r="D64" s="4" t="s">
        <v>248</v>
      </c>
      <c r="E64" s="10" t="s">
        <v>476</v>
      </c>
      <c r="F64" s="2" t="s">
        <v>343</v>
      </c>
      <c r="H64" t="str">
        <f t="shared" si="0"/>
        <v>L;Wonderous;Y;Talisman of the Sphere;-;DMG(207)</v>
      </c>
    </row>
    <row r="65" spans="1:8" x14ac:dyDescent="0.25">
      <c r="A65" s="1" t="s">
        <v>269</v>
      </c>
      <c r="B65" s="3" t="s">
        <v>271</v>
      </c>
      <c r="C65" s="1" t="s">
        <v>273</v>
      </c>
      <c r="D65" s="4" t="s">
        <v>249</v>
      </c>
      <c r="E65" s="10" t="s">
        <v>476</v>
      </c>
      <c r="F65" s="2" t="s">
        <v>343</v>
      </c>
      <c r="H65" t="str">
        <f t="shared" si="0"/>
        <v>L;Wonderous;Y;Talisman of Ultimate Evil;-;DMG(207)</v>
      </c>
    </row>
    <row r="66" spans="1:8" x14ac:dyDescent="0.25">
      <c r="A66" s="1" t="s">
        <v>269</v>
      </c>
      <c r="B66" s="3" t="s">
        <v>271</v>
      </c>
      <c r="C66" s="1" t="s">
        <v>273</v>
      </c>
      <c r="D66" s="4" t="s">
        <v>254</v>
      </c>
      <c r="E66" s="10" t="s">
        <v>476</v>
      </c>
      <c r="F66" s="2" t="s">
        <v>345</v>
      </c>
      <c r="H66" t="str">
        <f t="shared" ref="H66:H129" si="1">_xlfn.CONCAT(A66,";",B66,";",C66,";",D66,";",E66,";",F66)</f>
        <v>L;Wonderous;Y;Tome of the Stilled Tongue;-;DMG(208)</v>
      </c>
    </row>
    <row r="67" spans="1:8" x14ac:dyDescent="0.25">
      <c r="A67" s="1" t="s">
        <v>269</v>
      </c>
      <c r="B67" s="3" t="s">
        <v>271</v>
      </c>
      <c r="C67" s="1" t="s">
        <v>272</v>
      </c>
      <c r="D67" s="4" t="s">
        <v>256</v>
      </c>
      <c r="E67" s="10" t="s">
        <v>476</v>
      </c>
      <c r="F67" s="2" t="s">
        <v>346</v>
      </c>
      <c r="H67" t="str">
        <f t="shared" si="1"/>
        <v>L;Wonderous;N;Universal Solvent;-;DMG(209)</v>
      </c>
    </row>
    <row r="68" spans="1:8" x14ac:dyDescent="0.25">
      <c r="A68" s="1" t="s">
        <v>269</v>
      </c>
      <c r="B68" s="3" t="s">
        <v>271</v>
      </c>
      <c r="C68" s="1" t="s">
        <v>272</v>
      </c>
      <c r="D68" s="4" t="s">
        <v>259</v>
      </c>
      <c r="E68" s="10" t="s">
        <v>476</v>
      </c>
      <c r="F68" s="2" t="s">
        <v>347</v>
      </c>
      <c r="H68" t="str">
        <f t="shared" si="1"/>
        <v>L;Wonderous;N;Well of Many Worlds;-;DMG(213)</v>
      </c>
    </row>
    <row r="69" spans="1:8" x14ac:dyDescent="0.25">
      <c r="A69" s="1" t="s">
        <v>267</v>
      </c>
      <c r="B69" s="3" t="s">
        <v>271</v>
      </c>
      <c r="C69" s="1" t="s">
        <v>273</v>
      </c>
      <c r="D69" s="4" t="s">
        <v>6</v>
      </c>
      <c r="E69" s="10" t="s">
        <v>476</v>
      </c>
      <c r="F69" s="2" t="s">
        <v>274</v>
      </c>
      <c r="H69" t="str">
        <f t="shared" si="1"/>
        <v>R;Wonderous;Y;Amulet of Health;-;DMG(150)</v>
      </c>
    </row>
    <row r="70" spans="1:8" x14ac:dyDescent="0.25">
      <c r="A70" s="1" t="s">
        <v>267</v>
      </c>
      <c r="B70" s="3" t="s">
        <v>271</v>
      </c>
      <c r="C70" s="1" t="s">
        <v>272</v>
      </c>
      <c r="D70" s="4" t="s">
        <v>11</v>
      </c>
      <c r="E70" s="10" t="s">
        <v>476</v>
      </c>
      <c r="F70" s="2" t="s">
        <v>277</v>
      </c>
      <c r="H70" t="str">
        <f t="shared" si="1"/>
        <v>R;Wonderous;N;Azorious Keyrune;-;GGR(177)</v>
      </c>
    </row>
    <row r="71" spans="1:8" x14ac:dyDescent="0.25">
      <c r="A71" s="1" t="s">
        <v>267</v>
      </c>
      <c r="B71" s="3" t="s">
        <v>271</v>
      </c>
      <c r="C71" s="1" t="s">
        <v>272</v>
      </c>
      <c r="D71" s="4" t="s">
        <v>12</v>
      </c>
      <c r="E71" s="10" t="s">
        <v>476</v>
      </c>
      <c r="F71" s="2" t="s">
        <v>278</v>
      </c>
      <c r="H71" t="str">
        <f t="shared" si="1"/>
        <v>R;Wonderous;N;Badge of the Watch;-;WDH(189)</v>
      </c>
    </row>
    <row r="72" spans="1:8" x14ac:dyDescent="0.25">
      <c r="A72" s="1" t="s">
        <v>267</v>
      </c>
      <c r="B72" s="3" t="s">
        <v>271</v>
      </c>
      <c r="C72" s="1" t="s">
        <v>272</v>
      </c>
      <c r="D72" s="4" t="s">
        <v>13</v>
      </c>
      <c r="E72" s="10" t="s">
        <v>476</v>
      </c>
      <c r="F72" s="2" t="s">
        <v>279</v>
      </c>
      <c r="H72" t="str">
        <f t="shared" si="1"/>
        <v>R;Wonderous;N;Bag of Beans;-;DMG(152)</v>
      </c>
    </row>
    <row r="73" spans="1:8" x14ac:dyDescent="0.25">
      <c r="A73" s="1" t="s">
        <v>267</v>
      </c>
      <c r="B73" s="3" t="s">
        <v>271</v>
      </c>
      <c r="C73" s="1" t="s">
        <v>272</v>
      </c>
      <c r="D73" s="4" t="s">
        <v>20</v>
      </c>
      <c r="E73" s="10" t="s">
        <v>476</v>
      </c>
      <c r="F73" s="2" t="s">
        <v>281</v>
      </c>
      <c r="H73" t="str">
        <f t="shared" si="1"/>
        <v>R;Wonderous;N;Bead of Force;-;DMG(154)</v>
      </c>
    </row>
    <row r="74" spans="1:8" x14ac:dyDescent="0.25">
      <c r="A74" s="1" t="s">
        <v>267</v>
      </c>
      <c r="B74" s="3" t="s">
        <v>271</v>
      </c>
      <c r="C74" s="1" t="s">
        <v>273</v>
      </c>
      <c r="D74" s="4" t="s">
        <v>24</v>
      </c>
      <c r="E74" s="10" t="s">
        <v>476</v>
      </c>
      <c r="F74" s="2" t="s">
        <v>285</v>
      </c>
      <c r="H74" t="str">
        <f t="shared" si="1"/>
        <v>R;Wonderous;Y;Belt of Dwarvenkind;-;DMG(155)</v>
      </c>
    </row>
    <row r="75" spans="1:8" x14ac:dyDescent="0.25">
      <c r="A75" s="1" t="s">
        <v>267</v>
      </c>
      <c r="B75" s="3" t="s">
        <v>271</v>
      </c>
      <c r="C75" s="1" t="s">
        <v>273</v>
      </c>
      <c r="D75" s="4" t="s">
        <v>27</v>
      </c>
      <c r="E75" s="10" t="s">
        <v>476</v>
      </c>
      <c r="F75" s="2" t="s">
        <v>285</v>
      </c>
      <c r="H75" t="str">
        <f t="shared" si="1"/>
        <v>R;Wonderous;Y;Belt of Hill Giant Strength;-;DMG(155)</v>
      </c>
    </row>
    <row r="76" spans="1:8" x14ac:dyDescent="0.25">
      <c r="A76" s="1" t="s">
        <v>267</v>
      </c>
      <c r="B76" s="3" t="s">
        <v>271</v>
      </c>
      <c r="C76" s="1" t="s">
        <v>272</v>
      </c>
      <c r="D76" s="4" t="s">
        <v>31</v>
      </c>
      <c r="E76" s="10" t="s">
        <v>476</v>
      </c>
      <c r="F76" s="2" t="s">
        <v>283</v>
      </c>
      <c r="H76" t="str">
        <f t="shared" si="1"/>
        <v>R;Wonderous;N;Blod Stone;-;SKT(233)</v>
      </c>
    </row>
    <row r="77" spans="1:8" x14ac:dyDescent="0.25">
      <c r="A77" s="1" t="s">
        <v>267</v>
      </c>
      <c r="B77" s="3" t="s">
        <v>271</v>
      </c>
      <c r="C77" s="1" t="s">
        <v>273</v>
      </c>
      <c r="D77" s="4" t="s">
        <v>34</v>
      </c>
      <c r="E77" s="10" t="s">
        <v>476</v>
      </c>
      <c r="F77" s="2" t="s">
        <v>285</v>
      </c>
      <c r="H77" t="str">
        <f t="shared" si="1"/>
        <v>R;Wonderous;Y;Boots of Levitation;-;DMG(155)</v>
      </c>
    </row>
    <row r="78" spans="1:8" x14ac:dyDescent="0.25">
      <c r="A78" s="1" t="s">
        <v>267</v>
      </c>
      <c r="B78" s="3" t="s">
        <v>271</v>
      </c>
      <c r="C78" s="1" t="s">
        <v>273</v>
      </c>
      <c r="D78" s="4" t="s">
        <v>35</v>
      </c>
      <c r="E78" s="10" t="s">
        <v>476</v>
      </c>
      <c r="F78" s="2" t="s">
        <v>285</v>
      </c>
      <c r="H78" t="str">
        <f t="shared" si="1"/>
        <v>R;Wonderous;Y;Boots of Speed;-;DMG(155)</v>
      </c>
    </row>
    <row r="79" spans="1:8" x14ac:dyDescent="0.25">
      <c r="A79" s="1" t="s">
        <v>267</v>
      </c>
      <c r="B79" s="3" t="s">
        <v>271</v>
      </c>
      <c r="C79" s="1" t="s">
        <v>272</v>
      </c>
      <c r="D79" s="4" t="s">
        <v>38</v>
      </c>
      <c r="E79" s="10" t="s">
        <v>476</v>
      </c>
      <c r="F79" s="2" t="s">
        <v>277</v>
      </c>
      <c r="H79" t="str">
        <f t="shared" si="1"/>
        <v>R;Wonderous;N;Boros Keyrune;-;GGR(177)</v>
      </c>
    </row>
    <row r="80" spans="1:8" x14ac:dyDescent="0.25">
      <c r="A80" s="1" t="s">
        <v>267</v>
      </c>
      <c r="B80" s="3" t="s">
        <v>271</v>
      </c>
      <c r="C80" s="1" t="s">
        <v>272</v>
      </c>
      <c r="D80" s="4" t="s">
        <v>39</v>
      </c>
      <c r="E80" s="10" t="s">
        <v>476</v>
      </c>
      <c r="F80" s="2" t="s">
        <v>287</v>
      </c>
      <c r="H80" t="str">
        <f t="shared" si="1"/>
        <v>R;Wonderous;N;Bowl of Commanding Water Elementals;-;DMG(156)</v>
      </c>
    </row>
    <row r="81" spans="1:8" x14ac:dyDescent="0.25">
      <c r="A81" s="1" t="s">
        <v>267</v>
      </c>
      <c r="B81" s="3" t="s">
        <v>271</v>
      </c>
      <c r="C81" s="1" t="s">
        <v>272</v>
      </c>
      <c r="D81" s="4" t="s">
        <v>41</v>
      </c>
      <c r="E81" s="10" t="s">
        <v>476</v>
      </c>
      <c r="F81" s="2" t="s">
        <v>288</v>
      </c>
      <c r="H81" t="str">
        <f t="shared" si="1"/>
        <v>R;Wonderous;N;Bracer of Flying Daggers;-;WDH(190)</v>
      </c>
    </row>
    <row r="82" spans="1:8" x14ac:dyDescent="0.25">
      <c r="A82" s="1" t="s">
        <v>267</v>
      </c>
      <c r="B82" s="3" t="s">
        <v>271</v>
      </c>
      <c r="C82" s="1" t="s">
        <v>273</v>
      </c>
      <c r="D82" s="4" t="s">
        <v>43</v>
      </c>
      <c r="E82" s="10" t="s">
        <v>476</v>
      </c>
      <c r="F82" s="2" t="s">
        <v>287</v>
      </c>
      <c r="H82" t="str">
        <f t="shared" si="1"/>
        <v>R;Wonderous;Y;Bracers of Defense;-;DMG(156)</v>
      </c>
    </row>
    <row r="83" spans="1:8" x14ac:dyDescent="0.25">
      <c r="A83" s="1" t="s">
        <v>267</v>
      </c>
      <c r="B83" s="3" t="s">
        <v>271</v>
      </c>
      <c r="C83" s="1" t="s">
        <v>272</v>
      </c>
      <c r="D83" s="4" t="s">
        <v>44</v>
      </c>
      <c r="E83" s="10" t="s">
        <v>476</v>
      </c>
      <c r="F83" s="2" t="s">
        <v>287</v>
      </c>
      <c r="H83" t="str">
        <f t="shared" si="1"/>
        <v>R;Wonderous;N;Brazier of Commanding Fire Elementals;-;DMG(156)</v>
      </c>
    </row>
    <row r="84" spans="1:8" x14ac:dyDescent="0.25">
      <c r="A84" s="1" t="s">
        <v>267</v>
      </c>
      <c r="B84" s="3" t="s">
        <v>271</v>
      </c>
      <c r="C84" s="1" t="s">
        <v>272</v>
      </c>
      <c r="D84" s="4" t="s">
        <v>50</v>
      </c>
      <c r="E84" s="10" t="s">
        <v>476</v>
      </c>
      <c r="F84" s="2" t="s">
        <v>289</v>
      </c>
      <c r="H84" t="str">
        <f t="shared" si="1"/>
        <v>R;Wonderous;N;Cape of the Mountebank;-;DMG(157)</v>
      </c>
    </row>
    <row r="85" spans="1:8" x14ac:dyDescent="0.25">
      <c r="A85" s="1" t="s">
        <v>267</v>
      </c>
      <c r="B85" s="3" t="s">
        <v>271</v>
      </c>
      <c r="C85" s="1" t="s">
        <v>272</v>
      </c>
      <c r="D85" s="4" t="s">
        <v>52</v>
      </c>
      <c r="E85" s="10" t="s">
        <v>476</v>
      </c>
      <c r="F85" s="2" t="s">
        <v>290</v>
      </c>
      <c r="H85" t="str">
        <f t="shared" si="1"/>
        <v>R;Wonderous;N;Censer of Controlling Air Elementals;-;DMG(158)</v>
      </c>
    </row>
    <row r="86" spans="1:8" x14ac:dyDescent="0.25">
      <c r="A86" s="1" t="s">
        <v>267</v>
      </c>
      <c r="B86" s="3" t="s">
        <v>271</v>
      </c>
      <c r="C86" s="1" t="s">
        <v>272</v>
      </c>
      <c r="D86" s="4" t="s">
        <v>54</v>
      </c>
      <c r="E86" s="10" t="s">
        <v>476</v>
      </c>
      <c r="F86" s="2" t="s">
        <v>290</v>
      </c>
      <c r="H86" t="str">
        <f t="shared" si="1"/>
        <v>R;Wonderous;N;Chime of Opening;-;DMG(158)</v>
      </c>
    </row>
    <row r="87" spans="1:8" x14ac:dyDescent="0.25">
      <c r="A87" s="1" t="s">
        <v>267</v>
      </c>
      <c r="B87" s="3" t="s">
        <v>271</v>
      </c>
      <c r="C87" s="1" t="s">
        <v>272</v>
      </c>
      <c r="D87" s="4" t="s">
        <v>56</v>
      </c>
      <c r="E87" s="10" t="s">
        <v>476</v>
      </c>
      <c r="F87" s="2" t="s">
        <v>283</v>
      </c>
      <c r="H87" t="str">
        <f t="shared" si="1"/>
        <v>R;Wonderous;N;Claw of the Wyrm Rune;-;SKT(233)</v>
      </c>
    </row>
    <row r="88" spans="1:8" x14ac:dyDescent="0.25">
      <c r="A88" s="1" t="s">
        <v>267</v>
      </c>
      <c r="B88" s="3" t="s">
        <v>271</v>
      </c>
      <c r="C88" s="1" t="s">
        <v>272</v>
      </c>
      <c r="D88" s="4" t="s">
        <v>57</v>
      </c>
      <c r="E88" s="10" t="s">
        <v>476</v>
      </c>
      <c r="F88" s="2" t="s">
        <v>282</v>
      </c>
      <c r="H88" t="str">
        <f t="shared" si="1"/>
        <v>R;Wonderous;N;Claws of the Umber Hulk;-;POTA(222)</v>
      </c>
    </row>
    <row r="89" spans="1:8" x14ac:dyDescent="0.25">
      <c r="A89" s="1" t="s">
        <v>267</v>
      </c>
      <c r="B89" s="3" t="s">
        <v>271</v>
      </c>
      <c r="C89" s="1" t="s">
        <v>273</v>
      </c>
      <c r="D89" s="4" t="s">
        <v>60</v>
      </c>
      <c r="E89" s="10" t="s">
        <v>476</v>
      </c>
      <c r="F89" s="2" t="s">
        <v>290</v>
      </c>
      <c r="H89" t="str">
        <f t="shared" si="1"/>
        <v>R;Wonderous;Y;Cloak of Displacement;-;DMG(158)</v>
      </c>
    </row>
    <row r="90" spans="1:8" x14ac:dyDescent="0.25">
      <c r="A90" s="1" t="s">
        <v>267</v>
      </c>
      <c r="B90" s="3" t="s">
        <v>271</v>
      </c>
      <c r="C90" s="1" t="s">
        <v>273</v>
      </c>
      <c r="D90" s="4" t="s">
        <v>65</v>
      </c>
      <c r="E90" s="10" t="s">
        <v>476</v>
      </c>
      <c r="F90" s="2" t="s">
        <v>291</v>
      </c>
      <c r="H90" t="str">
        <f t="shared" si="1"/>
        <v>R;Wonderous;Y;Cloak of the Bat;-;DMG(159)</v>
      </c>
    </row>
    <row r="91" spans="1:8" x14ac:dyDescent="0.25">
      <c r="A91" s="1" t="s">
        <v>267</v>
      </c>
      <c r="B91" s="3" t="s">
        <v>271</v>
      </c>
      <c r="C91" s="1" t="s">
        <v>273</v>
      </c>
      <c r="D91" s="4" t="s">
        <v>74</v>
      </c>
      <c r="E91" s="10" t="s">
        <v>476</v>
      </c>
      <c r="F91" s="2" t="s">
        <v>291</v>
      </c>
      <c r="H91" t="str">
        <f t="shared" si="1"/>
        <v>R;Wonderous;Y;Cube of Force;-;DMG(159)</v>
      </c>
    </row>
    <row r="92" spans="1:8" x14ac:dyDescent="0.25">
      <c r="A92" s="1" t="s">
        <v>267</v>
      </c>
      <c r="B92" s="3" t="s">
        <v>271</v>
      </c>
      <c r="C92" s="1" t="s">
        <v>272</v>
      </c>
      <c r="D92" s="4" t="s">
        <v>76</v>
      </c>
      <c r="E92" s="10" t="s">
        <v>476</v>
      </c>
      <c r="F92" s="2" t="s">
        <v>294</v>
      </c>
      <c r="H92" t="str">
        <f t="shared" si="1"/>
        <v>R;Wonderous;N;Daern's Instant Fortress;-;DMG(160)</v>
      </c>
    </row>
    <row r="93" spans="1:8" x14ac:dyDescent="0.25">
      <c r="A93" s="1" t="s">
        <v>267</v>
      </c>
      <c r="B93" s="3" t="s">
        <v>271</v>
      </c>
      <c r="C93" s="1" t="s">
        <v>272</v>
      </c>
      <c r="D93" s="4" t="s">
        <v>82</v>
      </c>
      <c r="E93" s="10" t="s">
        <v>476</v>
      </c>
      <c r="F93" s="2" t="s">
        <v>297</v>
      </c>
      <c r="H93" t="str">
        <f t="shared" si="1"/>
        <v>R;Wonderous;N;Dimensional Shackles;-;DMG(165)</v>
      </c>
    </row>
    <row r="94" spans="1:8" x14ac:dyDescent="0.25">
      <c r="A94" s="1" t="s">
        <v>267</v>
      </c>
      <c r="B94" s="3" t="s">
        <v>271</v>
      </c>
      <c r="C94" s="1" t="s">
        <v>272</v>
      </c>
      <c r="D94" s="4" t="s">
        <v>89</v>
      </c>
      <c r="E94" s="10" t="s">
        <v>476</v>
      </c>
      <c r="F94" s="2" t="s">
        <v>299</v>
      </c>
      <c r="H94" t="str">
        <f t="shared" si="1"/>
        <v>R;Wonderous;N;Eagle Whistle;-;TOYP()</v>
      </c>
    </row>
    <row r="95" spans="1:8" x14ac:dyDescent="0.25">
      <c r="A95" s="1" t="s">
        <v>267</v>
      </c>
      <c r="B95" s="3" t="s">
        <v>271</v>
      </c>
      <c r="C95" s="1" t="s">
        <v>272</v>
      </c>
      <c r="D95" s="4" t="s">
        <v>99</v>
      </c>
      <c r="E95" s="10" t="s">
        <v>476</v>
      </c>
      <c r="F95" s="2" t="s">
        <v>302</v>
      </c>
      <c r="H95" t="str">
        <f t="shared" si="1"/>
        <v>R;Wonderous;N;Feather of Diatryma Summoning;-;WDH(191)</v>
      </c>
    </row>
    <row r="96" spans="1:8" x14ac:dyDescent="0.25">
      <c r="A96" s="1" t="s">
        <v>267</v>
      </c>
      <c r="B96" s="3" t="s">
        <v>271</v>
      </c>
      <c r="C96" s="1" t="s">
        <v>272</v>
      </c>
      <c r="D96" s="4" t="s">
        <v>100</v>
      </c>
      <c r="E96" s="10" t="s">
        <v>476</v>
      </c>
      <c r="F96" s="2" t="s">
        <v>303</v>
      </c>
      <c r="H96" t="str">
        <f t="shared" si="1"/>
        <v>R;Wonderous;N;Figurine of Wondrous Power, Bronze Griffon;-;DMG(169)</v>
      </c>
    </row>
    <row r="97" spans="1:8" x14ac:dyDescent="0.25">
      <c r="A97" s="1" t="s">
        <v>267</v>
      </c>
      <c r="B97" s="3" t="s">
        <v>271</v>
      </c>
      <c r="C97" s="1" t="s">
        <v>272</v>
      </c>
      <c r="D97" s="4" t="s">
        <v>101</v>
      </c>
      <c r="E97" s="10" t="s">
        <v>476</v>
      </c>
      <c r="F97" s="2" t="s">
        <v>303</v>
      </c>
      <c r="H97" t="str">
        <f t="shared" si="1"/>
        <v>R;Wonderous;N;Figurine of Wondrous Power, Ebony Fly;-;DMG(169)</v>
      </c>
    </row>
    <row r="98" spans="1:8" x14ac:dyDescent="0.25">
      <c r="A98" s="1" t="s">
        <v>267</v>
      </c>
      <c r="B98" s="3" t="s">
        <v>271</v>
      </c>
      <c r="C98" s="1" t="s">
        <v>272</v>
      </c>
      <c r="D98" s="4" t="s">
        <v>102</v>
      </c>
      <c r="E98" s="10" t="s">
        <v>476</v>
      </c>
      <c r="F98" s="2" t="s">
        <v>303</v>
      </c>
      <c r="H98" t="str">
        <f t="shared" si="1"/>
        <v>R;Wonderous;N;Figurine of Wondrous Power, Golden Lions;-;DMG(169)</v>
      </c>
    </row>
    <row r="99" spans="1:8" x14ac:dyDescent="0.25">
      <c r="A99" s="1" t="s">
        <v>267</v>
      </c>
      <c r="B99" s="3" t="s">
        <v>271</v>
      </c>
      <c r="C99" s="1" t="s">
        <v>272</v>
      </c>
      <c r="D99" s="4" t="s">
        <v>103</v>
      </c>
      <c r="E99" s="10" t="s">
        <v>476</v>
      </c>
      <c r="F99" s="2" t="s">
        <v>303</v>
      </c>
      <c r="H99" t="str">
        <f t="shared" si="1"/>
        <v>R;Wonderous;N;Figurine of Wondrous Power, Ivory Goats;-;DMG(169)</v>
      </c>
    </row>
    <row r="100" spans="1:8" x14ac:dyDescent="0.25">
      <c r="A100" s="1" t="s">
        <v>267</v>
      </c>
      <c r="B100" s="3" t="s">
        <v>271</v>
      </c>
      <c r="C100" s="1" t="s">
        <v>272</v>
      </c>
      <c r="D100" s="4" t="s">
        <v>104</v>
      </c>
      <c r="E100" s="10" t="s">
        <v>476</v>
      </c>
      <c r="F100" s="2" t="s">
        <v>304</v>
      </c>
      <c r="H100" t="str">
        <f t="shared" si="1"/>
        <v>R;Wonderous;N;Figurine of Wondrous Power, Marble Elephant;-;DMG(170)</v>
      </c>
    </row>
    <row r="101" spans="1:8" x14ac:dyDescent="0.25">
      <c r="A101" s="1" t="s">
        <v>267</v>
      </c>
      <c r="B101" s="3" t="s">
        <v>271</v>
      </c>
      <c r="C101" s="1" t="s">
        <v>272</v>
      </c>
      <c r="D101" s="4" t="s">
        <v>106</v>
      </c>
      <c r="E101" s="10" t="s">
        <v>476</v>
      </c>
      <c r="F101" s="2" t="s">
        <v>304</v>
      </c>
      <c r="H101" t="str">
        <f t="shared" si="1"/>
        <v>R;Wonderous;N;Figurine of Wondrous Power, Onyx Dog;-;DMG(170)</v>
      </c>
    </row>
    <row r="102" spans="1:8" x14ac:dyDescent="0.25">
      <c r="A102" s="1" t="s">
        <v>267</v>
      </c>
      <c r="B102" s="3" t="s">
        <v>271</v>
      </c>
      <c r="C102" s="1" t="s">
        <v>272</v>
      </c>
      <c r="D102" s="4" t="s">
        <v>107</v>
      </c>
      <c r="E102" s="10" t="s">
        <v>476</v>
      </c>
      <c r="F102" s="2" t="s">
        <v>304</v>
      </c>
      <c r="H102" t="str">
        <f t="shared" si="1"/>
        <v>R;Wonderous;N;Figurine of Wondrous Power, Serpentine Owl;-;DMG(170)</v>
      </c>
    </row>
    <row r="103" spans="1:8" x14ac:dyDescent="0.25">
      <c r="A103" s="1" t="s">
        <v>267</v>
      </c>
      <c r="B103" s="3" t="s">
        <v>271</v>
      </c>
      <c r="C103" s="1" t="s">
        <v>272</v>
      </c>
      <c r="D103" s="4" t="s">
        <v>109</v>
      </c>
      <c r="E103" s="10" t="s">
        <v>476</v>
      </c>
      <c r="F103" s="2" t="s">
        <v>304</v>
      </c>
      <c r="H103" t="str">
        <f t="shared" si="1"/>
        <v>R;Wonderous;N;Folding Boat;-;DMG(170)</v>
      </c>
    </row>
    <row r="104" spans="1:8" x14ac:dyDescent="0.25">
      <c r="A104" s="1" t="s">
        <v>267</v>
      </c>
      <c r="B104" s="3" t="s">
        <v>271</v>
      </c>
      <c r="C104" s="1" t="s">
        <v>272</v>
      </c>
      <c r="D104" s="4" t="s">
        <v>111</v>
      </c>
      <c r="E104" s="10" t="s">
        <v>476</v>
      </c>
      <c r="F104" s="2" t="s">
        <v>293</v>
      </c>
      <c r="H104" t="str">
        <f t="shared" si="1"/>
        <v>R;Wonderous;N;Gavel of the Venn Rune;-;SKT(234)</v>
      </c>
    </row>
    <row r="105" spans="1:8" x14ac:dyDescent="0.25">
      <c r="A105" s="1" t="s">
        <v>267</v>
      </c>
      <c r="B105" s="3" t="s">
        <v>271</v>
      </c>
      <c r="C105" s="1" t="s">
        <v>273</v>
      </c>
      <c r="D105" s="4" t="s">
        <v>113</v>
      </c>
      <c r="E105" s="10" t="s">
        <v>476</v>
      </c>
      <c r="F105" s="2" t="s">
        <v>306</v>
      </c>
      <c r="H105" t="str">
        <f t="shared" si="1"/>
        <v>R;Wonderous;Y;Gem of Seeing;-;DMG(172)</v>
      </c>
    </row>
    <row r="106" spans="1:8" x14ac:dyDescent="0.25">
      <c r="A106" s="1" t="s">
        <v>267</v>
      </c>
      <c r="B106" s="3" t="s">
        <v>271</v>
      </c>
      <c r="C106" s="1" t="s">
        <v>272</v>
      </c>
      <c r="D106" s="4" t="s">
        <v>119</v>
      </c>
      <c r="E106" s="10" t="s">
        <v>476</v>
      </c>
      <c r="F106" s="2" t="s">
        <v>277</v>
      </c>
      <c r="H106" t="str">
        <f t="shared" si="1"/>
        <v>R;Wonderous;N;Gruul Keyrune;-;GGR(177)</v>
      </c>
    </row>
    <row r="107" spans="1:8" x14ac:dyDescent="0.25">
      <c r="A107" s="1" t="s">
        <v>267</v>
      </c>
      <c r="B107" s="3" t="s">
        <v>271</v>
      </c>
      <c r="C107" s="1" t="s">
        <v>272</v>
      </c>
      <c r="D107" s="4" t="s">
        <v>124</v>
      </c>
      <c r="E107" s="10" t="s">
        <v>476</v>
      </c>
      <c r="F107" s="2" t="s">
        <v>299</v>
      </c>
      <c r="H107" t="str">
        <f t="shared" si="1"/>
        <v>R;Wonderous;N;Hell Hound Cloak;-;TOYP()</v>
      </c>
    </row>
    <row r="108" spans="1:8" x14ac:dyDescent="0.25">
      <c r="A108" s="1" t="s">
        <v>267</v>
      </c>
      <c r="B108" s="3" t="s">
        <v>271</v>
      </c>
      <c r="C108" s="1" t="s">
        <v>273</v>
      </c>
      <c r="D108" s="4" t="s">
        <v>128</v>
      </c>
      <c r="E108" s="10" t="s">
        <v>476</v>
      </c>
      <c r="F108" s="2" t="s">
        <v>308</v>
      </c>
      <c r="H108" t="str">
        <f t="shared" si="1"/>
        <v>R;Wonderous;Y;Helm of Teleportation;-;DMG(174)</v>
      </c>
    </row>
    <row r="109" spans="1:8" x14ac:dyDescent="0.25">
      <c r="A109" s="1" t="s">
        <v>267</v>
      </c>
      <c r="B109" s="3" t="s">
        <v>271</v>
      </c>
      <c r="C109" s="1" t="s">
        <v>272</v>
      </c>
      <c r="D109" s="4" t="s">
        <v>129</v>
      </c>
      <c r="E109" s="10" t="s">
        <v>476</v>
      </c>
      <c r="F109" s="2" t="s">
        <v>308</v>
      </c>
      <c r="H109" t="str">
        <f t="shared" si="1"/>
        <v>R;Wonderous;N;Heward's Handy Haversack;-;DMG(174)</v>
      </c>
    </row>
    <row r="110" spans="1:8" x14ac:dyDescent="0.25">
      <c r="A110" s="1" t="s">
        <v>267</v>
      </c>
      <c r="B110" s="3" t="s">
        <v>271</v>
      </c>
      <c r="C110" s="1" t="s">
        <v>272</v>
      </c>
      <c r="D110" s="4" t="s">
        <v>132</v>
      </c>
      <c r="E110" s="10" t="s">
        <v>476</v>
      </c>
      <c r="F110" s="2" t="s">
        <v>308</v>
      </c>
      <c r="H110" t="str">
        <f t="shared" si="1"/>
        <v>R;Wonderous;N;Horn of Blasting;-;DMG(174)</v>
      </c>
    </row>
    <row r="111" spans="1:8" x14ac:dyDescent="0.25">
      <c r="A111" s="1" t="s">
        <v>267</v>
      </c>
      <c r="B111" s="3" t="s">
        <v>271</v>
      </c>
      <c r="C111" s="1" t="s">
        <v>272</v>
      </c>
      <c r="D111" s="4" t="s">
        <v>134</v>
      </c>
      <c r="E111" s="10" t="s">
        <v>476</v>
      </c>
      <c r="F111" s="2" t="s">
        <v>310</v>
      </c>
      <c r="H111" t="str">
        <f t="shared" si="1"/>
        <v>R;Wonderous;N;Horn of Valhalla, Brass;-;DMG(175)</v>
      </c>
    </row>
    <row r="112" spans="1:8" x14ac:dyDescent="0.25">
      <c r="A112" s="1" t="s">
        <v>267</v>
      </c>
      <c r="B112" s="3" t="s">
        <v>271</v>
      </c>
      <c r="C112" s="1" t="s">
        <v>272</v>
      </c>
      <c r="D112" s="4" t="s">
        <v>137</v>
      </c>
      <c r="E112" s="10" t="s">
        <v>476</v>
      </c>
      <c r="F112" s="2" t="s">
        <v>310</v>
      </c>
      <c r="H112" t="str">
        <f t="shared" si="1"/>
        <v>R;Wonderous;N;Horn of Valhalla, Silver;-;DMG(175)</v>
      </c>
    </row>
    <row r="113" spans="1:8" x14ac:dyDescent="0.25">
      <c r="A113" s="1" t="s">
        <v>267</v>
      </c>
      <c r="B113" s="3" t="s">
        <v>271</v>
      </c>
      <c r="C113" s="1" t="s">
        <v>272</v>
      </c>
      <c r="D113" s="4" t="s">
        <v>139</v>
      </c>
      <c r="E113" s="10" t="s">
        <v>476</v>
      </c>
      <c r="F113" s="2" t="s">
        <v>310</v>
      </c>
      <c r="H113" t="str">
        <f t="shared" si="1"/>
        <v>R;Wonderous;N;Horseshoes of Speed;-;DMG(175)</v>
      </c>
    </row>
    <row r="114" spans="1:8" x14ac:dyDescent="0.25">
      <c r="A114" s="1" t="s">
        <v>267</v>
      </c>
      <c r="B114" s="3" t="s">
        <v>271</v>
      </c>
      <c r="C114" s="1" t="s">
        <v>273</v>
      </c>
      <c r="D114" s="4" t="s">
        <v>146</v>
      </c>
      <c r="E114" s="10" t="s">
        <v>476</v>
      </c>
      <c r="F114" s="2" t="s">
        <v>313</v>
      </c>
      <c r="H114" t="str">
        <f t="shared" si="1"/>
        <v>R;Wonderous;Y;Instrument of the Bards, Canaith Mandolin;-;DMG(176)</v>
      </c>
    </row>
    <row r="115" spans="1:8" x14ac:dyDescent="0.25">
      <c r="A115" s="1" t="s">
        <v>267</v>
      </c>
      <c r="B115" s="3" t="s">
        <v>271</v>
      </c>
      <c r="C115" s="1" t="s">
        <v>273</v>
      </c>
      <c r="D115" s="4" t="s">
        <v>147</v>
      </c>
      <c r="E115" s="10" t="s">
        <v>476</v>
      </c>
      <c r="F115" s="2" t="s">
        <v>313</v>
      </c>
      <c r="H115" t="str">
        <f t="shared" si="1"/>
        <v>R;Wonderous;Y;Instrument of the Bards, Cli Lyre;-;DMG(176)</v>
      </c>
    </row>
    <row r="116" spans="1:8" x14ac:dyDescent="0.25">
      <c r="A116" s="1" t="s">
        <v>267</v>
      </c>
      <c r="B116" s="3" t="s">
        <v>271</v>
      </c>
      <c r="C116" s="1" t="s">
        <v>273</v>
      </c>
      <c r="D116" s="4" t="s">
        <v>154</v>
      </c>
      <c r="E116" s="10" t="s">
        <v>476</v>
      </c>
      <c r="F116" s="2" t="s">
        <v>313</v>
      </c>
      <c r="H116" t="str">
        <f t="shared" si="1"/>
        <v>R;Wonderous;Y;Ioun Stone, Awareness;-;DMG(176)</v>
      </c>
    </row>
    <row r="117" spans="1:8" x14ac:dyDescent="0.25">
      <c r="A117" s="1" t="s">
        <v>267</v>
      </c>
      <c r="B117" s="3" t="s">
        <v>271</v>
      </c>
      <c r="C117" s="1" t="s">
        <v>273</v>
      </c>
      <c r="D117" s="4" t="s">
        <v>161</v>
      </c>
      <c r="E117" s="10" t="s">
        <v>476</v>
      </c>
      <c r="F117" s="2" t="s">
        <v>313</v>
      </c>
      <c r="H117" t="str">
        <f t="shared" si="1"/>
        <v>R;Wonderous;Y;Ioun Stone, Protection;-;DMG(176)</v>
      </c>
    </row>
    <row r="118" spans="1:8" x14ac:dyDescent="0.25">
      <c r="A118" s="1" t="s">
        <v>267</v>
      </c>
      <c r="B118" s="3" t="s">
        <v>271</v>
      </c>
      <c r="C118" s="1" t="s">
        <v>273</v>
      </c>
      <c r="D118" s="4" t="s">
        <v>163</v>
      </c>
      <c r="E118" s="10" t="s">
        <v>476</v>
      </c>
      <c r="F118" s="2" t="s">
        <v>313</v>
      </c>
      <c r="H118" t="str">
        <f t="shared" si="1"/>
        <v>R;Wonderous;Y;Ioun Stone, Reserve;-;DMG(176)</v>
      </c>
    </row>
    <row r="119" spans="1:8" x14ac:dyDescent="0.25">
      <c r="A119" s="1" t="s">
        <v>267</v>
      </c>
      <c r="B119" s="3" t="s">
        <v>271</v>
      </c>
      <c r="C119" s="1" t="s">
        <v>273</v>
      </c>
      <c r="D119" s="4" t="s">
        <v>165</v>
      </c>
      <c r="E119" s="10" t="s">
        <v>476</v>
      </c>
      <c r="F119" s="2" t="s">
        <v>313</v>
      </c>
      <c r="H119" t="str">
        <f t="shared" si="1"/>
        <v>R;Wonderous;Y;Ioun Stone, Sustenance;-;DMG(176)</v>
      </c>
    </row>
    <row r="120" spans="1:8" x14ac:dyDescent="0.25">
      <c r="A120" s="1" t="s">
        <v>267</v>
      </c>
      <c r="B120" s="3" t="s">
        <v>271</v>
      </c>
      <c r="C120" s="1" t="s">
        <v>272</v>
      </c>
      <c r="D120" s="4" t="s">
        <v>166</v>
      </c>
      <c r="E120" s="10" t="s">
        <v>476</v>
      </c>
      <c r="F120" s="2" t="s">
        <v>314</v>
      </c>
      <c r="H120" t="str">
        <f t="shared" si="1"/>
        <v>R;Wonderous;N;Iron Bands of Bilarro;-;DMG(177)</v>
      </c>
    </row>
    <row r="121" spans="1:8" x14ac:dyDescent="0.25">
      <c r="A121" s="1" t="s">
        <v>267</v>
      </c>
      <c r="B121" s="3" t="s">
        <v>271</v>
      </c>
      <c r="C121" s="1" t="s">
        <v>272</v>
      </c>
      <c r="D121" s="4" t="s">
        <v>168</v>
      </c>
      <c r="E121" s="10" t="s">
        <v>476</v>
      </c>
      <c r="F121" s="2" t="s">
        <v>277</v>
      </c>
      <c r="H121" t="str">
        <f t="shared" si="1"/>
        <v>R;Wonderous;N;Izzet Keyrune;-;GGR(177)</v>
      </c>
    </row>
    <row r="122" spans="1:8" x14ac:dyDescent="0.25">
      <c r="A122" s="1" t="s">
        <v>267</v>
      </c>
      <c r="B122" s="3" t="s">
        <v>271</v>
      </c>
      <c r="C122" s="1" t="s">
        <v>272</v>
      </c>
      <c r="D122" s="4" t="s">
        <v>170</v>
      </c>
      <c r="E122" s="10" t="s">
        <v>476</v>
      </c>
      <c r="F122" s="2" t="s">
        <v>302</v>
      </c>
      <c r="H122" t="str">
        <f t="shared" si="1"/>
        <v>R;Wonderous;N;Knave's Eye Patch;-;WDH(191)</v>
      </c>
    </row>
    <row r="123" spans="1:8" x14ac:dyDescent="0.25">
      <c r="A123" s="1" t="s">
        <v>267</v>
      </c>
      <c r="B123" s="3" t="s">
        <v>271</v>
      </c>
      <c r="C123" s="1" t="s">
        <v>272</v>
      </c>
      <c r="D123" s="4" t="s">
        <v>173</v>
      </c>
      <c r="E123" s="10" t="s">
        <v>476</v>
      </c>
      <c r="F123" s="2" t="s">
        <v>299</v>
      </c>
      <c r="H123" t="str">
        <f t="shared" si="1"/>
        <v>R;Wonderous;N;Loadstone;-;TOYP()</v>
      </c>
    </row>
    <row r="124" spans="1:8" x14ac:dyDescent="0.25">
      <c r="A124" s="1" t="s">
        <v>267</v>
      </c>
      <c r="B124" s="3" t="s">
        <v>271</v>
      </c>
      <c r="C124" s="1" t="s">
        <v>273</v>
      </c>
      <c r="D124" s="4" t="s">
        <v>177</v>
      </c>
      <c r="E124" s="10" t="s">
        <v>476</v>
      </c>
      <c r="F124" s="2" t="s">
        <v>318</v>
      </c>
      <c r="H124" t="str">
        <f t="shared" si="1"/>
        <v>R;Wonderous;Y;Mantle of Spell Resistance;-;DMG(180)</v>
      </c>
    </row>
    <row r="125" spans="1:8" x14ac:dyDescent="0.25">
      <c r="A125" s="1" t="s">
        <v>267</v>
      </c>
      <c r="B125" s="3" t="s">
        <v>271</v>
      </c>
      <c r="C125" s="1" t="s">
        <v>272</v>
      </c>
      <c r="D125" s="4" t="s">
        <v>184</v>
      </c>
      <c r="E125" s="10" t="s">
        <v>476</v>
      </c>
      <c r="F125" s="2" t="s">
        <v>299</v>
      </c>
      <c r="H125" t="str">
        <f t="shared" si="1"/>
        <v>R;Wonderous;N;Mirror of the Past;-;TOYP()</v>
      </c>
    </row>
    <row r="126" spans="1:8" x14ac:dyDescent="0.25">
      <c r="A126" s="1" t="s">
        <v>267</v>
      </c>
      <c r="B126" s="3" t="s">
        <v>271</v>
      </c>
      <c r="C126" s="1" t="s">
        <v>272</v>
      </c>
      <c r="D126" s="4" t="s">
        <v>186</v>
      </c>
      <c r="E126" s="10" t="s">
        <v>476</v>
      </c>
      <c r="F126" s="2" t="s">
        <v>299</v>
      </c>
      <c r="H126" t="str">
        <f t="shared" si="1"/>
        <v>R;Wonderous;N;Mizzium Mortar;-;TOYP()</v>
      </c>
    </row>
    <row r="127" spans="1:8" x14ac:dyDescent="0.25">
      <c r="A127" s="1" t="s">
        <v>267</v>
      </c>
      <c r="B127" s="3" t="s">
        <v>271</v>
      </c>
      <c r="C127" s="1" t="s">
        <v>272</v>
      </c>
      <c r="D127" s="4" t="s">
        <v>190</v>
      </c>
      <c r="E127" s="10" t="s">
        <v>476</v>
      </c>
      <c r="F127" s="2" t="s">
        <v>322</v>
      </c>
      <c r="H127" t="str">
        <f t="shared" si="1"/>
        <v>R;Wonderous;N;Necklace of Fireballs;-;DMG(182)</v>
      </c>
    </row>
    <row r="128" spans="1:8" x14ac:dyDescent="0.25">
      <c r="A128" s="1" t="s">
        <v>267</v>
      </c>
      <c r="B128" s="3" t="s">
        <v>271</v>
      </c>
      <c r="C128" s="1" t="s">
        <v>273</v>
      </c>
      <c r="D128" s="4" t="s">
        <v>191</v>
      </c>
      <c r="E128" s="10" t="s">
        <v>476</v>
      </c>
      <c r="F128" s="2" t="s">
        <v>322</v>
      </c>
      <c r="H128" t="str">
        <f t="shared" si="1"/>
        <v>R;Wonderous;Y;Necklace of Prayer Beads;-;DMG(182)</v>
      </c>
    </row>
    <row r="129" spans="1:8" x14ac:dyDescent="0.25">
      <c r="A129" s="1" t="s">
        <v>267</v>
      </c>
      <c r="B129" s="3" t="s">
        <v>271</v>
      </c>
      <c r="C129" s="1" t="s">
        <v>272</v>
      </c>
      <c r="D129" s="4" t="s">
        <v>194</v>
      </c>
      <c r="E129" s="10" t="s">
        <v>476</v>
      </c>
      <c r="F129" s="2" t="s">
        <v>321</v>
      </c>
      <c r="H129" t="str">
        <f t="shared" si="1"/>
        <v>R;Wonderous;N;Opal of the Ild Rune;-;SKT(235)</v>
      </c>
    </row>
    <row r="130" spans="1:8" x14ac:dyDescent="0.25">
      <c r="A130" s="1" t="s">
        <v>267</v>
      </c>
      <c r="B130" s="3" t="s">
        <v>271</v>
      </c>
      <c r="C130" s="1" t="s">
        <v>272</v>
      </c>
      <c r="D130" s="4" t="s">
        <v>196</v>
      </c>
      <c r="E130" s="10" t="s">
        <v>476</v>
      </c>
      <c r="F130" s="2" t="s">
        <v>321</v>
      </c>
      <c r="H130" t="str">
        <f t="shared" ref="H130:H193" si="2">_xlfn.CONCAT(A130,";",B130,";",C130,";",D130,";",E130,";",F130)</f>
        <v>R;Wonderous;N;Orb of the Stein Rune;-;SKT(235)</v>
      </c>
    </row>
    <row r="131" spans="1:8" x14ac:dyDescent="0.25">
      <c r="A131" s="1" t="s">
        <v>267</v>
      </c>
      <c r="B131" s="3" t="s">
        <v>271</v>
      </c>
      <c r="C131" s="1" t="s">
        <v>272</v>
      </c>
      <c r="D131" s="4" t="s">
        <v>198</v>
      </c>
      <c r="E131" s="10" t="s">
        <v>476</v>
      </c>
      <c r="F131" s="2" t="s">
        <v>277</v>
      </c>
      <c r="H131" t="str">
        <f t="shared" si="2"/>
        <v>R;Wonderous;N;Orozov Keyrune;-;GGR(177)</v>
      </c>
    </row>
    <row r="132" spans="1:8" x14ac:dyDescent="0.25">
      <c r="A132" s="1" t="s">
        <v>267</v>
      </c>
      <c r="B132" s="3" t="s">
        <v>271</v>
      </c>
      <c r="C132" s="1" t="s">
        <v>272</v>
      </c>
      <c r="D132" s="4" t="s">
        <v>205</v>
      </c>
      <c r="E132" s="10" t="s">
        <v>476</v>
      </c>
      <c r="F132" s="2" t="s">
        <v>324</v>
      </c>
      <c r="H132" t="str">
        <f t="shared" si="2"/>
        <v>R;Wonderous;N;Periapt of Proof Against Poison;-;DMG(184)</v>
      </c>
    </row>
    <row r="133" spans="1:8" x14ac:dyDescent="0.25">
      <c r="A133" s="1" t="s">
        <v>267</v>
      </c>
      <c r="B133" s="3" t="s">
        <v>271</v>
      </c>
      <c r="C133" s="1" t="s">
        <v>272</v>
      </c>
      <c r="D133" s="4" t="s">
        <v>213</v>
      </c>
      <c r="E133" s="10" t="s">
        <v>476</v>
      </c>
      <c r="F133" s="2" t="s">
        <v>326</v>
      </c>
      <c r="H133" t="str">
        <f t="shared" si="2"/>
        <v>R;Wonderous;N;Portable Hole;-;DMG(185)</v>
      </c>
    </row>
    <row r="134" spans="1:8" x14ac:dyDescent="0.25">
      <c r="A134" s="1" t="s">
        <v>267</v>
      </c>
      <c r="B134" s="3" t="s">
        <v>271</v>
      </c>
      <c r="C134" s="1" t="s">
        <v>272</v>
      </c>
      <c r="D134" s="4" t="s">
        <v>216</v>
      </c>
      <c r="E134" s="10" t="s">
        <v>476</v>
      </c>
      <c r="F134" s="2" t="s">
        <v>328</v>
      </c>
      <c r="H134" t="str">
        <f t="shared" si="2"/>
        <v>R;Wonderous;N;Quaal's Feather Token;-;DMG(188)</v>
      </c>
    </row>
    <row r="135" spans="1:8" x14ac:dyDescent="0.25">
      <c r="A135" s="1" t="s">
        <v>267</v>
      </c>
      <c r="B135" s="3" t="s">
        <v>271</v>
      </c>
      <c r="C135" s="1" t="s">
        <v>273</v>
      </c>
      <c r="D135" s="4" t="s">
        <v>219</v>
      </c>
      <c r="E135" s="10" t="s">
        <v>476</v>
      </c>
      <c r="F135" s="2" t="s">
        <v>330</v>
      </c>
      <c r="H135" t="str">
        <f t="shared" si="2"/>
        <v>R;Wonderous;Y;Robe of Eyes;-;DMG(193)</v>
      </c>
    </row>
    <row r="136" spans="1:8" x14ac:dyDescent="0.25">
      <c r="A136" s="1" t="s">
        <v>267</v>
      </c>
      <c r="B136" s="3" t="s">
        <v>271</v>
      </c>
      <c r="C136" s="1" t="s">
        <v>272</v>
      </c>
      <c r="D136" s="4" t="s">
        <v>223</v>
      </c>
      <c r="E136" s="10" t="s">
        <v>476</v>
      </c>
      <c r="F136" s="2" t="s">
        <v>299</v>
      </c>
      <c r="H136" t="str">
        <f t="shared" si="2"/>
        <v>R;Wonderous;N;Robe of Summer;-;TOYP()</v>
      </c>
    </row>
    <row r="137" spans="1:8" x14ac:dyDescent="0.25">
      <c r="A137" s="1" t="s">
        <v>267</v>
      </c>
      <c r="B137" s="3" t="s">
        <v>271</v>
      </c>
      <c r="C137" s="1" t="s">
        <v>272</v>
      </c>
      <c r="D137" s="4" t="s">
        <v>227</v>
      </c>
      <c r="E137" s="10" t="s">
        <v>476</v>
      </c>
      <c r="F137" s="2" t="s">
        <v>334</v>
      </c>
      <c r="H137" t="str">
        <f t="shared" si="2"/>
        <v>R;Wonderous;N;Rope of Entanglement;-;DMG(197)</v>
      </c>
    </row>
    <row r="138" spans="1:8" x14ac:dyDescent="0.25">
      <c r="A138" s="1" t="s">
        <v>267</v>
      </c>
      <c r="B138" s="3" t="s">
        <v>271</v>
      </c>
      <c r="C138" s="1" t="s">
        <v>272</v>
      </c>
      <c r="D138" s="4" t="s">
        <v>232</v>
      </c>
      <c r="E138" s="10" t="s">
        <v>476</v>
      </c>
      <c r="F138" s="2" t="s">
        <v>277</v>
      </c>
      <c r="H138" t="str">
        <f t="shared" si="2"/>
        <v>R;Wonderous;N;Selesnya Keyrune;-;GGR(177)</v>
      </c>
    </row>
    <row r="139" spans="1:8" x14ac:dyDescent="0.25">
      <c r="A139" s="1" t="s">
        <v>267</v>
      </c>
      <c r="B139" s="3" t="s">
        <v>271</v>
      </c>
      <c r="C139" s="1" t="s">
        <v>272</v>
      </c>
      <c r="D139" s="4" t="s">
        <v>242</v>
      </c>
      <c r="E139" s="10" t="s">
        <v>476</v>
      </c>
      <c r="F139" s="2" t="s">
        <v>341</v>
      </c>
      <c r="H139" t="str">
        <f t="shared" si="2"/>
        <v>R;Wonderous;N;Stone of Controlling Earth Elementals;-;DMG(205)</v>
      </c>
    </row>
    <row r="140" spans="1:8" x14ac:dyDescent="0.25">
      <c r="A140" s="1" t="s">
        <v>267</v>
      </c>
      <c r="B140" s="3" t="s">
        <v>271</v>
      </c>
      <c r="C140" s="1" t="s">
        <v>272</v>
      </c>
      <c r="D140" s="4" t="s">
        <v>246</v>
      </c>
      <c r="E140" s="10" t="s">
        <v>476</v>
      </c>
      <c r="F140" s="2" t="s">
        <v>338</v>
      </c>
      <c r="H140" t="str">
        <f t="shared" si="2"/>
        <v>R;Wonderous;N;Stonespeaker Crystal;-;OOTA(223)</v>
      </c>
    </row>
    <row r="141" spans="1:8" x14ac:dyDescent="0.25">
      <c r="A141" s="1" t="s">
        <v>267</v>
      </c>
      <c r="B141" s="3" t="s">
        <v>271</v>
      </c>
      <c r="C141" s="1" t="s">
        <v>272</v>
      </c>
      <c r="D141" s="4" t="s">
        <v>258</v>
      </c>
      <c r="E141" s="10" t="s">
        <v>476</v>
      </c>
      <c r="F141" s="2" t="s">
        <v>282</v>
      </c>
      <c r="H141" t="str">
        <f t="shared" si="2"/>
        <v>R;Wonderous;N;Weird Tank;-;POTA(222)</v>
      </c>
    </row>
    <row r="142" spans="1:8" x14ac:dyDescent="0.25">
      <c r="A142" s="1" t="s">
        <v>267</v>
      </c>
      <c r="B142" s="3" t="s">
        <v>271</v>
      </c>
      <c r="C142" s="1" t="s">
        <v>273</v>
      </c>
      <c r="D142" s="4" t="s">
        <v>262</v>
      </c>
      <c r="E142" s="10" t="s">
        <v>476</v>
      </c>
      <c r="F142" s="2" t="s">
        <v>348</v>
      </c>
      <c r="H142" t="str">
        <f t="shared" si="2"/>
        <v>R;Wonderous;Y;Wings of Flying;-;DMG(214)</v>
      </c>
    </row>
    <row r="143" spans="1:8" x14ac:dyDescent="0.25">
      <c r="A143" s="1" t="s">
        <v>267</v>
      </c>
      <c r="B143" s="3" t="s">
        <v>271</v>
      </c>
      <c r="C143" s="1" t="s">
        <v>272</v>
      </c>
      <c r="D143" s="4" t="s">
        <v>239</v>
      </c>
      <c r="E143" s="10" t="s">
        <v>476</v>
      </c>
      <c r="F143" s="2" t="s">
        <v>338</v>
      </c>
      <c r="H143" t="str">
        <f t="shared" si="2"/>
        <v>R;Wonderous;N;Spell Gem;-;OOTA(223)</v>
      </c>
    </row>
    <row r="144" spans="1:8" x14ac:dyDescent="0.25">
      <c r="A144" s="1" t="s">
        <v>266</v>
      </c>
      <c r="B144" s="3" t="s">
        <v>271</v>
      </c>
      <c r="C144" s="1" t="s">
        <v>272</v>
      </c>
      <c r="D144" s="4" t="s">
        <v>5</v>
      </c>
      <c r="E144" s="10" t="s">
        <v>476</v>
      </c>
      <c r="F144" s="2" t="s">
        <v>274</v>
      </c>
      <c r="H144" t="str">
        <f t="shared" si="2"/>
        <v>U;Wonderous;N;Alchemy Jug;-;DMG(150)</v>
      </c>
    </row>
    <row r="145" spans="1:8" x14ac:dyDescent="0.25">
      <c r="A145" s="1" t="s">
        <v>266</v>
      </c>
      <c r="B145" s="3" t="s">
        <v>271</v>
      </c>
      <c r="C145" s="1" t="s">
        <v>273</v>
      </c>
      <c r="D145" s="4" t="s">
        <v>7</v>
      </c>
      <c r="E145" s="10" t="s">
        <v>476</v>
      </c>
      <c r="F145" s="2" t="s">
        <v>274</v>
      </c>
      <c r="H145" t="str">
        <f t="shared" si="2"/>
        <v>U;Wonderous;Y;Amulet of Proof Against Detection and Location;-;DMG(150)</v>
      </c>
    </row>
    <row r="146" spans="1:8" x14ac:dyDescent="0.25">
      <c r="A146" s="1" t="s">
        <v>266</v>
      </c>
      <c r="B146" s="3" t="s">
        <v>271</v>
      </c>
      <c r="C146" s="1" t="s">
        <v>272</v>
      </c>
      <c r="D146" s="4" t="s">
        <v>8</v>
      </c>
      <c r="E146" s="10" t="s">
        <v>476</v>
      </c>
      <c r="F146" s="2" t="s">
        <v>275</v>
      </c>
      <c r="H146" t="str">
        <f t="shared" si="2"/>
        <v>U;Wonderous;N;Amulet of Protection from Turning;-;TOYP(228)</v>
      </c>
    </row>
    <row r="147" spans="1:8" x14ac:dyDescent="0.25">
      <c r="A147" s="1" t="s">
        <v>266</v>
      </c>
      <c r="B147" s="3" t="s">
        <v>271</v>
      </c>
      <c r="C147" s="1" t="s">
        <v>272</v>
      </c>
      <c r="D147" s="4" t="s">
        <v>15</v>
      </c>
      <c r="E147" s="10" t="s">
        <v>476</v>
      </c>
      <c r="F147" s="2" t="s">
        <v>280</v>
      </c>
      <c r="H147" t="str">
        <f t="shared" si="2"/>
        <v>U;Wonderous;N;Bag of Holding;-;DMG(153)</v>
      </c>
    </row>
    <row r="148" spans="1:8" x14ac:dyDescent="0.25">
      <c r="A148" s="1" t="s">
        <v>266</v>
      </c>
      <c r="B148" s="3" t="s">
        <v>271</v>
      </c>
      <c r="C148" s="1" t="s">
        <v>272</v>
      </c>
      <c r="D148" s="4" t="s">
        <v>16</v>
      </c>
      <c r="E148" s="10" t="s">
        <v>476</v>
      </c>
      <c r="F148" s="2" t="s">
        <v>281</v>
      </c>
      <c r="H148" t="str">
        <f t="shared" si="2"/>
        <v>U;Wonderous;N;Bag of Tricks;-;DMG(154)</v>
      </c>
    </row>
    <row r="149" spans="1:8" x14ac:dyDescent="0.25">
      <c r="A149" s="1" t="s">
        <v>266</v>
      </c>
      <c r="B149" s="3" t="s">
        <v>271</v>
      </c>
      <c r="C149" s="1" t="s">
        <v>272</v>
      </c>
      <c r="D149" s="4" t="s">
        <v>17</v>
      </c>
      <c r="E149" s="10" t="s">
        <v>476</v>
      </c>
      <c r="F149" s="2" t="s">
        <v>275</v>
      </c>
      <c r="H149" t="str">
        <f t="shared" si="2"/>
        <v>U;Wonderous;N;Balance of Harmony;-;TOYP(228)</v>
      </c>
    </row>
    <row r="150" spans="1:8" x14ac:dyDescent="0.25">
      <c r="A150" s="1" t="s">
        <v>266</v>
      </c>
      <c r="B150" s="3" t="s">
        <v>271</v>
      </c>
      <c r="C150" s="1" t="s">
        <v>272</v>
      </c>
      <c r="D150" s="4" t="s">
        <v>18</v>
      </c>
      <c r="E150" s="10" t="s">
        <v>476</v>
      </c>
      <c r="F150" s="2" t="s">
        <v>282</v>
      </c>
      <c r="H150" t="str">
        <f t="shared" si="2"/>
        <v>U;Wonderous;N;Balloon Pack;-;POTA(222)</v>
      </c>
    </row>
    <row r="151" spans="1:8" x14ac:dyDescent="0.25">
      <c r="A151" s="1" t="s">
        <v>266</v>
      </c>
      <c r="B151" s="3" t="s">
        <v>271</v>
      </c>
      <c r="C151" s="1" t="s">
        <v>272</v>
      </c>
      <c r="D151" s="4" t="s">
        <v>19</v>
      </c>
      <c r="E151" s="10" t="s">
        <v>476</v>
      </c>
      <c r="F151" s="2" t="s">
        <v>283</v>
      </c>
      <c r="H151" t="str">
        <f t="shared" si="2"/>
        <v>U;Wonderous;N;Banner of the Krig Rune;-;SKT(233)</v>
      </c>
    </row>
    <row r="152" spans="1:8" x14ac:dyDescent="0.25">
      <c r="A152" s="1" t="s">
        <v>266</v>
      </c>
      <c r="B152" s="3" t="s">
        <v>271</v>
      </c>
      <c r="C152" s="1" t="s">
        <v>272</v>
      </c>
      <c r="D152" s="4" t="s">
        <v>32</v>
      </c>
      <c r="E152" s="10" t="s">
        <v>476</v>
      </c>
      <c r="F152" s="2" t="s">
        <v>285</v>
      </c>
      <c r="H152" t="str">
        <f t="shared" si="2"/>
        <v>U;Wonderous;N;Boots of Elvenkind;-;DMG(155)</v>
      </c>
    </row>
    <row r="153" spans="1:8" x14ac:dyDescent="0.25">
      <c r="A153" s="1" t="s">
        <v>266</v>
      </c>
      <c r="B153" s="3" t="s">
        <v>271</v>
      </c>
      <c r="C153" s="1" t="s">
        <v>273</v>
      </c>
      <c r="D153" s="4" t="s">
        <v>36</v>
      </c>
      <c r="E153" s="10" t="s">
        <v>476</v>
      </c>
      <c r="F153" s="2" t="s">
        <v>287</v>
      </c>
      <c r="H153" t="str">
        <f t="shared" si="2"/>
        <v>U;Wonderous;Y;Boots of Striding and Springing;-;DMG(156)</v>
      </c>
    </row>
    <row r="154" spans="1:8" x14ac:dyDescent="0.25">
      <c r="A154" s="1" t="s">
        <v>266</v>
      </c>
      <c r="B154" s="3" t="s">
        <v>271</v>
      </c>
      <c r="C154" s="1" t="s">
        <v>273</v>
      </c>
      <c r="D154" s="4" t="s">
        <v>37</v>
      </c>
      <c r="E154" s="10" t="s">
        <v>476</v>
      </c>
      <c r="F154" s="2" t="s">
        <v>287</v>
      </c>
      <c r="H154" t="str">
        <f t="shared" si="2"/>
        <v>U;Wonderous;Y;Boots of the Winterlands;-;DMG(156)</v>
      </c>
    </row>
    <row r="155" spans="1:8" x14ac:dyDescent="0.25">
      <c r="A155" s="1" t="s">
        <v>266</v>
      </c>
      <c r="B155" s="3" t="s">
        <v>271</v>
      </c>
      <c r="C155" s="1" t="s">
        <v>273</v>
      </c>
      <c r="D155" s="4" t="s">
        <v>42</v>
      </c>
      <c r="E155" s="10" t="s">
        <v>476</v>
      </c>
      <c r="F155" s="2" t="s">
        <v>287</v>
      </c>
      <c r="H155" t="str">
        <f t="shared" si="2"/>
        <v>U;Wonderous;Y;Bracers of Archery;-;DMG(156)</v>
      </c>
    </row>
    <row r="156" spans="1:8" x14ac:dyDescent="0.25">
      <c r="A156" s="1" t="s">
        <v>266</v>
      </c>
      <c r="B156" s="3" t="s">
        <v>271</v>
      </c>
      <c r="C156" s="1" t="s">
        <v>273</v>
      </c>
      <c r="D156" s="4" t="s">
        <v>45</v>
      </c>
      <c r="E156" s="10" t="s">
        <v>476</v>
      </c>
      <c r="F156" s="2" t="s">
        <v>287</v>
      </c>
      <c r="H156" t="str">
        <f t="shared" si="2"/>
        <v>U;Wonderous;Y;Brooch of Shielding;-;DMG(156)</v>
      </c>
    </row>
    <row r="157" spans="1:8" x14ac:dyDescent="0.25">
      <c r="A157" s="1" t="s">
        <v>266</v>
      </c>
      <c r="B157" s="3" t="s">
        <v>271</v>
      </c>
      <c r="C157" s="1" t="s">
        <v>272</v>
      </c>
      <c r="D157" s="4" t="s">
        <v>46</v>
      </c>
      <c r="E157" s="10" t="s">
        <v>476</v>
      </c>
      <c r="F157" s="2" t="s">
        <v>287</v>
      </c>
      <c r="H157" t="str">
        <f t="shared" si="2"/>
        <v>U;Wonderous;N;Broom of Flying;-;DMG(156)</v>
      </c>
    </row>
    <row r="158" spans="1:8" x14ac:dyDescent="0.25">
      <c r="A158" s="1" t="s">
        <v>266</v>
      </c>
      <c r="B158" s="3" t="s">
        <v>271</v>
      </c>
      <c r="C158" s="1" t="s">
        <v>272</v>
      </c>
      <c r="D158" s="4" t="s">
        <v>49</v>
      </c>
      <c r="E158" s="10" t="s">
        <v>476</v>
      </c>
      <c r="F158" s="2" t="s">
        <v>289</v>
      </c>
      <c r="H158" t="str">
        <f t="shared" si="2"/>
        <v>U;Wonderous;N;Cap of Water Breathing;-;DMG(157)</v>
      </c>
    </row>
    <row r="159" spans="1:8" x14ac:dyDescent="0.25">
      <c r="A159" s="1" t="s">
        <v>266</v>
      </c>
      <c r="B159" s="3" t="s">
        <v>271</v>
      </c>
      <c r="C159" s="1" t="s">
        <v>272</v>
      </c>
      <c r="D159" s="4" t="s">
        <v>55</v>
      </c>
      <c r="E159" s="10" t="s">
        <v>476</v>
      </c>
      <c r="F159" s="2" t="s">
        <v>290</v>
      </c>
      <c r="H159" t="str">
        <f t="shared" si="2"/>
        <v>U;Wonderous;N;Circlet of Blasting;-;DMG(158)</v>
      </c>
    </row>
    <row r="160" spans="1:8" x14ac:dyDescent="0.25">
      <c r="A160" s="1" t="s">
        <v>266</v>
      </c>
      <c r="B160" s="3" t="s">
        <v>271</v>
      </c>
      <c r="C160" s="1" t="s">
        <v>273</v>
      </c>
      <c r="D160" s="4" t="s">
        <v>61</v>
      </c>
      <c r="E160" s="10" t="s">
        <v>476</v>
      </c>
      <c r="F160" s="2" t="s">
        <v>290</v>
      </c>
      <c r="H160" t="str">
        <f t="shared" si="2"/>
        <v>U;Wonderous;Y;Cloak of Elvenkind;-;DMG(158)</v>
      </c>
    </row>
    <row r="161" spans="1:8" x14ac:dyDescent="0.25">
      <c r="A161" s="1" t="s">
        <v>266</v>
      </c>
      <c r="B161" s="3" t="s">
        <v>271</v>
      </c>
      <c r="C161" s="1" t="s">
        <v>273</v>
      </c>
      <c r="D161" s="4" t="s">
        <v>64</v>
      </c>
      <c r="E161" s="10" t="s">
        <v>476</v>
      </c>
      <c r="F161" s="2" t="s">
        <v>291</v>
      </c>
      <c r="H161" t="str">
        <f t="shared" si="2"/>
        <v>U;Wonderous;Y;Cloak of Protection;-;DMG(159)</v>
      </c>
    </row>
    <row r="162" spans="1:8" x14ac:dyDescent="0.25">
      <c r="A162" s="1" t="s">
        <v>266</v>
      </c>
      <c r="B162" s="3" t="s">
        <v>271</v>
      </c>
      <c r="C162" s="1" t="s">
        <v>272</v>
      </c>
      <c r="D162" s="4" t="s">
        <v>66</v>
      </c>
      <c r="E162" s="10" t="s">
        <v>476</v>
      </c>
      <c r="F162" s="2" t="s">
        <v>291</v>
      </c>
      <c r="H162" t="str">
        <f t="shared" si="2"/>
        <v>U;Wonderous;N;Cloak of the Manta Ray;-;DMG(159)</v>
      </c>
    </row>
    <row r="163" spans="1:8" x14ac:dyDescent="0.25">
      <c r="A163" s="1" t="s">
        <v>266</v>
      </c>
      <c r="B163" s="3" t="s">
        <v>271</v>
      </c>
      <c r="C163" s="1" t="s">
        <v>272</v>
      </c>
      <c r="D163" s="4" t="s">
        <v>78</v>
      </c>
      <c r="E163" s="10" t="s">
        <v>476</v>
      </c>
      <c r="F163" s="2" t="s">
        <v>295</v>
      </c>
      <c r="H163" t="str">
        <f t="shared" si="2"/>
        <v>U;Wonderous;N;Decanter of Endless Water;-;DMG(161)</v>
      </c>
    </row>
    <row r="164" spans="1:8" x14ac:dyDescent="0.25">
      <c r="A164" s="1" t="s">
        <v>266</v>
      </c>
      <c r="B164" s="3" t="s">
        <v>271</v>
      </c>
      <c r="C164" s="1" t="s">
        <v>272</v>
      </c>
      <c r="D164" s="4" t="s">
        <v>79</v>
      </c>
      <c r="E164" s="10" t="s">
        <v>476</v>
      </c>
      <c r="F164" s="2" t="s">
        <v>295</v>
      </c>
      <c r="H164" t="str">
        <f t="shared" si="2"/>
        <v>U;Wonderous;N;Deck of Illusions;-;DMG(161)</v>
      </c>
    </row>
    <row r="165" spans="1:8" x14ac:dyDescent="0.25">
      <c r="A165" s="1" t="s">
        <v>266</v>
      </c>
      <c r="B165" s="3" t="s">
        <v>271</v>
      </c>
      <c r="C165" s="1" t="s">
        <v>272</v>
      </c>
      <c r="D165" s="4" t="s">
        <v>85</v>
      </c>
      <c r="E165" s="10" t="s">
        <v>476</v>
      </c>
      <c r="F165" s="2" t="s">
        <v>298</v>
      </c>
      <c r="H165" t="str">
        <f t="shared" si="2"/>
        <v>U;Wonderous;N;Driftglobe;-;DMG(166)</v>
      </c>
    </row>
    <row r="166" spans="1:8" x14ac:dyDescent="0.25">
      <c r="A166" s="1" t="s">
        <v>266</v>
      </c>
      <c r="B166" s="3" t="s">
        <v>271</v>
      </c>
      <c r="C166" s="1" t="s">
        <v>272</v>
      </c>
      <c r="D166" s="4" t="s">
        <v>86</v>
      </c>
      <c r="E166" s="10" t="s">
        <v>476</v>
      </c>
      <c r="F166" s="2" t="s">
        <v>298</v>
      </c>
      <c r="H166" t="str">
        <f t="shared" si="2"/>
        <v>U;Wonderous;N;Dust of Disappearance;-;DMG(166)</v>
      </c>
    </row>
    <row r="167" spans="1:8" x14ac:dyDescent="0.25">
      <c r="A167" s="1" t="s">
        <v>266</v>
      </c>
      <c r="B167" s="3" t="s">
        <v>271</v>
      </c>
      <c r="C167" s="1" t="s">
        <v>272</v>
      </c>
      <c r="D167" s="4" t="s">
        <v>87</v>
      </c>
      <c r="E167" s="10" t="s">
        <v>476</v>
      </c>
      <c r="F167" s="2" t="s">
        <v>298</v>
      </c>
      <c r="H167" t="str">
        <f t="shared" si="2"/>
        <v>U;Wonderous;N;Dust of Dryness;-;DMG(166)</v>
      </c>
    </row>
    <row r="168" spans="1:8" x14ac:dyDescent="0.25">
      <c r="A168" s="1" t="s">
        <v>266</v>
      </c>
      <c r="B168" s="3" t="s">
        <v>271</v>
      </c>
      <c r="C168" s="1" t="s">
        <v>272</v>
      </c>
      <c r="D168" s="4" t="s">
        <v>88</v>
      </c>
      <c r="E168" s="10" t="s">
        <v>476</v>
      </c>
      <c r="F168" s="2" t="s">
        <v>298</v>
      </c>
      <c r="H168" t="str">
        <f t="shared" si="2"/>
        <v>U;Wonderous;N;Dust of Sneezing and Choking;-;DMG(166)</v>
      </c>
    </row>
    <row r="169" spans="1:8" x14ac:dyDescent="0.25">
      <c r="A169" s="1" t="s">
        <v>266</v>
      </c>
      <c r="B169" s="3" t="s">
        <v>271</v>
      </c>
      <c r="C169" s="1" t="s">
        <v>272</v>
      </c>
      <c r="D169" s="4" t="s">
        <v>92</v>
      </c>
      <c r="E169" s="10" t="s">
        <v>476</v>
      </c>
      <c r="F169" s="2" t="s">
        <v>300</v>
      </c>
      <c r="H169" t="str">
        <f t="shared" si="2"/>
        <v>U;Wonderous;N;Elemental Gem;-;DMG(167)</v>
      </c>
    </row>
    <row r="170" spans="1:8" x14ac:dyDescent="0.25">
      <c r="A170" s="1" t="s">
        <v>266</v>
      </c>
      <c r="B170" s="3" t="s">
        <v>271</v>
      </c>
      <c r="C170" s="1" t="s">
        <v>272</v>
      </c>
      <c r="D170" s="4" t="s">
        <v>95</v>
      </c>
      <c r="E170" s="10" t="s">
        <v>476</v>
      </c>
      <c r="F170" s="2" t="s">
        <v>301</v>
      </c>
      <c r="H170" t="str">
        <f t="shared" si="2"/>
        <v>U;Wonderous;N;Eversmoking Bottle;-;DMG(168)</v>
      </c>
    </row>
    <row r="171" spans="1:8" x14ac:dyDescent="0.25">
      <c r="A171" s="1" t="s">
        <v>266</v>
      </c>
      <c r="B171" s="3" t="s">
        <v>271</v>
      </c>
      <c r="C171" s="1" t="s">
        <v>273</v>
      </c>
      <c r="D171" s="4" t="s">
        <v>96</v>
      </c>
      <c r="E171" s="10" t="s">
        <v>476</v>
      </c>
      <c r="F171" s="2" t="s">
        <v>301</v>
      </c>
      <c r="H171" t="str">
        <f t="shared" si="2"/>
        <v>U;Wonderous;Y;Eyes of Charming;-;DMG(168)</v>
      </c>
    </row>
    <row r="172" spans="1:8" x14ac:dyDescent="0.25">
      <c r="A172" s="1" t="s">
        <v>266</v>
      </c>
      <c r="B172" s="3" t="s">
        <v>271</v>
      </c>
      <c r="C172" s="1" t="s">
        <v>272</v>
      </c>
      <c r="D172" s="4" t="s">
        <v>97</v>
      </c>
      <c r="E172" s="10" t="s">
        <v>476</v>
      </c>
      <c r="F172" s="2" t="s">
        <v>301</v>
      </c>
      <c r="H172" t="str">
        <f t="shared" si="2"/>
        <v>U;Wonderous;N;Eyes of Minute Seeing;-;DMG(168)</v>
      </c>
    </row>
    <row r="173" spans="1:8" x14ac:dyDescent="0.25">
      <c r="A173" s="1" t="s">
        <v>266</v>
      </c>
      <c r="B173" s="3" t="s">
        <v>271</v>
      </c>
      <c r="C173" s="1" t="s">
        <v>273</v>
      </c>
      <c r="D173" s="4" t="s">
        <v>98</v>
      </c>
      <c r="E173" s="10" t="s">
        <v>476</v>
      </c>
      <c r="F173" s="2" t="s">
        <v>301</v>
      </c>
      <c r="H173" t="str">
        <f t="shared" si="2"/>
        <v>U;Wonderous;Y;Eyes of the Eagle;-;DMG(168)</v>
      </c>
    </row>
    <row r="174" spans="1:8" x14ac:dyDescent="0.25">
      <c r="A174" s="1" t="s">
        <v>266</v>
      </c>
      <c r="B174" s="3" t="s">
        <v>271</v>
      </c>
      <c r="C174" s="1" t="s">
        <v>272</v>
      </c>
      <c r="D174" s="4" t="s">
        <v>108</v>
      </c>
      <c r="E174" s="10" t="s">
        <v>476</v>
      </c>
      <c r="F174" s="2" t="s">
        <v>304</v>
      </c>
      <c r="H174" t="str">
        <f t="shared" si="2"/>
        <v>U;Wonderous;N;Figurine of Wondrous Power, Silver Raven;-;DMG(170)</v>
      </c>
    </row>
    <row r="175" spans="1:8" x14ac:dyDescent="0.25">
      <c r="A175" s="1" t="s">
        <v>266</v>
      </c>
      <c r="B175" s="3" t="s">
        <v>271</v>
      </c>
      <c r="C175" s="1" t="s">
        <v>273</v>
      </c>
      <c r="D175" s="4" t="s">
        <v>110</v>
      </c>
      <c r="E175" s="10" t="s">
        <v>476</v>
      </c>
      <c r="F175" s="2" t="s">
        <v>305</v>
      </c>
      <c r="H175" t="str">
        <f t="shared" si="2"/>
        <v>U;Wonderous;Y;Gauntlets of Ogre Power;-;DMG(171)</v>
      </c>
    </row>
    <row r="176" spans="1:8" x14ac:dyDescent="0.25">
      <c r="A176" s="1" t="s">
        <v>266</v>
      </c>
      <c r="B176" s="3" t="s">
        <v>271</v>
      </c>
      <c r="C176" s="1" t="s">
        <v>272</v>
      </c>
      <c r="D176" s="4" t="s">
        <v>112</v>
      </c>
      <c r="E176" s="10" t="s">
        <v>476</v>
      </c>
      <c r="F176" s="2" t="s">
        <v>305</v>
      </c>
      <c r="H176" t="str">
        <f t="shared" si="2"/>
        <v>U;Wonderous;N;Gem of Brightness;-;DMG(171)</v>
      </c>
    </row>
    <row r="177" spans="1:8" x14ac:dyDescent="0.25">
      <c r="A177" s="1" t="s">
        <v>266</v>
      </c>
      <c r="B177" s="3" t="s">
        <v>271</v>
      </c>
      <c r="C177" s="1" t="s">
        <v>273</v>
      </c>
      <c r="D177" s="4" t="s">
        <v>114</v>
      </c>
      <c r="E177" s="10" t="s">
        <v>476</v>
      </c>
      <c r="F177" s="2" t="s">
        <v>306</v>
      </c>
      <c r="H177" t="str">
        <f t="shared" si="2"/>
        <v>U;Wonderous;Y;Gloves of Missile Snaring;-;DMG(172)</v>
      </c>
    </row>
    <row r="178" spans="1:8" x14ac:dyDescent="0.25">
      <c r="A178" s="1" t="s">
        <v>266</v>
      </c>
      <c r="B178" s="3" t="s">
        <v>271</v>
      </c>
      <c r="C178" s="1" t="s">
        <v>273</v>
      </c>
      <c r="D178" s="4" t="s">
        <v>115</v>
      </c>
      <c r="E178" s="10" t="s">
        <v>476</v>
      </c>
      <c r="F178" s="2" t="s">
        <v>306</v>
      </c>
      <c r="H178" t="str">
        <f t="shared" si="2"/>
        <v>U;Wonderous;Y;Gloves of Swimming and Climbing;-;DMG(172)</v>
      </c>
    </row>
    <row r="179" spans="1:8" x14ac:dyDescent="0.25">
      <c r="A179" s="1" t="s">
        <v>266</v>
      </c>
      <c r="B179" s="3" t="s">
        <v>271</v>
      </c>
      <c r="C179" s="1" t="s">
        <v>272</v>
      </c>
      <c r="D179" s="4" t="s">
        <v>116</v>
      </c>
      <c r="E179" s="10" t="s">
        <v>476</v>
      </c>
      <c r="F179" s="2" t="s">
        <v>306</v>
      </c>
      <c r="H179" t="str">
        <f t="shared" si="2"/>
        <v>U;Wonderous;N;Gloves of Thievery;-;DMG(172)</v>
      </c>
    </row>
    <row r="180" spans="1:8" x14ac:dyDescent="0.25">
      <c r="A180" s="1" t="s">
        <v>266</v>
      </c>
      <c r="B180" s="3" t="s">
        <v>271</v>
      </c>
      <c r="C180" s="1" t="s">
        <v>272</v>
      </c>
      <c r="D180" s="4" t="s">
        <v>117</v>
      </c>
      <c r="E180" s="10" t="s">
        <v>476</v>
      </c>
      <c r="F180" s="2" t="s">
        <v>306</v>
      </c>
      <c r="H180" t="str">
        <f t="shared" si="2"/>
        <v>U;Wonderous;N;Goggles of Night;-;DMG(172)</v>
      </c>
    </row>
    <row r="181" spans="1:8" x14ac:dyDescent="0.25">
      <c r="A181" s="1" t="s">
        <v>266</v>
      </c>
      <c r="B181" s="3" t="s">
        <v>271</v>
      </c>
      <c r="C181" s="1" t="s">
        <v>273</v>
      </c>
      <c r="D181" s="4" t="s">
        <v>120</v>
      </c>
      <c r="E181" s="10" t="s">
        <v>476</v>
      </c>
      <c r="F181" s="2" t="s">
        <v>307</v>
      </c>
      <c r="H181" t="str">
        <f t="shared" si="2"/>
        <v>U;Wonderous;Y;Hat of Disguise;-;DMG(173)</v>
      </c>
    </row>
    <row r="182" spans="1:8" x14ac:dyDescent="0.25">
      <c r="A182" s="1" t="s">
        <v>266</v>
      </c>
      <c r="B182" s="3" t="s">
        <v>271</v>
      </c>
      <c r="C182" s="1" t="s">
        <v>273</v>
      </c>
      <c r="D182" s="4" t="s">
        <v>123</v>
      </c>
      <c r="E182" s="10" t="s">
        <v>476</v>
      </c>
      <c r="F182" s="2" t="s">
        <v>307</v>
      </c>
      <c r="H182" t="str">
        <f t="shared" si="2"/>
        <v>U;Wonderous;Y;Headband of Intellect;-;DMG(173)</v>
      </c>
    </row>
    <row r="183" spans="1:8" x14ac:dyDescent="0.25">
      <c r="A183" s="1" t="s">
        <v>266</v>
      </c>
      <c r="B183" s="3" t="s">
        <v>271</v>
      </c>
      <c r="C183" s="1" t="s">
        <v>272</v>
      </c>
      <c r="D183" s="4" t="s">
        <v>126</v>
      </c>
      <c r="E183" s="10" t="s">
        <v>476</v>
      </c>
      <c r="F183" s="2" t="s">
        <v>307</v>
      </c>
      <c r="H183" t="str">
        <f t="shared" si="2"/>
        <v>U;Wonderous;N;Helm of Comprehending Languages;-;DMG(173)</v>
      </c>
    </row>
    <row r="184" spans="1:8" x14ac:dyDescent="0.25">
      <c r="A184" s="1" t="s">
        <v>266</v>
      </c>
      <c r="B184" s="3" t="s">
        <v>271</v>
      </c>
      <c r="C184" s="1" t="s">
        <v>273</v>
      </c>
      <c r="D184" s="4" t="s">
        <v>127</v>
      </c>
      <c r="E184" s="10" t="s">
        <v>476</v>
      </c>
      <c r="F184" s="2" t="s">
        <v>308</v>
      </c>
      <c r="H184" t="str">
        <f t="shared" si="2"/>
        <v>U;Wonderous;Y;Helm of Telepathy;-;DMG(174)</v>
      </c>
    </row>
    <row r="185" spans="1:8" x14ac:dyDescent="0.25">
      <c r="A185" s="1" t="s">
        <v>266</v>
      </c>
      <c r="B185" s="3" t="s">
        <v>271</v>
      </c>
      <c r="C185" s="1" t="s">
        <v>272</v>
      </c>
      <c r="D185" s="4" t="s">
        <v>142</v>
      </c>
      <c r="E185" s="10" t="s">
        <v>476</v>
      </c>
      <c r="F185" s="2" t="s">
        <v>286</v>
      </c>
      <c r="H185" t="str">
        <f t="shared" si="2"/>
        <v>U;Wonderous;N;Insignia of claws;-;HOTDQ(94)</v>
      </c>
    </row>
    <row r="186" spans="1:8" x14ac:dyDescent="0.25">
      <c r="A186" s="1" t="s">
        <v>266</v>
      </c>
      <c r="B186" s="3" t="s">
        <v>271</v>
      </c>
      <c r="C186" s="1" t="s">
        <v>273</v>
      </c>
      <c r="D186" s="4" t="s">
        <v>148</v>
      </c>
      <c r="E186" s="10" t="s">
        <v>476</v>
      </c>
      <c r="F186" s="2" t="s">
        <v>313</v>
      </c>
      <c r="H186" t="str">
        <f t="shared" si="2"/>
        <v>U;Wonderous;Y;Instrument of the Bards, Doss Lute;-;DMG(176)</v>
      </c>
    </row>
    <row r="187" spans="1:8" x14ac:dyDescent="0.25">
      <c r="A187" s="1" t="s">
        <v>266</v>
      </c>
      <c r="B187" s="3" t="s">
        <v>271</v>
      </c>
      <c r="C187" s="1" t="s">
        <v>273</v>
      </c>
      <c r="D187" s="4" t="s">
        <v>149</v>
      </c>
      <c r="E187" s="10" t="s">
        <v>476</v>
      </c>
      <c r="F187" s="2" t="s">
        <v>313</v>
      </c>
      <c r="H187" t="str">
        <f t="shared" si="2"/>
        <v>U;Wonderous;Y;Instrument of the Bards, Fochlucan Bandore;-;DMG(176)</v>
      </c>
    </row>
    <row r="188" spans="1:8" x14ac:dyDescent="0.25">
      <c r="A188" s="1" t="s">
        <v>266</v>
      </c>
      <c r="B188" s="3" t="s">
        <v>271</v>
      </c>
      <c r="C188" s="1" t="s">
        <v>273</v>
      </c>
      <c r="D188" s="4" t="s">
        <v>150</v>
      </c>
      <c r="E188" s="10" t="s">
        <v>476</v>
      </c>
      <c r="F188" s="2" t="s">
        <v>313</v>
      </c>
      <c r="H188" t="str">
        <f t="shared" si="2"/>
        <v>U;Wonderous;Y;Instrument of the Bards, Mac-Fuirmidh Cittern;-;DMG(176)</v>
      </c>
    </row>
    <row r="189" spans="1:8" x14ac:dyDescent="0.25">
      <c r="A189" s="1" t="s">
        <v>266</v>
      </c>
      <c r="B189" s="3" t="s">
        <v>271</v>
      </c>
      <c r="C189" s="1" t="s">
        <v>272</v>
      </c>
      <c r="D189" s="4" t="s">
        <v>169</v>
      </c>
      <c r="E189" s="10" t="s">
        <v>476</v>
      </c>
      <c r="F189" s="2" t="s">
        <v>316</v>
      </c>
      <c r="H189" t="str">
        <f t="shared" si="2"/>
        <v>U;Wonderous;N;Keoghtom's Ointment;-;DMG(179)</v>
      </c>
    </row>
    <row r="190" spans="1:8" x14ac:dyDescent="0.25">
      <c r="A190" s="1" t="s">
        <v>266</v>
      </c>
      <c r="B190" s="3" t="s">
        <v>271</v>
      </c>
      <c r="C190" s="1" t="s">
        <v>272</v>
      </c>
      <c r="D190" s="4" t="s">
        <v>172</v>
      </c>
      <c r="E190" s="10" t="s">
        <v>476</v>
      </c>
      <c r="F190" s="2" t="s">
        <v>316</v>
      </c>
      <c r="H190" t="str">
        <f t="shared" si="2"/>
        <v>U;Wonderous;N;Lantern of Revealing;-;DMG(179)</v>
      </c>
    </row>
    <row r="191" spans="1:8" x14ac:dyDescent="0.25">
      <c r="A191" s="1" t="s">
        <v>266</v>
      </c>
      <c r="B191" s="3" t="s">
        <v>271</v>
      </c>
      <c r="C191" s="1" t="s">
        <v>273</v>
      </c>
      <c r="D191" s="4" t="s">
        <v>182</v>
      </c>
      <c r="E191" s="10" t="s">
        <v>476</v>
      </c>
      <c r="F191" s="2" t="s">
        <v>319</v>
      </c>
      <c r="H191" t="str">
        <f t="shared" si="2"/>
        <v>U;Wonderous;Y;Medallion of Thoughts;-;DMG(181)</v>
      </c>
    </row>
    <row r="192" spans="1:8" x14ac:dyDescent="0.25">
      <c r="A192" s="1" t="s">
        <v>266</v>
      </c>
      <c r="B192" s="3" t="s">
        <v>271</v>
      </c>
      <c r="C192" s="1" t="s">
        <v>272</v>
      </c>
      <c r="D192" s="4" t="s">
        <v>185</v>
      </c>
      <c r="E192" s="10" t="s">
        <v>476</v>
      </c>
      <c r="F192" s="2" t="s">
        <v>320</v>
      </c>
      <c r="H192" t="str">
        <f t="shared" si="2"/>
        <v>U;Wonderous;N;Mizzium Apparatus;-;GGR(179)</v>
      </c>
    </row>
    <row r="193" spans="1:8" x14ac:dyDescent="0.25">
      <c r="A193" s="1" t="s">
        <v>266</v>
      </c>
      <c r="B193" s="3" t="s">
        <v>271</v>
      </c>
      <c r="C193" s="1" t="s">
        <v>273</v>
      </c>
      <c r="D193" s="4" t="s">
        <v>189</v>
      </c>
      <c r="E193" s="10" t="s">
        <v>476</v>
      </c>
      <c r="F193" s="2" t="s">
        <v>322</v>
      </c>
      <c r="H193" t="str">
        <f t="shared" si="2"/>
        <v>U;Wonderous;Y;Necklace of Adaptation;-;DMG(182)</v>
      </c>
    </row>
    <row r="194" spans="1:8" x14ac:dyDescent="0.25">
      <c r="A194" s="1" t="s">
        <v>266</v>
      </c>
      <c r="B194" s="3" t="s">
        <v>271</v>
      </c>
      <c r="C194" s="1" t="s">
        <v>272</v>
      </c>
      <c r="D194" s="4" t="s">
        <v>192</v>
      </c>
      <c r="E194" s="10" t="s">
        <v>476</v>
      </c>
      <c r="F194" s="2" t="s">
        <v>275</v>
      </c>
      <c r="H194" t="str">
        <f t="shared" ref="H194:H257" si="3">_xlfn.CONCAT(A194,";",B194,";",C194,";",D194,";",E194,";",F194)</f>
        <v>U;Wonderous;N;Night Caller;-;TOYP(228)</v>
      </c>
    </row>
    <row r="195" spans="1:8" x14ac:dyDescent="0.25">
      <c r="A195" s="1" t="s">
        <v>266</v>
      </c>
      <c r="B195" s="3" t="s">
        <v>271</v>
      </c>
      <c r="C195" s="1" t="s">
        <v>272</v>
      </c>
      <c r="D195" s="4" t="s">
        <v>199</v>
      </c>
      <c r="E195" s="10" t="s">
        <v>476</v>
      </c>
      <c r="F195" s="2" t="s">
        <v>302</v>
      </c>
      <c r="H195" t="str">
        <f t="shared" si="3"/>
        <v>U;Wonderous;N;Paper Bird;-;WDH(191)</v>
      </c>
    </row>
    <row r="196" spans="1:8" x14ac:dyDescent="0.25">
      <c r="A196" s="1" t="s">
        <v>266</v>
      </c>
      <c r="B196" s="3" t="s">
        <v>271</v>
      </c>
      <c r="C196" s="1" t="s">
        <v>273</v>
      </c>
      <c r="D196" s="4" t="s">
        <v>200</v>
      </c>
      <c r="E196" s="10" t="s">
        <v>476</v>
      </c>
      <c r="F196" s="2" t="s">
        <v>324</v>
      </c>
      <c r="H196" t="str">
        <f t="shared" si="3"/>
        <v>U;Wonderous;Y;Pearl of Power;-;DMG(184)</v>
      </c>
    </row>
    <row r="197" spans="1:8" x14ac:dyDescent="0.25">
      <c r="A197" s="1" t="s">
        <v>266</v>
      </c>
      <c r="B197" s="3" t="s">
        <v>271</v>
      </c>
      <c r="C197" s="1" t="s">
        <v>272</v>
      </c>
      <c r="D197" s="4" t="s">
        <v>204</v>
      </c>
      <c r="E197" s="10" t="s">
        <v>476</v>
      </c>
      <c r="F197" s="2" t="s">
        <v>324</v>
      </c>
      <c r="H197" t="str">
        <f t="shared" si="3"/>
        <v>U;Wonderous;N;Periapt of Health;-;DMG(184)</v>
      </c>
    </row>
    <row r="198" spans="1:8" x14ac:dyDescent="0.25">
      <c r="A198" s="1" t="s">
        <v>266</v>
      </c>
      <c r="B198" s="3" t="s">
        <v>271</v>
      </c>
      <c r="C198" s="1" t="s">
        <v>273</v>
      </c>
      <c r="D198" s="4" t="s">
        <v>206</v>
      </c>
      <c r="E198" s="10" t="s">
        <v>476</v>
      </c>
      <c r="F198" s="2" t="s">
        <v>324</v>
      </c>
      <c r="H198" t="str">
        <f t="shared" si="3"/>
        <v>U;Wonderous;Y;Periapt of Wound Closure;-;DMG(184)</v>
      </c>
    </row>
    <row r="199" spans="1:8" x14ac:dyDescent="0.25">
      <c r="A199" s="1" t="s">
        <v>266</v>
      </c>
      <c r="B199" s="3" t="s">
        <v>271</v>
      </c>
      <c r="C199" s="1" t="s">
        <v>272</v>
      </c>
      <c r="D199" s="4" t="s">
        <v>208</v>
      </c>
      <c r="E199" s="10" t="s">
        <v>476</v>
      </c>
      <c r="F199" s="2" t="s">
        <v>326</v>
      </c>
      <c r="H199" t="str">
        <f t="shared" si="3"/>
        <v>U;Wonderous;N;Pipes of Haunting;-;DMG(185)</v>
      </c>
    </row>
    <row r="200" spans="1:8" x14ac:dyDescent="0.25">
      <c r="A200" s="1" t="s">
        <v>266</v>
      </c>
      <c r="B200" s="3" t="s">
        <v>271</v>
      </c>
      <c r="C200" s="1" t="s">
        <v>273</v>
      </c>
      <c r="D200" s="4" t="s">
        <v>209</v>
      </c>
      <c r="E200" s="10" t="s">
        <v>476</v>
      </c>
      <c r="F200" s="2" t="s">
        <v>326</v>
      </c>
      <c r="H200" t="str">
        <f t="shared" si="3"/>
        <v>U;Wonderous;Y;Pipes of the Sewers;-;DMG(185)</v>
      </c>
    </row>
    <row r="201" spans="1:8" x14ac:dyDescent="0.25">
      <c r="A201" s="1" t="s">
        <v>266</v>
      </c>
      <c r="B201" s="3" t="s">
        <v>271</v>
      </c>
      <c r="C201" s="1" t="s">
        <v>272</v>
      </c>
      <c r="D201" s="4" t="s">
        <v>210</v>
      </c>
      <c r="E201" s="10" t="s">
        <v>476</v>
      </c>
      <c r="F201" s="2" t="s">
        <v>327</v>
      </c>
      <c r="H201" t="str">
        <f t="shared" si="3"/>
        <v>U;Wonderous;N;Piwafwi Cloak of Elvenkind;-;OOTA(222)</v>
      </c>
    </row>
    <row r="202" spans="1:8" x14ac:dyDescent="0.25">
      <c r="A202" s="1" t="s">
        <v>266</v>
      </c>
      <c r="B202" s="3" t="s">
        <v>271</v>
      </c>
      <c r="C202" s="1" t="s">
        <v>272</v>
      </c>
      <c r="D202" s="4" t="s">
        <v>215</v>
      </c>
      <c r="E202" s="10" t="s">
        <v>476</v>
      </c>
      <c r="F202" s="2" t="s">
        <v>325</v>
      </c>
      <c r="H202" t="str">
        <f t="shared" si="3"/>
        <v>U;Wonderous;N;Pyroconverger;-;GGR(180)</v>
      </c>
    </row>
    <row r="203" spans="1:8" x14ac:dyDescent="0.25">
      <c r="A203" s="1" t="s">
        <v>266</v>
      </c>
      <c r="B203" s="3" t="s">
        <v>271</v>
      </c>
      <c r="C203" s="1" t="s">
        <v>272</v>
      </c>
      <c r="D203" s="4" t="s">
        <v>217</v>
      </c>
      <c r="E203" s="10" t="s">
        <v>476</v>
      </c>
      <c r="F203" s="2" t="s">
        <v>329</v>
      </c>
      <c r="H203" t="str">
        <f t="shared" si="3"/>
        <v>U;Wonderous;N;Quiver of Ehlonna;-;DMG(189)</v>
      </c>
    </row>
    <row r="204" spans="1:8" x14ac:dyDescent="0.25">
      <c r="A204" s="1" t="s">
        <v>266</v>
      </c>
      <c r="B204" s="3" t="s">
        <v>271</v>
      </c>
      <c r="C204" s="1" t="s">
        <v>272</v>
      </c>
      <c r="D204" s="4" t="s">
        <v>218</v>
      </c>
      <c r="E204" s="10" t="s">
        <v>476</v>
      </c>
      <c r="F204" s="2" t="s">
        <v>277</v>
      </c>
      <c r="H204" t="str">
        <f t="shared" si="3"/>
        <v>U;Wonderous;N;Rakdos Keyrune;-;GGR(177)</v>
      </c>
    </row>
    <row r="205" spans="1:8" x14ac:dyDescent="0.25">
      <c r="A205" s="1" t="s">
        <v>266</v>
      </c>
      <c r="B205" s="3" t="s">
        <v>271</v>
      </c>
      <c r="C205" s="1" t="s">
        <v>272</v>
      </c>
      <c r="D205" s="4" t="s">
        <v>221</v>
      </c>
      <c r="E205" s="10" t="s">
        <v>476</v>
      </c>
      <c r="F205" s="2" t="s">
        <v>332</v>
      </c>
      <c r="H205" t="str">
        <f t="shared" si="3"/>
        <v>U;Wonderous;N;Robe of Serpents;-;SKT(236)</v>
      </c>
    </row>
    <row r="206" spans="1:8" x14ac:dyDescent="0.25">
      <c r="A206" s="1" t="s">
        <v>266</v>
      </c>
      <c r="B206" s="3" t="s">
        <v>271</v>
      </c>
      <c r="C206" s="1" t="s">
        <v>272</v>
      </c>
      <c r="D206" s="4" t="s">
        <v>225</v>
      </c>
      <c r="E206" s="10" t="s">
        <v>476</v>
      </c>
      <c r="F206" s="2" t="s">
        <v>333</v>
      </c>
      <c r="H206" t="str">
        <f t="shared" si="3"/>
        <v>U;Wonderous;N;Robe of Useful Items;-;DMG(195)</v>
      </c>
    </row>
    <row r="207" spans="1:8" x14ac:dyDescent="0.25">
      <c r="A207" s="1" t="s">
        <v>266</v>
      </c>
      <c r="B207" s="3" t="s">
        <v>271</v>
      </c>
      <c r="C207" s="1" t="s">
        <v>272</v>
      </c>
      <c r="D207" s="4" t="s">
        <v>226</v>
      </c>
      <c r="E207" s="10" t="s">
        <v>476</v>
      </c>
      <c r="F207" s="2" t="s">
        <v>334</v>
      </c>
      <c r="H207" t="str">
        <f t="shared" si="3"/>
        <v>U;Wonderous;N;Rope of Climbing;-;DMG(197)</v>
      </c>
    </row>
    <row r="208" spans="1:8" x14ac:dyDescent="0.25">
      <c r="A208" s="1" t="s">
        <v>266</v>
      </c>
      <c r="B208" s="3" t="s">
        <v>271</v>
      </c>
      <c r="C208" s="1" t="s">
        <v>272</v>
      </c>
      <c r="D208" s="4" t="s">
        <v>230</v>
      </c>
      <c r="E208" s="10" t="s">
        <v>476</v>
      </c>
      <c r="F208" s="2" t="s">
        <v>335</v>
      </c>
      <c r="H208" t="str">
        <f t="shared" si="3"/>
        <v>U;Wonderous;N;Saddle of the Cavalier;-;DMG(199)</v>
      </c>
    </row>
    <row r="209" spans="1:8" x14ac:dyDescent="0.25">
      <c r="A209" s="1" t="s">
        <v>266</v>
      </c>
      <c r="B209" s="3" t="s">
        <v>271</v>
      </c>
      <c r="C209" s="1" t="s">
        <v>272</v>
      </c>
      <c r="D209" s="4" t="s">
        <v>233</v>
      </c>
      <c r="E209" s="10" t="s">
        <v>476</v>
      </c>
      <c r="F209" s="2" t="s">
        <v>335</v>
      </c>
      <c r="H209" t="str">
        <f t="shared" si="3"/>
        <v>U;Wonderous;N;Sending Stones;-;DMG(199)</v>
      </c>
    </row>
    <row r="210" spans="1:8" x14ac:dyDescent="0.25">
      <c r="A210" s="1" t="s">
        <v>266</v>
      </c>
      <c r="B210" s="3" t="s">
        <v>271</v>
      </c>
      <c r="C210" s="1" t="s">
        <v>272</v>
      </c>
      <c r="D210" s="4" t="s">
        <v>235</v>
      </c>
      <c r="E210" s="10" t="s">
        <v>476</v>
      </c>
      <c r="F210" s="2" t="s">
        <v>277</v>
      </c>
      <c r="H210" t="str">
        <f t="shared" si="3"/>
        <v>U;Wonderous;N;Simic Keyrune;-;GGR(177)</v>
      </c>
    </row>
    <row r="211" spans="1:8" x14ac:dyDescent="0.25">
      <c r="A211" s="1" t="s">
        <v>266</v>
      </c>
      <c r="B211" s="3" t="s">
        <v>271</v>
      </c>
      <c r="C211" s="1" t="s">
        <v>273</v>
      </c>
      <c r="D211" s="4" t="s">
        <v>236</v>
      </c>
      <c r="E211" s="10" t="s">
        <v>476</v>
      </c>
      <c r="F211" s="2" t="s">
        <v>336</v>
      </c>
      <c r="H211" t="str">
        <f t="shared" si="3"/>
        <v>U;Wonderous;Y;Slippers of Spider Climbing;-;DMG(200)</v>
      </c>
    </row>
    <row r="212" spans="1:8" x14ac:dyDescent="0.25">
      <c r="A212" s="1" t="s">
        <v>266</v>
      </c>
      <c r="B212" s="3" t="s">
        <v>271</v>
      </c>
      <c r="C212" s="1" t="s">
        <v>272</v>
      </c>
      <c r="D212" s="4" t="s">
        <v>237</v>
      </c>
      <c r="E212" s="10" t="s">
        <v>476</v>
      </c>
      <c r="F212" s="2" t="s">
        <v>337</v>
      </c>
      <c r="H212" t="str">
        <f t="shared" si="3"/>
        <v>U;Wonderous;N;Smokepowder;-;WDH(192)</v>
      </c>
    </row>
    <row r="213" spans="1:8" x14ac:dyDescent="0.25">
      <c r="A213" s="1" t="s">
        <v>266</v>
      </c>
      <c r="B213" s="3" t="s">
        <v>271</v>
      </c>
      <c r="C213" s="1" t="s">
        <v>272</v>
      </c>
      <c r="D213" s="4" t="s">
        <v>241</v>
      </c>
      <c r="E213" s="10" t="s">
        <v>476</v>
      </c>
      <c r="F213" s="2" t="s">
        <v>340</v>
      </c>
      <c r="H213" t="str">
        <f t="shared" si="3"/>
        <v>U;Wonderous;N;Spies' Murmur;-;GGR(181)</v>
      </c>
    </row>
    <row r="214" spans="1:8" x14ac:dyDescent="0.25">
      <c r="A214" s="1" t="s">
        <v>266</v>
      </c>
      <c r="B214" s="3" t="s">
        <v>271</v>
      </c>
      <c r="C214" s="1" t="s">
        <v>273</v>
      </c>
      <c r="D214" s="4" t="s">
        <v>244</v>
      </c>
      <c r="E214" s="10" t="s">
        <v>476</v>
      </c>
      <c r="F214" s="2" t="s">
        <v>341</v>
      </c>
      <c r="H214" t="str">
        <f t="shared" si="3"/>
        <v>U;Wonderous;Y;Stone of Good Luck;-;DMG(205)</v>
      </c>
    </row>
    <row r="215" spans="1:8" x14ac:dyDescent="0.25">
      <c r="A215" s="1" t="s">
        <v>266</v>
      </c>
      <c r="B215" s="3" t="s">
        <v>271</v>
      </c>
      <c r="C215" s="1" t="s">
        <v>272</v>
      </c>
      <c r="D215" s="4" t="s">
        <v>245</v>
      </c>
      <c r="E215" s="10" t="s">
        <v>476</v>
      </c>
      <c r="F215" s="2" t="s">
        <v>342</v>
      </c>
      <c r="H215" t="str">
        <f t="shared" si="3"/>
        <v>U;Wonderous;N;Stone of Ill Luck;-;TOYP(229)</v>
      </c>
    </row>
    <row r="216" spans="1:8" x14ac:dyDescent="0.25">
      <c r="A216" s="1" t="s">
        <v>266</v>
      </c>
      <c r="B216" s="3" t="s">
        <v>271</v>
      </c>
      <c r="C216" s="1" t="s">
        <v>272</v>
      </c>
      <c r="D216" s="4" t="s">
        <v>260</v>
      </c>
      <c r="E216" s="10" t="s">
        <v>476</v>
      </c>
      <c r="F216" s="2" t="s">
        <v>347</v>
      </c>
      <c r="H216" t="str">
        <f t="shared" si="3"/>
        <v>U;Wonderous;N;Wind Fan;-;DMG(213)</v>
      </c>
    </row>
    <row r="217" spans="1:8" x14ac:dyDescent="0.25">
      <c r="A217" s="1" t="s">
        <v>266</v>
      </c>
      <c r="B217" s="3" t="s">
        <v>271</v>
      </c>
      <c r="C217" s="1" t="s">
        <v>273</v>
      </c>
      <c r="D217" s="4" t="s">
        <v>261</v>
      </c>
      <c r="E217" s="10" t="s">
        <v>476</v>
      </c>
      <c r="F217" s="2" t="s">
        <v>348</v>
      </c>
      <c r="H217" t="str">
        <f t="shared" si="3"/>
        <v>U;Wonderous;Y;Winged Boots;-;DMG(214)</v>
      </c>
    </row>
    <row r="218" spans="1:8" x14ac:dyDescent="0.25">
      <c r="A218" s="1" t="s">
        <v>266</v>
      </c>
      <c r="B218" s="3" t="s">
        <v>271</v>
      </c>
      <c r="C218" s="1" t="s">
        <v>272</v>
      </c>
      <c r="D218" s="4" t="s">
        <v>263</v>
      </c>
      <c r="E218" s="10" t="s">
        <v>476</v>
      </c>
      <c r="F218" s="2" t="s">
        <v>317</v>
      </c>
      <c r="H218" t="str">
        <f t="shared" si="3"/>
        <v>U;Wonderous;N;Wingwear;-;POTA(223)</v>
      </c>
    </row>
    <row r="219" spans="1:8" x14ac:dyDescent="0.25">
      <c r="A219" s="1" t="s">
        <v>266</v>
      </c>
      <c r="B219" s="3" t="s">
        <v>271</v>
      </c>
      <c r="C219" s="1" t="s">
        <v>272</v>
      </c>
      <c r="D219" s="4" t="s">
        <v>239</v>
      </c>
      <c r="E219" s="10" t="s">
        <v>476</v>
      </c>
      <c r="F219" s="2" t="s">
        <v>338</v>
      </c>
      <c r="H219" t="str">
        <f t="shared" si="3"/>
        <v>U;Wonderous;N;Spell Gem;-;OOTA(223)</v>
      </c>
    </row>
    <row r="220" spans="1:8" x14ac:dyDescent="0.25">
      <c r="A220" s="1" t="s">
        <v>268</v>
      </c>
      <c r="B220" s="3" t="s">
        <v>271</v>
      </c>
      <c r="C220" s="1" t="s">
        <v>273</v>
      </c>
      <c r="D220" s="4" t="s">
        <v>9</v>
      </c>
      <c r="E220" s="10" t="s">
        <v>476</v>
      </c>
      <c r="F220" s="2" t="s">
        <v>274</v>
      </c>
      <c r="H220" t="str">
        <f t="shared" si="3"/>
        <v>V;Wonderous;Y;Amulet of the Planes;-;DMG(150)</v>
      </c>
    </row>
    <row r="221" spans="1:8" x14ac:dyDescent="0.25">
      <c r="A221" s="1" t="s">
        <v>268</v>
      </c>
      <c r="B221" s="3" t="s">
        <v>271</v>
      </c>
      <c r="C221" s="1" t="s">
        <v>272</v>
      </c>
      <c r="D221" s="4" t="s">
        <v>14</v>
      </c>
      <c r="E221" s="10" t="s">
        <v>476</v>
      </c>
      <c r="F221" s="2" t="s">
        <v>280</v>
      </c>
      <c r="H221" t="str">
        <f t="shared" si="3"/>
        <v>V;Wonderous;N;Bag of Devouring;-;DMG(153)</v>
      </c>
    </row>
    <row r="222" spans="1:8" x14ac:dyDescent="0.25">
      <c r="A222" s="1" t="s">
        <v>268</v>
      </c>
      <c r="B222" s="3" t="s">
        <v>271</v>
      </c>
      <c r="C222" s="1" t="s">
        <v>273</v>
      </c>
      <c r="D222" s="4" t="s">
        <v>25</v>
      </c>
      <c r="E222" s="10" t="s">
        <v>476</v>
      </c>
      <c r="F222" s="2" t="s">
        <v>285</v>
      </c>
      <c r="H222" t="str">
        <f t="shared" si="3"/>
        <v>V;Wonderous;Y;Belt of Fire Giant Strength;-;DMG(155)</v>
      </c>
    </row>
    <row r="223" spans="1:8" x14ac:dyDescent="0.25">
      <c r="A223" s="1" t="s">
        <v>268</v>
      </c>
      <c r="B223" s="3" t="s">
        <v>271</v>
      </c>
      <c r="C223" s="1" t="s">
        <v>273</v>
      </c>
      <c r="D223" s="4" t="s">
        <v>26</v>
      </c>
      <c r="E223" s="10" t="s">
        <v>476</v>
      </c>
      <c r="F223" s="2" t="s">
        <v>285</v>
      </c>
      <c r="H223" t="str">
        <f t="shared" si="3"/>
        <v>V;Wonderous;Y;Belt of Frost Giant Strength;-;DMG(155)</v>
      </c>
    </row>
    <row r="224" spans="1:8" x14ac:dyDescent="0.25">
      <c r="A224" s="1" t="s">
        <v>268</v>
      </c>
      <c r="B224" s="3" t="s">
        <v>271</v>
      </c>
      <c r="C224" s="1" t="s">
        <v>273</v>
      </c>
      <c r="D224" s="4" t="s">
        <v>28</v>
      </c>
      <c r="E224" s="10" t="s">
        <v>476</v>
      </c>
      <c r="F224" s="2" t="s">
        <v>285</v>
      </c>
      <c r="H224" t="str">
        <f t="shared" si="3"/>
        <v>V;Wonderous;Y;Belt of Stone Giant Strength;-;DMG(155)</v>
      </c>
    </row>
    <row r="225" spans="1:8" x14ac:dyDescent="0.25">
      <c r="A225" s="1" t="s">
        <v>268</v>
      </c>
      <c r="B225" s="3" t="s">
        <v>271</v>
      </c>
      <c r="C225" s="1" t="s">
        <v>272</v>
      </c>
      <c r="D225" s="4" t="s">
        <v>40</v>
      </c>
      <c r="E225" s="10" t="s">
        <v>476</v>
      </c>
      <c r="F225" s="2" t="s">
        <v>275</v>
      </c>
      <c r="H225" t="str">
        <f t="shared" si="3"/>
        <v>V;Wonderous;N;Bracelet of Rock Magic;-;TOYP(228)</v>
      </c>
    </row>
    <row r="226" spans="1:8" x14ac:dyDescent="0.25">
      <c r="A226" s="1" t="s">
        <v>268</v>
      </c>
      <c r="B226" s="3" t="s">
        <v>271</v>
      </c>
      <c r="C226" s="1" t="s">
        <v>273</v>
      </c>
      <c r="D226" s="4" t="s">
        <v>47</v>
      </c>
      <c r="E226" s="10" t="s">
        <v>476</v>
      </c>
      <c r="F226" s="2" t="s">
        <v>289</v>
      </c>
      <c r="H226" t="str">
        <f t="shared" si="3"/>
        <v>V;Wonderous;Y;Candle of Invocation;-;DMG(157)</v>
      </c>
    </row>
    <row r="227" spans="1:8" x14ac:dyDescent="0.25">
      <c r="A227" s="1" t="s">
        <v>268</v>
      </c>
      <c r="B227" s="3" t="s">
        <v>271</v>
      </c>
      <c r="C227" s="1" t="s">
        <v>272</v>
      </c>
      <c r="D227" s="4" t="s">
        <v>51</v>
      </c>
      <c r="E227" s="10" t="s">
        <v>476</v>
      </c>
      <c r="F227" s="2" t="s">
        <v>289</v>
      </c>
      <c r="H227" t="str">
        <f t="shared" si="3"/>
        <v>V;Wonderous;N;Carpet of Flying;-;DMG(157)</v>
      </c>
    </row>
    <row r="228" spans="1:8" x14ac:dyDescent="0.25">
      <c r="A228" s="1" t="s">
        <v>268</v>
      </c>
      <c r="B228" s="3" t="s">
        <v>271</v>
      </c>
      <c r="C228" s="1" t="s">
        <v>273</v>
      </c>
      <c r="D228" s="4" t="s">
        <v>58</v>
      </c>
      <c r="E228" s="10" t="s">
        <v>476</v>
      </c>
      <c r="F228" s="2" t="s">
        <v>290</v>
      </c>
      <c r="H228" t="str">
        <f t="shared" si="3"/>
        <v>V;Wonderous;Y;Cloak of Arachnida;-;DMG(158)</v>
      </c>
    </row>
    <row r="229" spans="1:8" x14ac:dyDescent="0.25">
      <c r="A229" s="1" t="s">
        <v>268</v>
      </c>
      <c r="B229" s="3" t="s">
        <v>271</v>
      </c>
      <c r="C229" s="1" t="s">
        <v>272</v>
      </c>
      <c r="D229" s="4" t="s">
        <v>69</v>
      </c>
      <c r="E229" s="10" t="s">
        <v>476</v>
      </c>
      <c r="F229" s="2" t="s">
        <v>293</v>
      </c>
      <c r="H229" t="str">
        <f t="shared" si="3"/>
        <v>V;Wonderous;N;Conch of Teleportation;-;SKT(234)</v>
      </c>
    </row>
    <row r="230" spans="1:8" x14ac:dyDescent="0.25">
      <c r="A230" s="1" t="s">
        <v>268</v>
      </c>
      <c r="B230" s="3" t="s">
        <v>271</v>
      </c>
      <c r="C230" s="1" t="s">
        <v>273</v>
      </c>
      <c r="D230" s="4" t="s">
        <v>70</v>
      </c>
      <c r="E230" s="10" t="s">
        <v>476</v>
      </c>
      <c r="F230" s="2" t="s">
        <v>291</v>
      </c>
      <c r="H230" t="str">
        <f t="shared" si="3"/>
        <v>V;Wonderous;Y;Crystal Ball;-;DMG(159)</v>
      </c>
    </row>
    <row r="231" spans="1:8" x14ac:dyDescent="0.25">
      <c r="A231" s="1" t="s">
        <v>268</v>
      </c>
      <c r="B231" s="3" t="s">
        <v>271</v>
      </c>
      <c r="C231" s="1" t="s">
        <v>272</v>
      </c>
      <c r="D231" s="4" t="s">
        <v>81</v>
      </c>
      <c r="E231" s="10" t="s">
        <v>476</v>
      </c>
      <c r="F231" s="2" t="s">
        <v>282</v>
      </c>
      <c r="H231" t="str">
        <f t="shared" si="3"/>
        <v>V;Wonderous;N;Devastation Orb;-;POTA(222)</v>
      </c>
    </row>
    <row r="232" spans="1:8" x14ac:dyDescent="0.25">
      <c r="A232" s="1" t="s">
        <v>268</v>
      </c>
      <c r="B232" s="3" t="s">
        <v>271</v>
      </c>
      <c r="C232" s="1" t="s">
        <v>272</v>
      </c>
      <c r="D232" s="4" t="s">
        <v>83</v>
      </c>
      <c r="E232" s="10" t="s">
        <v>476</v>
      </c>
      <c r="F232" s="2" t="s">
        <v>277</v>
      </c>
      <c r="H232" t="str">
        <f t="shared" si="3"/>
        <v>V;Wonderous;N;Dimir Keyrune;-;GGR(177)</v>
      </c>
    </row>
    <row r="233" spans="1:8" x14ac:dyDescent="0.25">
      <c r="A233" s="1" t="s">
        <v>268</v>
      </c>
      <c r="B233" s="3" t="s">
        <v>271</v>
      </c>
      <c r="C233" s="1" t="s">
        <v>272</v>
      </c>
      <c r="D233" s="4" t="s">
        <v>91</v>
      </c>
      <c r="E233" s="10" t="s">
        <v>476</v>
      </c>
      <c r="F233" s="2" t="s">
        <v>300</v>
      </c>
      <c r="H233" t="str">
        <f t="shared" si="3"/>
        <v>V;Wonderous;N;Efreeti Bottle;-;DMG(167)</v>
      </c>
    </row>
    <row r="234" spans="1:8" x14ac:dyDescent="0.25">
      <c r="A234" s="1" t="s">
        <v>268</v>
      </c>
      <c r="B234" s="3" t="s">
        <v>271</v>
      </c>
      <c r="C234" s="1" t="s">
        <v>272</v>
      </c>
      <c r="D234" s="4" t="s">
        <v>105</v>
      </c>
      <c r="E234" s="10" t="s">
        <v>476</v>
      </c>
      <c r="F234" s="2" t="s">
        <v>304</v>
      </c>
      <c r="H234" t="str">
        <f t="shared" si="3"/>
        <v>V;Wonderous;N;Figurine of Wondrous Power, Obsidian Steed;-;DMG(170)</v>
      </c>
    </row>
    <row r="235" spans="1:8" x14ac:dyDescent="0.25">
      <c r="A235" s="1" t="s">
        <v>268</v>
      </c>
      <c r="B235" s="3" t="s">
        <v>271</v>
      </c>
      <c r="C235" s="1" t="s">
        <v>272</v>
      </c>
      <c r="D235" s="4" t="s">
        <v>118</v>
      </c>
      <c r="E235" s="10" t="s">
        <v>476</v>
      </c>
      <c r="F235" s="2" t="s">
        <v>277</v>
      </c>
      <c r="H235" t="str">
        <f t="shared" si="3"/>
        <v>V;Wonderous;N;Golgari Keyrune;-;GGR(177)</v>
      </c>
    </row>
    <row r="236" spans="1:8" x14ac:dyDescent="0.25">
      <c r="A236" s="1" t="s">
        <v>268</v>
      </c>
      <c r="B236" s="3" t="s">
        <v>271</v>
      </c>
      <c r="C236" s="1" t="s">
        <v>273</v>
      </c>
      <c r="D236" s="4" t="s">
        <v>125</v>
      </c>
      <c r="E236" s="10" t="s">
        <v>476</v>
      </c>
      <c r="F236" s="2" t="s">
        <v>307</v>
      </c>
      <c r="H236" t="str">
        <f t="shared" si="3"/>
        <v>V;Wonderous;Y;Helm of Brilliance;-;DMG(173)</v>
      </c>
    </row>
    <row r="237" spans="1:8" x14ac:dyDescent="0.25">
      <c r="A237" s="1" t="s">
        <v>268</v>
      </c>
      <c r="B237" s="3" t="s">
        <v>271</v>
      </c>
      <c r="C237" s="1" t="s">
        <v>272</v>
      </c>
      <c r="D237" s="4" t="s">
        <v>135</v>
      </c>
      <c r="E237" s="10" t="s">
        <v>476</v>
      </c>
      <c r="F237" s="2" t="s">
        <v>310</v>
      </c>
      <c r="H237" t="str">
        <f t="shared" si="3"/>
        <v>V;Wonderous;N;Horn of Valhalla, Bronze;-;DMG(175)</v>
      </c>
    </row>
    <row r="238" spans="1:8" x14ac:dyDescent="0.25">
      <c r="A238" s="1" t="s">
        <v>268</v>
      </c>
      <c r="B238" s="3" t="s">
        <v>271</v>
      </c>
      <c r="C238" s="1" t="s">
        <v>272</v>
      </c>
      <c r="D238" s="4" t="s">
        <v>138</v>
      </c>
      <c r="E238" s="10" t="s">
        <v>476</v>
      </c>
      <c r="F238" s="2" t="s">
        <v>310</v>
      </c>
      <c r="H238" t="str">
        <f t="shared" si="3"/>
        <v>V;Wonderous;N;Horseshoes of a Zephyr;-;DMG(175)</v>
      </c>
    </row>
    <row r="239" spans="1:8" x14ac:dyDescent="0.25">
      <c r="A239" s="1" t="s">
        <v>268</v>
      </c>
      <c r="B239" s="3" t="s">
        <v>271</v>
      </c>
      <c r="C239" s="1" t="s">
        <v>272</v>
      </c>
      <c r="D239" s="4" t="s">
        <v>140</v>
      </c>
      <c r="E239" s="10" t="s">
        <v>476</v>
      </c>
      <c r="F239" s="2" t="s">
        <v>311</v>
      </c>
      <c r="H239" t="str">
        <f t="shared" si="3"/>
        <v>V;Wonderous;N;Illusionist's Bracers;-;GGR(178)</v>
      </c>
    </row>
    <row r="240" spans="1:8" x14ac:dyDescent="0.25">
      <c r="A240" s="1" t="s">
        <v>268</v>
      </c>
      <c r="B240" s="3" t="s">
        <v>271</v>
      </c>
      <c r="C240" s="1" t="s">
        <v>272</v>
      </c>
      <c r="D240" s="4" t="s">
        <v>141</v>
      </c>
      <c r="E240" s="10" t="s">
        <v>476</v>
      </c>
      <c r="F240" s="2" t="s">
        <v>293</v>
      </c>
      <c r="H240" t="str">
        <f t="shared" si="3"/>
        <v>V;Wonderous;N;Ingot of the Skold Rune;-;SKT(234)</v>
      </c>
    </row>
    <row r="241" spans="1:8" x14ac:dyDescent="0.25">
      <c r="A241" s="1" t="s">
        <v>268</v>
      </c>
      <c r="B241" s="3" t="s">
        <v>271</v>
      </c>
      <c r="C241" s="1" t="s">
        <v>273</v>
      </c>
      <c r="D241" s="4" t="s">
        <v>145</v>
      </c>
      <c r="E241" s="10" t="s">
        <v>476</v>
      </c>
      <c r="F241" s="2" t="s">
        <v>313</v>
      </c>
      <c r="H241" t="str">
        <f t="shared" si="3"/>
        <v>V;Wonderous;Y;Instrument of the Bards, Anstruth Harp;-;DMG(176)</v>
      </c>
    </row>
    <row r="242" spans="1:8" x14ac:dyDescent="0.25">
      <c r="A242" s="1" t="s">
        <v>268</v>
      </c>
      <c r="B242" s="3" t="s">
        <v>271</v>
      </c>
      <c r="C242" s="1" t="s">
        <v>273</v>
      </c>
      <c r="D242" s="4" t="s">
        <v>152</v>
      </c>
      <c r="E242" s="10" t="s">
        <v>476</v>
      </c>
      <c r="F242" s="2" t="s">
        <v>313</v>
      </c>
      <c r="H242" t="str">
        <f t="shared" si="3"/>
        <v>V;Wonderous;Y;Ioun Stone, Absorption;-;DMG(176)</v>
      </c>
    </row>
    <row r="243" spans="1:8" x14ac:dyDescent="0.25">
      <c r="A243" s="1" t="s">
        <v>268</v>
      </c>
      <c r="B243" s="3" t="s">
        <v>271</v>
      </c>
      <c r="C243" s="1" t="s">
        <v>273</v>
      </c>
      <c r="D243" s="4" t="s">
        <v>153</v>
      </c>
      <c r="E243" s="10" t="s">
        <v>476</v>
      </c>
      <c r="F243" s="2" t="s">
        <v>313</v>
      </c>
      <c r="H243" t="str">
        <f t="shared" si="3"/>
        <v>V;Wonderous;Y;Ioun Stone, Agility;-;DMG(176)</v>
      </c>
    </row>
    <row r="244" spans="1:8" x14ac:dyDescent="0.25">
      <c r="A244" s="1" t="s">
        <v>268</v>
      </c>
      <c r="B244" s="3" t="s">
        <v>271</v>
      </c>
      <c r="C244" s="1" t="s">
        <v>273</v>
      </c>
      <c r="D244" s="4" t="s">
        <v>155</v>
      </c>
      <c r="E244" s="10" t="s">
        <v>476</v>
      </c>
      <c r="F244" s="2" t="s">
        <v>313</v>
      </c>
      <c r="H244" t="str">
        <f t="shared" si="3"/>
        <v>V;Wonderous;Y;Ioun Stone, Fortitude;-;DMG(176)</v>
      </c>
    </row>
    <row r="245" spans="1:8" x14ac:dyDescent="0.25">
      <c r="A245" s="1" t="s">
        <v>268</v>
      </c>
      <c r="B245" s="3" t="s">
        <v>271</v>
      </c>
      <c r="C245" s="1" t="s">
        <v>273</v>
      </c>
      <c r="D245" s="4" t="s">
        <v>157</v>
      </c>
      <c r="E245" s="10" t="s">
        <v>476</v>
      </c>
      <c r="F245" s="2" t="s">
        <v>313</v>
      </c>
      <c r="H245" t="str">
        <f t="shared" si="3"/>
        <v>V;Wonderous;Y;Ioun Stone, Insight;-;DMG(176)</v>
      </c>
    </row>
    <row r="246" spans="1:8" x14ac:dyDescent="0.25">
      <c r="A246" s="1" t="s">
        <v>268</v>
      </c>
      <c r="B246" s="3" t="s">
        <v>271</v>
      </c>
      <c r="C246" s="1" t="s">
        <v>273</v>
      </c>
      <c r="D246" s="4" t="s">
        <v>158</v>
      </c>
      <c r="E246" s="10" t="s">
        <v>476</v>
      </c>
      <c r="F246" s="2" t="s">
        <v>313</v>
      </c>
      <c r="H246" t="str">
        <f t="shared" si="3"/>
        <v>V;Wonderous;Y;Ioun Stone, Intellect;-;DMG(176)</v>
      </c>
    </row>
    <row r="247" spans="1:8" x14ac:dyDescent="0.25">
      <c r="A247" s="1" t="s">
        <v>268</v>
      </c>
      <c r="B247" s="3" t="s">
        <v>271</v>
      </c>
      <c r="C247" s="1" t="s">
        <v>273</v>
      </c>
      <c r="D247" s="4" t="s">
        <v>159</v>
      </c>
      <c r="E247" s="10" t="s">
        <v>476</v>
      </c>
      <c r="F247" s="2" t="s">
        <v>313</v>
      </c>
      <c r="H247" t="str">
        <f t="shared" si="3"/>
        <v>V;Wonderous;Y;Ioun Stone, Leadership;-;DMG(176)</v>
      </c>
    </row>
    <row r="248" spans="1:8" x14ac:dyDescent="0.25">
      <c r="A248" s="1" t="s">
        <v>268</v>
      </c>
      <c r="B248" s="3" t="s">
        <v>271</v>
      </c>
      <c r="C248" s="1" t="s">
        <v>273</v>
      </c>
      <c r="D248" s="4" t="s">
        <v>164</v>
      </c>
      <c r="E248" s="10" t="s">
        <v>476</v>
      </c>
      <c r="F248" s="2" t="s">
        <v>313</v>
      </c>
      <c r="H248" t="str">
        <f t="shared" si="3"/>
        <v>V;Wonderous;Y;Ioun Stone, Strength;-;DMG(176)</v>
      </c>
    </row>
    <row r="249" spans="1:8" x14ac:dyDescent="0.25">
      <c r="A249" s="1" t="s">
        <v>268</v>
      </c>
      <c r="B249" s="3" t="s">
        <v>271</v>
      </c>
      <c r="C249" s="1" t="s">
        <v>272</v>
      </c>
      <c r="D249" s="4" t="s">
        <v>175</v>
      </c>
      <c r="E249" s="10" t="s">
        <v>476</v>
      </c>
      <c r="F249" s="2" t="s">
        <v>302</v>
      </c>
      <c r="H249" t="str">
        <f t="shared" si="3"/>
        <v>V;Wonderous;N;Lord's Ensemble;-;WDH(191)</v>
      </c>
    </row>
    <row r="250" spans="1:8" x14ac:dyDescent="0.25">
      <c r="A250" s="1" t="s">
        <v>268</v>
      </c>
      <c r="B250" s="3" t="s">
        <v>271</v>
      </c>
      <c r="C250" s="1" t="s">
        <v>272</v>
      </c>
      <c r="D250" s="4" t="s">
        <v>178</v>
      </c>
      <c r="E250" s="10" t="s">
        <v>476</v>
      </c>
      <c r="F250" s="2" t="s">
        <v>318</v>
      </c>
      <c r="H250" t="str">
        <f t="shared" si="3"/>
        <v>V;Wonderous;N;Manual of Bodily Health;-;DMG(180)</v>
      </c>
    </row>
    <row r="251" spans="1:8" x14ac:dyDescent="0.25">
      <c r="A251" s="1" t="s">
        <v>268</v>
      </c>
      <c r="B251" s="3" t="s">
        <v>271</v>
      </c>
      <c r="C251" s="1" t="s">
        <v>272</v>
      </c>
      <c r="D251" s="4" t="s">
        <v>179</v>
      </c>
      <c r="E251" s="10" t="s">
        <v>476</v>
      </c>
      <c r="F251" s="2" t="s">
        <v>318</v>
      </c>
      <c r="H251" t="str">
        <f t="shared" si="3"/>
        <v>V;Wonderous;N;Manual of Gainful Exercise;-;DMG(180)</v>
      </c>
    </row>
    <row r="252" spans="1:8" x14ac:dyDescent="0.25">
      <c r="A252" s="1" t="s">
        <v>268</v>
      </c>
      <c r="B252" s="3" t="s">
        <v>271</v>
      </c>
      <c r="C252" s="1" t="s">
        <v>272</v>
      </c>
      <c r="D252" s="4" t="s">
        <v>180</v>
      </c>
      <c r="E252" s="10" t="s">
        <v>476</v>
      </c>
      <c r="F252" s="2" t="s">
        <v>318</v>
      </c>
      <c r="H252" t="str">
        <f t="shared" si="3"/>
        <v>V;Wonderous;N;Manual of Golems;-;DMG(180)</v>
      </c>
    </row>
    <row r="253" spans="1:8" x14ac:dyDescent="0.25">
      <c r="A253" s="1" t="s">
        <v>268</v>
      </c>
      <c r="B253" s="3" t="s">
        <v>271</v>
      </c>
      <c r="C253" s="1" t="s">
        <v>272</v>
      </c>
      <c r="D253" s="4" t="s">
        <v>181</v>
      </c>
      <c r="E253" s="10" t="s">
        <v>476</v>
      </c>
      <c r="F253" s="2" t="s">
        <v>319</v>
      </c>
      <c r="H253" t="str">
        <f t="shared" si="3"/>
        <v>V;Wonderous;N;Manual of Quickness of Action;-;DMG(181)</v>
      </c>
    </row>
    <row r="254" spans="1:8" x14ac:dyDescent="0.25">
      <c r="A254" s="1" t="s">
        <v>268</v>
      </c>
      <c r="B254" s="3" t="s">
        <v>271</v>
      </c>
      <c r="C254" s="1" t="s">
        <v>272</v>
      </c>
      <c r="D254" s="4" t="s">
        <v>183</v>
      </c>
      <c r="E254" s="10" t="s">
        <v>476</v>
      </c>
      <c r="F254" s="2" t="s">
        <v>319</v>
      </c>
      <c r="H254" t="str">
        <f t="shared" si="3"/>
        <v>V;Wonderous;N;Mirror of Life Trapping;-;DMG(181)</v>
      </c>
    </row>
    <row r="255" spans="1:8" x14ac:dyDescent="0.25">
      <c r="A255" s="1" t="s">
        <v>268</v>
      </c>
      <c r="B255" s="3" t="s">
        <v>271</v>
      </c>
      <c r="C255" s="1" t="s">
        <v>272</v>
      </c>
      <c r="D255" s="4" t="s">
        <v>188</v>
      </c>
      <c r="E255" s="10" t="s">
        <v>476</v>
      </c>
      <c r="F255" s="2" t="s">
        <v>321</v>
      </c>
      <c r="H255" t="str">
        <f t="shared" si="3"/>
        <v>V;Wonderous;N;Navigation Orb;-;SKT(235)</v>
      </c>
    </row>
    <row r="256" spans="1:8" x14ac:dyDescent="0.25">
      <c r="A256" s="1" t="s">
        <v>268</v>
      </c>
      <c r="B256" s="3" t="s">
        <v>271</v>
      </c>
      <c r="C256" s="1" t="s">
        <v>272</v>
      </c>
      <c r="D256" s="4" t="s">
        <v>193</v>
      </c>
      <c r="E256" s="10" t="s">
        <v>476</v>
      </c>
      <c r="F256" s="2" t="s">
        <v>323</v>
      </c>
      <c r="H256" t="str">
        <f t="shared" si="3"/>
        <v>V;Wonderous;N;Nolzur's Marvelous Pigments;-;DMG(183)</v>
      </c>
    </row>
    <row r="257" spans="1:8" x14ac:dyDescent="0.25">
      <c r="A257" s="1" t="s">
        <v>268</v>
      </c>
      <c r="B257" s="3" t="s">
        <v>271</v>
      </c>
      <c r="C257" s="1" t="s">
        <v>272</v>
      </c>
      <c r="D257" s="4" t="s">
        <v>201</v>
      </c>
      <c r="E257" s="10" t="s">
        <v>476</v>
      </c>
      <c r="F257" s="2" t="s">
        <v>321</v>
      </c>
      <c r="H257" t="str">
        <f t="shared" si="3"/>
        <v>V;Wonderous;N;Pennant of the Vind Rune;-;SKT(235)</v>
      </c>
    </row>
    <row r="258" spans="1:8" x14ac:dyDescent="0.25">
      <c r="A258" s="1" t="s">
        <v>268</v>
      </c>
      <c r="B258" s="3" t="s">
        <v>271</v>
      </c>
      <c r="C258" s="1" t="s">
        <v>272</v>
      </c>
      <c r="D258" s="4" t="s">
        <v>202</v>
      </c>
      <c r="E258" s="10" t="s">
        <v>476</v>
      </c>
      <c r="F258" s="2" t="s">
        <v>325</v>
      </c>
      <c r="H258" t="str">
        <f t="shared" ref="H258:H265" si="4">_xlfn.CONCAT(A258,";",B258,";",C258,";",D258,";",E258,";",F258)</f>
        <v>V;Wonderous;N;Peregrine Mask;-;GGR(180)</v>
      </c>
    </row>
    <row r="259" spans="1:8" x14ac:dyDescent="0.25">
      <c r="A259" s="1" t="s">
        <v>268</v>
      </c>
      <c r="B259" s="3" t="s">
        <v>271</v>
      </c>
      <c r="C259" s="1" t="s">
        <v>273</v>
      </c>
      <c r="D259" s="4" t="s">
        <v>220</v>
      </c>
      <c r="E259" s="10" t="s">
        <v>476</v>
      </c>
      <c r="F259" s="2" t="s">
        <v>331</v>
      </c>
      <c r="H259" t="str">
        <f t="shared" si="4"/>
        <v>V;Wonderous;Y;Robe of Scintillating Colors;-;DMG(194)</v>
      </c>
    </row>
    <row r="260" spans="1:8" x14ac:dyDescent="0.25">
      <c r="A260" s="1" t="s">
        <v>268</v>
      </c>
      <c r="B260" s="3" t="s">
        <v>271</v>
      </c>
      <c r="C260" s="1" t="s">
        <v>273</v>
      </c>
      <c r="D260" s="4" t="s">
        <v>222</v>
      </c>
      <c r="E260" s="10" t="s">
        <v>476</v>
      </c>
      <c r="F260" s="2" t="s">
        <v>331</v>
      </c>
      <c r="H260" t="str">
        <f t="shared" si="4"/>
        <v>V;Wonderous;Y;Robe of Stars;-;DMG(194)</v>
      </c>
    </row>
    <row r="261" spans="1:8" x14ac:dyDescent="0.25">
      <c r="A261" s="1" t="s">
        <v>268</v>
      </c>
      <c r="B261" s="3" t="s">
        <v>271</v>
      </c>
      <c r="C261" s="1" t="s">
        <v>272</v>
      </c>
      <c r="D261" s="4" t="s">
        <v>234</v>
      </c>
      <c r="E261" s="10" t="s">
        <v>476</v>
      </c>
      <c r="F261" s="2" t="s">
        <v>332</v>
      </c>
      <c r="H261" t="str">
        <f t="shared" si="4"/>
        <v>V;Wonderous;N;Shard of the Ise Rune;-;SKT(236)</v>
      </c>
    </row>
    <row r="262" spans="1:8" x14ac:dyDescent="0.25">
      <c r="A262" s="1" t="s">
        <v>268</v>
      </c>
      <c r="B262" s="3" t="s">
        <v>271</v>
      </c>
      <c r="C262" s="1" t="s">
        <v>272</v>
      </c>
      <c r="D262" s="4" t="s">
        <v>252</v>
      </c>
      <c r="E262" s="10" t="s">
        <v>476</v>
      </c>
      <c r="F262" s="2" t="s">
        <v>345</v>
      </c>
      <c r="H262" t="str">
        <f t="shared" si="4"/>
        <v>V;Wonderous;N;Tome of Clear Thought;-;DMG(208)</v>
      </c>
    </row>
    <row r="263" spans="1:8" x14ac:dyDescent="0.25">
      <c r="A263" s="1" t="s">
        <v>268</v>
      </c>
      <c r="B263" s="3" t="s">
        <v>271</v>
      </c>
      <c r="C263" s="1" t="s">
        <v>272</v>
      </c>
      <c r="D263" s="4" t="s">
        <v>253</v>
      </c>
      <c r="E263" s="10" t="s">
        <v>476</v>
      </c>
      <c r="F263" s="2" t="s">
        <v>345</v>
      </c>
      <c r="H263" t="str">
        <f t="shared" si="4"/>
        <v>V;Wonderous;N;Tome of Leadership and Influence;-;DMG(208)</v>
      </c>
    </row>
    <row r="264" spans="1:8" x14ac:dyDescent="0.25">
      <c r="A264" s="1" t="s">
        <v>268</v>
      </c>
      <c r="B264" s="3" t="s">
        <v>271</v>
      </c>
      <c r="C264" s="1" t="s">
        <v>272</v>
      </c>
      <c r="D264" s="4" t="s">
        <v>255</v>
      </c>
      <c r="E264" s="10" t="s">
        <v>476</v>
      </c>
      <c r="F264" s="2" t="s">
        <v>346</v>
      </c>
      <c r="H264" t="str">
        <f t="shared" si="4"/>
        <v>V;Wonderous;N;Tome of Understanding;-;DMG(209)</v>
      </c>
    </row>
    <row r="265" spans="1:8" x14ac:dyDescent="0.25">
      <c r="A265" s="1" t="s">
        <v>268</v>
      </c>
      <c r="B265" s="3" t="s">
        <v>271</v>
      </c>
      <c r="C265" s="1" t="s">
        <v>272</v>
      </c>
      <c r="D265" s="4" t="s">
        <v>239</v>
      </c>
      <c r="E265" s="10" t="s">
        <v>476</v>
      </c>
      <c r="F265" s="2" t="s">
        <v>338</v>
      </c>
      <c r="H265" t="str">
        <f t="shared" si="4"/>
        <v>V;Wonderous;N;Spell Gem;-;OOTA(223)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Basic_Weapons</vt:lpstr>
      <vt:lpstr>Magic_Weapons</vt:lpstr>
      <vt:lpstr>Potion</vt:lpstr>
      <vt:lpstr>Ring</vt:lpstr>
      <vt:lpstr>Rod</vt:lpstr>
      <vt:lpstr>Scroll</vt:lpstr>
      <vt:lpstr>Staff</vt:lpstr>
      <vt:lpstr>Wand</vt:lpstr>
      <vt:lpstr>Wonderous</vt:lpstr>
      <vt:lpstr>Basic_Armor</vt:lpstr>
      <vt:lpstr>Magic_Armor</vt:lpstr>
      <vt:lpstr>Shield</vt:lpstr>
      <vt:lpstr>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2022-03-29T20:32:26Z</dcterms:modified>
</cp:coreProperties>
</file>