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theme/themeOverride9.xml" ContentType="application/vnd.openxmlformats-officedocument.themeOverrid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theme/themeOverride10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ar\Desktop\Università\FISICA\I Anno\II Semestre\Laboratorio 1\"/>
    </mc:Choice>
  </mc:AlternateContent>
  <xr:revisionPtr revIDLastSave="0" documentId="13_ncr:1_{96DC3B37-6C1A-48AA-8E50-00E4F95E2ADC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Foglio1" sheetId="1" r:id="rId1"/>
    <sheet name="Foglio2" sheetId="2" r:id="rId2"/>
    <sheet name="Foglio3" sheetId="3" r:id="rId3"/>
  </sheets>
  <definedNames>
    <definedName name="_xlchart.v1.0" hidden="1">Foglio1!$I$5</definedName>
    <definedName name="_xlchart.v1.1" hidden="1">Foglio1!$I$6:$I$15</definedName>
    <definedName name="_xlchart.v1.10" hidden="1">Foglio1!$G$6:$G$15</definedName>
    <definedName name="_xlchart.v1.11" hidden="1">Foglio1!$M$6:$M$15</definedName>
    <definedName name="_xlchart.v1.12" hidden="1">Foglio1!$E$6:$E$15</definedName>
    <definedName name="_xlchart.v1.13" hidden="1">(Foglio1!$C$10,Foglio1!$E$10,Foglio1!$G$10,Foglio1!$I$10,Foglio1!$K$10,Foglio1!$O$10,Foglio1!$Q$10,Foglio1!$S$10,Foglio1!$U$10,Foglio1!$M$10)</definedName>
    <definedName name="_xlchart.v1.14" hidden="1">(Foglio1!$C$11,Foglio1!$E$11,Foglio1!$G$11,Foglio1!$I$11,Foglio1!$K$11,Foglio1!$O$11,Foglio1!$Q$11,Foglio1!$S$11,Foglio1!$U$11,Foglio1!$M$11)</definedName>
    <definedName name="_xlchart.v1.15" hidden="1">(Foglio1!$C$12,Foglio1!$E$12,Foglio1!$G$12,Foglio1!$I$12,Foglio1!$K$12,Foglio1!$O$12,Foglio1!$Q$12,Foglio1!$S$12,Foglio1!$U$12,Foglio1!$M$12)</definedName>
    <definedName name="_xlchart.v1.16" hidden="1">(Foglio1!$C$13,Foglio1!$E$13,Foglio1!$G$13,Foglio1!$I$13,Foglio1!$K$13,Foglio1!$O$13,Foglio1!$Q$13,Foglio1!$S$13,Foglio1!$U$13,Foglio1!$M$13)</definedName>
    <definedName name="_xlchart.v1.17" hidden="1">(Foglio1!$C$14,Foglio1!$E$14,Foglio1!$G$14,Foglio1!$I$14,Foglio1!$K$14,Foglio1!$O$14,Foglio1!$Q$14,Foglio1!$S$14,Foglio1!$U$14,Foglio1!$M$14)</definedName>
    <definedName name="_xlchart.v1.18" hidden="1">(Foglio1!$C$15,Foglio1!$E$15,Foglio1!$G$15,Foglio1!$I$15,Foglio1!$K$15,Foglio1!$O$15,Foglio1!$Q$15,Foglio1!$S$15,Foglio1!$U$15,Foglio1!$M$15)</definedName>
    <definedName name="_xlchart.v1.19" hidden="1">(Foglio1!$C$6,Foglio1!$E$6,Foglio1!$G$6,Foglio1!$I$6,Foglio1!$K$6,Foglio1!$O$6,Foglio1!$Q$6,Foglio1!$S$6,Foglio1!$U$6,Foglio1!$M$6)</definedName>
    <definedName name="_xlchart.v1.2" hidden="1">Foglio1!$O$6:$O$15</definedName>
    <definedName name="_xlchart.v1.20" hidden="1">(Foglio1!$C$7,Foglio1!$E$7,Foglio1!$G$7,Foglio1!$I$7,Foglio1!$K$7,Foglio1!$O$7,Foglio1!$Q$7,Foglio1!$S$7,Foglio1!$U$7,Foglio1!$M$7)</definedName>
    <definedName name="_xlchart.v1.21" hidden="1">(Foglio1!$C$8,Foglio1!$E$8,Foglio1!$G$8,Foglio1!$I$8,Foglio1!$K$8,Foglio1!$O$8,Foglio1!$Q$8,Foglio1!$S$8,Foglio1!$U$8,Foglio1!$M$8)</definedName>
    <definedName name="_xlchart.v1.22" hidden="1">(Foglio1!$C$9,Foglio1!$E$9,Foglio1!$G$9,Foglio1!$I$9,Foglio1!$K$9,Foglio1!$O$9,Foglio1!$Q$9,Foglio1!$S$9,Foglio1!$U$9,Foglio1!$M$9)</definedName>
    <definedName name="_xlchart.v1.3" hidden="1">Foglio1!$S$6:$S$15</definedName>
    <definedName name="_xlchart.v1.4" hidden="1">Foglio1!$C$5</definedName>
    <definedName name="_xlchart.v1.5" hidden="1">Foglio1!$C$6:$C$15</definedName>
    <definedName name="_xlchart.v1.6" hidden="1">Foglio1!$Q$6:$Q$15</definedName>
    <definedName name="_xlchart.v1.7" hidden="1">Foglio1!$K$6:$K$15</definedName>
    <definedName name="_xlchart.v1.8" hidden="1">Foglio1!$U$6:$U$15</definedName>
    <definedName name="_xlchart.v1.9" hidden="1">Foglio1!$G$5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64" i="1" l="1"/>
  <c r="P64" i="1"/>
  <c r="J64" i="1"/>
  <c r="D64" i="1"/>
  <c r="D62" i="1"/>
  <c r="U62" i="1"/>
  <c r="P62" i="1"/>
  <c r="J62" i="1"/>
  <c r="D61" i="1"/>
  <c r="C27" i="1"/>
  <c r="U20" i="1"/>
  <c r="S20" i="1"/>
  <c r="Q20" i="1"/>
  <c r="O20" i="1"/>
  <c r="M20" i="1"/>
  <c r="K20" i="1"/>
  <c r="I20" i="1"/>
  <c r="G20" i="1"/>
  <c r="E20" i="1"/>
  <c r="C20" i="1"/>
  <c r="C16" i="1"/>
  <c r="U18" i="1"/>
  <c r="S18" i="1"/>
  <c r="Q18" i="1"/>
  <c r="O18" i="1"/>
  <c r="M18" i="1"/>
  <c r="K18" i="1"/>
  <c r="I18" i="1"/>
  <c r="G18" i="1"/>
  <c r="E18" i="1"/>
  <c r="C18" i="1"/>
  <c r="C26" i="1"/>
  <c r="U61" i="1"/>
  <c r="P61" i="1"/>
  <c r="J61" i="1"/>
  <c r="S107" i="1"/>
  <c r="N107" i="1"/>
  <c r="I107" i="1"/>
  <c r="D107" i="1"/>
  <c r="U17" i="1"/>
  <c r="S17" i="1"/>
  <c r="Q17" i="1"/>
  <c r="O17" i="1"/>
  <c r="M17" i="1"/>
  <c r="K17" i="1"/>
  <c r="I17" i="1"/>
  <c r="G17" i="1"/>
  <c r="E17" i="1"/>
  <c r="C17" i="1"/>
  <c r="U16" i="1"/>
  <c r="S16" i="1"/>
  <c r="Q16" i="1"/>
  <c r="O16" i="1"/>
  <c r="M16" i="1"/>
  <c r="K16" i="1"/>
  <c r="I16" i="1"/>
  <c r="G16" i="1"/>
  <c r="E16" i="1"/>
</calcChain>
</file>

<file path=xl/sharedStrings.xml><?xml version="1.0" encoding="utf-8"?>
<sst xmlns="http://schemas.openxmlformats.org/spreadsheetml/2006/main" count="143" uniqueCount="87">
  <si>
    <t>Lungezza 100cm</t>
  </si>
  <si>
    <t>Misura n</t>
  </si>
  <si>
    <t>Lunghezza 120cm</t>
  </si>
  <si>
    <t>Lunghezza 150cm</t>
  </si>
  <si>
    <t>Lunghezza 60cm</t>
  </si>
  <si>
    <t xml:space="preserve">Lunghezza 30cm </t>
  </si>
  <si>
    <t>Lunghezza 100cm</t>
  </si>
  <si>
    <t>Misura 10 gradi</t>
  </si>
  <si>
    <t>Misura 20 gradi</t>
  </si>
  <si>
    <t>Misura 30 gradi</t>
  </si>
  <si>
    <t>Misura 40 gradi</t>
  </si>
  <si>
    <t>Tempo s</t>
  </si>
  <si>
    <t>Misura 30 10min</t>
  </si>
  <si>
    <t>Gradi</t>
  </si>
  <si>
    <t>Seconda prova</t>
  </si>
  <si>
    <t xml:space="preserve">media </t>
  </si>
  <si>
    <t>dev standard</t>
  </si>
  <si>
    <t>Misura n         1</t>
  </si>
  <si>
    <t>media</t>
  </si>
  <si>
    <t>Misure a lunghezzza 100cm a diverse ampiezze</t>
  </si>
  <si>
    <t>Misure del periodo a lunghezze l diverse</t>
  </si>
  <si>
    <t>varianza</t>
  </si>
  <si>
    <t>1.00</t>
  </si>
  <si>
    <t>2.00</t>
  </si>
  <si>
    <t>3.00</t>
  </si>
  <si>
    <t>4.00</t>
  </si>
  <si>
    <t>5.00</t>
  </si>
  <si>
    <t>0.5</t>
  </si>
  <si>
    <t>1.5</t>
  </si>
  <si>
    <t>2.5</t>
  </si>
  <si>
    <t>3.5</t>
  </si>
  <si>
    <t>4.5</t>
  </si>
  <si>
    <t>τ  = 5T (s)</t>
  </si>
  <si>
    <t xml:space="preserve">τ media </t>
  </si>
  <si>
    <t xml:space="preserve">                               varianza della media</t>
  </si>
  <si>
    <t>sqrt var della mdia</t>
  </si>
  <si>
    <r>
      <t xml:space="preserve">τ </t>
    </r>
    <r>
      <rPr>
        <b/>
        <sz val="11"/>
        <color theme="1"/>
        <rFont val="Calibri"/>
        <family val="2"/>
      </rPr>
      <t xml:space="preserve">± σ </t>
    </r>
  </si>
  <si>
    <t>9,948±0,01825</t>
  </si>
  <si>
    <t>9,925±0,018929</t>
  </si>
  <si>
    <t>9,981±0,01822</t>
  </si>
  <si>
    <t>9,972±0,01466</t>
  </si>
  <si>
    <t>9,976±0,01507</t>
  </si>
  <si>
    <t>9,98±0,017</t>
  </si>
  <si>
    <t>9,959±0,02117</t>
  </si>
  <si>
    <t>9,975±0,0199</t>
  </si>
  <si>
    <t>9,97±0,01034</t>
  </si>
  <si>
    <t>9,983±0,01565</t>
  </si>
  <si>
    <t>T = τ/5</t>
  </si>
  <si>
    <t>σ(T) = σ(τ)/5</t>
  </si>
  <si>
    <t xml:space="preserve">T ± σ(T) </t>
  </si>
  <si>
    <t xml:space="preserve">                                 σ </t>
  </si>
  <si>
    <t>1,9896±0,00365</t>
  </si>
  <si>
    <t>1,985±0,003786</t>
  </si>
  <si>
    <t>1,9962±0,00364</t>
  </si>
  <si>
    <t>1,9944±0,00293</t>
  </si>
  <si>
    <r>
      <rPr>
        <b/>
        <sz val="11"/>
        <color theme="1"/>
        <rFont val="Calibri"/>
        <family val="2"/>
      </rPr>
      <t xml:space="preserve">τ  </t>
    </r>
    <r>
      <rPr>
        <b/>
        <sz val="11"/>
        <color theme="1"/>
        <rFont val="Calibri"/>
        <family val="2"/>
        <scheme val="minor"/>
      </rPr>
      <t xml:space="preserve">media </t>
    </r>
  </si>
  <si>
    <t>τ   media</t>
  </si>
  <si>
    <r>
      <rPr>
        <b/>
        <sz val="11"/>
        <color theme="1"/>
        <rFont val="Calibri"/>
        <family val="2"/>
      </rPr>
      <t>σ²</t>
    </r>
    <r>
      <rPr>
        <b/>
        <sz val="9.8000000000000007"/>
        <color theme="1"/>
        <rFont val="Calibri"/>
        <family val="2"/>
      </rPr>
      <t xml:space="preserve">  </t>
    </r>
    <r>
      <rPr>
        <b/>
        <sz val="11"/>
        <color theme="1"/>
        <rFont val="Calibri"/>
        <family val="2"/>
        <scheme val="minor"/>
      </rPr>
      <t>varianza</t>
    </r>
  </si>
  <si>
    <t>σ²  varianza</t>
  </si>
  <si>
    <t xml:space="preserve">σ² di  τ  media </t>
  </si>
  <si>
    <t xml:space="preserve">σ di  τ  media </t>
  </si>
  <si>
    <t>T= τ/5</t>
  </si>
  <si>
    <t xml:space="preserve">σ di T media </t>
  </si>
  <si>
    <t>τ ± σ</t>
  </si>
  <si>
    <t>T ± σ</t>
  </si>
  <si>
    <t>11,0075 ±0,01235</t>
  </si>
  <si>
    <t>2,2015 ±0,00247</t>
  </si>
  <si>
    <t>12,27 ± 0,0092466</t>
  </si>
  <si>
    <t>2,454 ± 0,0018493</t>
  </si>
  <si>
    <t>7,7795 ± 0,0094604</t>
  </si>
  <si>
    <t>1,5559 ± 0,0018921</t>
  </si>
  <si>
    <t>5,5365 ± 0,01447</t>
  </si>
  <si>
    <t>1,1073 ± 0,00289</t>
  </si>
  <si>
    <t xml:space="preserve">τ  media </t>
  </si>
  <si>
    <t>T=τ/5</t>
  </si>
  <si>
    <t>σ(T)= σ(τ)/5</t>
  </si>
  <si>
    <t>T± σ</t>
  </si>
  <si>
    <t>9,967 ± 0,010918</t>
  </si>
  <si>
    <t>1,99338 ± 0,05459</t>
  </si>
  <si>
    <t>g(100)</t>
  </si>
  <si>
    <t>g(120)</t>
  </si>
  <si>
    <t>g(150)</t>
  </si>
  <si>
    <t>g(60)</t>
  </si>
  <si>
    <t>g(30)</t>
  </si>
  <si>
    <t>2,886751x10(-3)</t>
  </si>
  <si>
    <t>σ^2(g)</t>
  </si>
  <si>
    <t>100 misure del periodo a lunghezza 99,7cm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</si>
</sst>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6"/>
      <name val="Yu Gothic"/>
      <family val="2"/>
      <charset val="128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9.8000000000000007"/>
      <color theme="1"/>
      <name val="Calibri"/>
      <family val="2"/>
    </font>
    <font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9">
    <xf numFmtId="0" fontId="0" fillId="0" borderId="0"/>
    <xf numFmtId="0" fontId="3" fillId="0" borderId="1" applyNumberFormat="0" applyFill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9" fillId="8" borderId="0" applyNumberFormat="0" applyBorder="0" applyAlignment="0" applyProtection="0"/>
    <xf numFmtId="0" fontId="2" fillId="9" borderId="0" applyNumberFormat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2" fillId="6" borderId="0" xfId="5"/>
    <xf numFmtId="2" fontId="2" fillId="6" borderId="0" xfId="5" applyNumberFormat="1"/>
    <xf numFmtId="0" fontId="2" fillId="4" borderId="0" xfId="3"/>
    <xf numFmtId="2" fontId="2" fillId="4" borderId="0" xfId="3" applyNumberFormat="1"/>
    <xf numFmtId="0" fontId="2" fillId="7" borderId="0" xfId="6"/>
    <xf numFmtId="0" fontId="3" fillId="0" borderId="1" xfId="1"/>
    <xf numFmtId="0" fontId="2" fillId="5" borderId="0" xfId="4"/>
    <xf numFmtId="0" fontId="4" fillId="7" borderId="0" xfId="6" applyFont="1"/>
    <xf numFmtId="0" fontId="4" fillId="5" borderId="0" xfId="4" applyFont="1"/>
    <xf numFmtId="0" fontId="5" fillId="0" borderId="0" xfId="0" applyFont="1"/>
    <xf numFmtId="0" fontId="6" fillId="0" borderId="0" xfId="0" applyFont="1"/>
    <xf numFmtId="0" fontId="4" fillId="0" borderId="0" xfId="0" applyFont="1"/>
    <xf numFmtId="0" fontId="8" fillId="3" borderId="0" xfId="2" applyFont="1"/>
    <xf numFmtId="0" fontId="9" fillId="8" borderId="0" xfId="7"/>
    <xf numFmtId="0" fontId="2" fillId="9" borderId="0" xfId="8"/>
    <xf numFmtId="0" fontId="2" fillId="3" borderId="0" xfId="2"/>
  </cellXfs>
  <cellStyles count="9">
    <cellStyle name="20% - Colore 2" xfId="3" builtinId="34"/>
    <cellStyle name="20% - Colore 5" xfId="5" builtinId="46"/>
    <cellStyle name="40% - Colore 2" xfId="4" builtinId="35"/>
    <cellStyle name="60% - Colore 1" xfId="2" builtinId="32"/>
    <cellStyle name="60% - Colore 2" xfId="8" builtinId="36"/>
    <cellStyle name="60% - Colore 5" xfId="6" builtinId="48"/>
    <cellStyle name="Colore 2" xfId="7" builtinId="33"/>
    <cellStyle name="Normale" xfId="0" builtinId="0"/>
    <cellStyle name="Titolo 1" xfId="1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l=100cm misure 1-10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l=100cm misure 1-10</a:t>
          </a:r>
        </a:p>
      </cx:txPr>
    </cx:title>
    <cx:plotArea>
      <cx:plotAreaRegion>
        <cx:series layoutId="clusteredColumn" uniqueId="{08DD654A-EAF3-4FD6-BEFD-61F5E09B34D0}">
          <cx:tx>
            <cx:txData>
              <cx:f>_xlchart.v1.4</cx:f>
              <cx:v>τ  = 5T (s)</cx:v>
            </cx:txData>
          </cx:tx>
          <cx:dataId val="0"/>
          <cx:layoutPr>
            <cx:binning intervalClosed="r">
              <cx:binSize val="0.05000000000000001"/>
            </cx:binning>
          </cx:layoutPr>
        </cx:series>
      </cx:plotAreaRegion>
      <cx:axis id="0">
        <cx:catScaling gapWidth="0"/>
        <cx:tickLabels/>
      </cx:axis>
      <cx:axis id="1">
        <cx:valScaling max="5" min="0"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misure 81-90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misure 81-90</a:t>
          </a:r>
        </a:p>
      </cx:txPr>
    </cx:title>
    <cx:plotArea>
      <cx:plotAreaRegion>
        <cx:series layoutId="clusteredColumn" uniqueId="{CD5C4EBD-6354-4C82-905D-F73FCDFDEF22}">
          <cx:dataId val="0"/>
          <cx:layoutPr>
            <cx:binning intervalClosed="r">
              <cx:binSize val="0.04000000000000000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misure 91-100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misure 91-100</a:t>
          </a:r>
        </a:p>
      </cx:txPr>
    </cx:title>
    <cx:plotArea>
      <cx:plotAreaRegion>
        <cx:series layoutId="clusteredColumn" uniqueId="{52F86078-400B-453E-B005-851C513CBF5A}">
          <cx:dataId val="0"/>
          <cx:layoutPr>
            <cx:binning intervalClosed="r">
              <cx:binSize val="0.04000000000000000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txData>
          <cx:v>l=100cm misure 11-20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l=100cm misure 11-20</a:t>
          </a:r>
        </a:p>
      </cx:txPr>
    </cx:title>
    <cx:plotArea>
      <cx:plotAreaRegion>
        <cx:series layoutId="clusteredColumn" uniqueId="{6DF8E959-3D45-497B-BD94-E718288D66BE}">
          <cx:dataId val="0"/>
          <cx:layoutPr>
            <cx:binning intervalClosed="r">
              <cx:binSize val="0.05000000000000001"/>
            </cx:binning>
          </cx:layoutPr>
        </cx:series>
      </cx:plotAreaRegion>
      <cx:axis id="0">
        <cx:catScaling gapWidth="0"/>
        <cx:tickLabels/>
      </cx:axis>
      <cx:axis id="1">
        <cx:valScaling max="10"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it-IT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l=100cm misure 21-30</a:t>
            </a:r>
          </a:p>
          <a:p>
            <a:pPr algn="ctr" rtl="0">
              <a:defRPr/>
            </a:pPr>
            <a:endPara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ABB34556-C28A-4121-ADB4-8013E1D7C8D4}">
          <cx:tx>
            <cx:txData>
              <cx:f>_xlchart.v1.9</cx:f>
              <cx:v>τ  = 5T (s)</cx:v>
            </cx:txData>
          </cx:tx>
          <cx:dataId val="0"/>
          <cx:layoutPr>
            <cx:binning intervalClosed="r">
              <cx:binSize val="0.040000000000000008"/>
            </cx:binning>
          </cx:layoutPr>
        </cx:series>
      </cx:plotAreaRegion>
      <cx:axis id="0">
        <cx:catScaling gapWidth="0"/>
        <cx:tickLabels/>
      </cx:axis>
      <cx:axis id="1">
        <cx:valScaling max="4"/>
        <cx:majorGridlines/>
        <cx:tickLabels/>
        <cx:numFmt formatCode="Standard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it-IT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_xlchart.v1.19</cx:f>
      </cx:numDim>
    </cx:data>
    <cx:data id="1">
      <cx:numDim type="val">
        <cx:f dir="row">_xlchart.v1.20</cx:f>
      </cx:numDim>
    </cx:data>
    <cx:data id="2">
      <cx:numDim type="val">
        <cx:f dir="row">_xlchart.v1.21</cx:f>
      </cx:numDim>
    </cx:data>
    <cx:data id="3">
      <cx:numDim type="val">
        <cx:f dir="row">_xlchart.v1.22</cx:f>
      </cx:numDim>
    </cx:data>
    <cx:data id="4">
      <cx:numDim type="val">
        <cx:f dir="row">_xlchart.v1.13</cx:f>
      </cx:numDim>
    </cx:data>
    <cx:data id="5">
      <cx:numDim type="val">
        <cx:f dir="row">_xlchart.v1.14</cx:f>
      </cx:numDim>
    </cx:data>
    <cx:data id="6">
      <cx:numDim type="val">
        <cx:f dir="row">_xlchart.v1.15</cx:f>
      </cx:numDim>
    </cx:data>
    <cx:data id="7">
      <cx:numDim type="val">
        <cx:f dir="row">_xlchart.v1.16</cx:f>
      </cx:numDim>
    </cx:data>
    <cx:data id="8">
      <cx:numDim type="val">
        <cx:f dir="row">_xlchart.v1.17</cx:f>
      </cx:numDim>
    </cx:data>
    <cx:data id="9">
      <cx:numDim type="val">
        <cx:f dir="row">_xlchart.v1.18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it-IT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l=100cm 100 misure</a:t>
            </a:r>
          </a:p>
          <a:p>
            <a:pPr algn="ctr" rtl="0">
              <a:defRPr/>
            </a:pPr>
            <a:endPara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8F1A0939-2D39-48D5-87CC-E03173A1343F}" formatIdx="0">
          <cx:dataId val="0"/>
          <cx:layoutPr>
            <cx:binning intervalClosed="r">
              <cx:binSize val="0.05000000000000001"/>
            </cx:binning>
          </cx:layoutPr>
        </cx:series>
        <cx:series layoutId="clusteredColumn" hidden="1" uniqueId="{9540614A-5183-4D8B-9ECD-A6EC41A24960}" formatIdx="1">
          <cx:dataId val="1"/>
          <cx:layoutPr>
            <cx:binning intervalClosed="r"/>
          </cx:layoutPr>
        </cx:series>
        <cx:series layoutId="clusteredColumn" hidden="1" uniqueId="{B667F0DB-A898-4CEB-B1C1-635D165390E8}" formatIdx="2">
          <cx:dataId val="2"/>
          <cx:layoutPr>
            <cx:binning intervalClosed="r"/>
          </cx:layoutPr>
        </cx:series>
        <cx:series layoutId="clusteredColumn" hidden="1" uniqueId="{AAE86078-9FF7-4445-B6A3-F63968765B95}" formatIdx="3">
          <cx:dataId val="3"/>
          <cx:layoutPr>
            <cx:binning intervalClosed="r"/>
          </cx:layoutPr>
        </cx:series>
        <cx:series layoutId="clusteredColumn" hidden="1" uniqueId="{1189629E-3C99-4CEB-A9D0-A7E56FA2FB8D}" formatIdx="4">
          <cx:dataId val="4"/>
          <cx:layoutPr>
            <cx:binning intervalClosed="r"/>
          </cx:layoutPr>
        </cx:series>
        <cx:series layoutId="clusteredColumn" hidden="1" uniqueId="{B18263CE-C307-469E-8080-FC43EC94E37E}" formatIdx="5">
          <cx:dataId val="5"/>
          <cx:layoutPr>
            <cx:binning intervalClosed="r"/>
          </cx:layoutPr>
        </cx:series>
        <cx:series layoutId="clusteredColumn" hidden="1" uniqueId="{E9DF9AD0-99B8-4BC6-8634-612779167912}" formatIdx="6">
          <cx:dataId val="6"/>
          <cx:layoutPr>
            <cx:binning intervalClosed="r"/>
          </cx:layoutPr>
        </cx:series>
        <cx:series layoutId="clusteredColumn" hidden="1" uniqueId="{391CFA3E-003B-439D-BF2B-9B90150FE1B5}" formatIdx="7">
          <cx:dataId val="7"/>
          <cx:layoutPr>
            <cx:binning intervalClosed="r"/>
          </cx:layoutPr>
        </cx:series>
        <cx:series layoutId="clusteredColumn" hidden="1" uniqueId="{ACF2556A-69A4-4554-BBFF-97D17CE65505}" formatIdx="8">
          <cx:dataId val="8"/>
          <cx:layoutPr>
            <cx:binning intervalClosed="r"/>
          </cx:layoutPr>
        </cx:series>
        <cx:series layoutId="clusteredColumn" hidden="1" uniqueId="{757BD413-65D4-4F3C-B798-54C42B0AB34A}" formatIdx="9">
          <cx:dataId val="9"/>
          <cx:layoutPr>
            <cx:binning intervalClosed="r"/>
          </cx:layoutPr>
        </cx:series>
      </cx:plotAreaRegion>
      <cx:axis id="0">
        <cx:catScaling gapWidth="0"/>
        <cx:tickLabels/>
        <cx:numFmt formatCode="Standard" sourceLinked="0"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misure 31-40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misure 31-40</a:t>
          </a:r>
        </a:p>
      </cx:txPr>
    </cx:title>
    <cx:plotArea>
      <cx:plotAreaRegion>
        <cx:series layoutId="clusteredColumn" uniqueId="{6CF8A501-A0F7-4CFA-9845-5F3324E5C583}">
          <cx:tx>
            <cx:txData>
              <cx:f>_xlchart.v1.0</cx:f>
              <cx:v>τ  = 5T (s)</cx:v>
            </cx:txData>
          </cx:tx>
          <cx:dataId val="0"/>
          <cx:layoutPr>
            <cx:binning intervalClosed="r">
              <cx:binSize val="0.04000000000000000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Misure 41-50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Misure 41-50</a:t>
          </a:r>
        </a:p>
      </cx:txPr>
    </cx:title>
    <cx:plotArea>
      <cx:plotAreaRegion>
        <cx:series layoutId="clusteredColumn" uniqueId="{D8E228C0-5BB3-4CEC-96F9-C6FEBFD246F7}">
          <cx:dataId val="0"/>
          <cx:layoutPr>
            <cx:binning intervalClosed="r">
              <cx:binSize val="0.04000000000000000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misure 51-60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misure 51-60</a:t>
          </a:r>
        </a:p>
      </cx:txPr>
    </cx:title>
    <cx:plotArea>
      <cx:plotAreaRegion>
        <cx:series layoutId="clusteredColumn" uniqueId="{0EDF725F-666C-4012-8275-C324EDDD907B}">
          <cx:dataId val="0"/>
          <cx:layoutPr>
            <cx:binning intervalClosed="r">
              <cx:binSize val="0.04000000000000000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misure 61-70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misure 61-70</a:t>
          </a:r>
        </a:p>
      </cx:txPr>
    </cx:title>
    <cx:plotArea>
      <cx:plotAreaRegion>
        <cx:series layoutId="clusteredColumn" uniqueId="{DD213ABB-EDEE-4297-BB57-CC16DDE6A938}">
          <cx:dataId val="0"/>
          <cx:layoutPr>
            <cx:binning intervalClosed="r">
              <cx:binSize val="0.040000000000000008"/>
            </cx:binning>
          </cx:layoutPr>
        </cx:series>
      </cx:plotAreaRegion>
      <cx:axis id="0">
        <cx:catScaling gapWidth="0"/>
        <cx:tickLabels/>
      </cx:axis>
      <cx:axis id="1">
        <cx:valScaling max="3" min="0"/>
        <cx:majorGridlines/>
        <cx:tickLabels/>
        <cx:numFmt formatCode="#.##0,0" sourceLinked="0"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misure 71-80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misure 71-80</a:t>
          </a:r>
        </a:p>
      </cx:txPr>
    </cx:title>
    <cx:plotArea>
      <cx:plotAreaRegion>
        <cx:series layoutId="clusteredColumn" uniqueId="{41F63B7E-CC2E-4EEB-81FE-2F62808C508C}">
          <cx:dataId val="0"/>
          <cx:layoutPr>
            <cx:binning intervalClosed="r">
              <cx:binSize val="0.04000000000000000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it-IT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11" Type="http://schemas.microsoft.com/office/2014/relationships/chartEx" Target="../charts/chartEx11.xml"/><Relationship Id="rId5" Type="http://schemas.microsoft.com/office/2014/relationships/chartEx" Target="../charts/chartEx5.xml"/><Relationship Id="rId10" Type="http://schemas.microsoft.com/office/2014/relationships/chartEx" Target="../charts/chartEx10.xml"/><Relationship Id="rId4" Type="http://schemas.microsoft.com/office/2014/relationships/chartEx" Target="../charts/chartEx4.xml"/><Relationship Id="rId9" Type="http://schemas.microsoft.com/office/2014/relationships/chartEx" Target="../charts/chartEx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2</xdr:row>
      <xdr:rowOff>9524</xdr:rowOff>
    </xdr:from>
    <xdr:to>
      <xdr:col>7</xdr:col>
      <xdr:colOff>552450</xdr:colOff>
      <xdr:row>19</xdr:row>
      <xdr:rowOff>114299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fico 6">
              <a:extLst>
                <a:ext uri="{FF2B5EF4-FFF2-40B4-BE49-F238E27FC236}">
                  <a16:creationId xmlns:a16="http://schemas.microsoft.com/office/drawing/2014/main" id="{52D3631C-C5EE-415C-8B59-13B15D0A8B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7650" y="390524"/>
              <a:ext cx="4572000" cy="3343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1</xdr:row>
      <xdr:rowOff>95250</xdr:rowOff>
    </xdr:from>
    <xdr:to>
      <xdr:col>15</xdr:col>
      <xdr:colOff>242887</xdr:colOff>
      <xdr:row>20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afico 10">
              <a:extLst>
                <a:ext uri="{FF2B5EF4-FFF2-40B4-BE49-F238E27FC236}">
                  <a16:creationId xmlns:a16="http://schemas.microsoft.com/office/drawing/2014/main" id="{D4CEF4A3-AD83-4CDD-9C66-2587CA1ADE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76800" y="285750"/>
              <a:ext cx="4510087" cy="3533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22</xdr:row>
      <xdr:rowOff>0</xdr:rowOff>
    </xdr:from>
    <xdr:to>
      <xdr:col>15</xdr:col>
      <xdr:colOff>304800</xdr:colOff>
      <xdr:row>36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Grafico 12">
              <a:extLst>
                <a:ext uri="{FF2B5EF4-FFF2-40B4-BE49-F238E27FC236}">
                  <a16:creationId xmlns:a16="http://schemas.microsoft.com/office/drawing/2014/main" id="{C333B854-2C43-4EAD-BE22-EFE30368DB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76800" y="4191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0</xdr:col>
      <xdr:colOff>180975</xdr:colOff>
      <xdr:row>20</xdr:row>
      <xdr:rowOff>76200</xdr:rowOff>
    </xdr:from>
    <xdr:to>
      <xdr:col>7</xdr:col>
      <xdr:colOff>485775</xdr:colOff>
      <xdr:row>34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Grafico 8">
              <a:extLst>
                <a:ext uri="{FF2B5EF4-FFF2-40B4-BE49-F238E27FC236}">
                  <a16:creationId xmlns:a16="http://schemas.microsoft.com/office/drawing/2014/main" id="{C04A7026-A4CD-4BEF-A1B9-71F7AB3AF3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975" y="38862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0</xdr:col>
      <xdr:colOff>104775</xdr:colOff>
      <xdr:row>38</xdr:row>
      <xdr:rowOff>114300</xdr:rowOff>
    </xdr:from>
    <xdr:to>
      <xdr:col>7</xdr:col>
      <xdr:colOff>409575</xdr:colOff>
      <xdr:row>53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afico 7">
              <a:extLst>
                <a:ext uri="{FF2B5EF4-FFF2-40B4-BE49-F238E27FC236}">
                  <a16:creationId xmlns:a16="http://schemas.microsoft.com/office/drawing/2014/main" id="{15FE53F2-1725-4E86-8656-01348392E4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775" y="7353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8</xdr:col>
      <xdr:colOff>104775</xdr:colOff>
      <xdr:row>38</xdr:row>
      <xdr:rowOff>85725</xdr:rowOff>
    </xdr:from>
    <xdr:to>
      <xdr:col>15</xdr:col>
      <xdr:colOff>569038</xdr:colOff>
      <xdr:row>53</xdr:row>
      <xdr:rowOff>7169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Grafico 15">
              <a:extLst>
                <a:ext uri="{FF2B5EF4-FFF2-40B4-BE49-F238E27FC236}">
                  <a16:creationId xmlns:a16="http://schemas.microsoft.com/office/drawing/2014/main" id="{0227F8D4-A7D5-44CF-8939-F8FD358A4C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81575" y="7324725"/>
              <a:ext cx="4731463" cy="27789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0</xdr:col>
      <xdr:colOff>114300</xdr:colOff>
      <xdr:row>55</xdr:row>
      <xdr:rowOff>104775</xdr:rowOff>
    </xdr:from>
    <xdr:to>
      <xdr:col>7</xdr:col>
      <xdr:colOff>419100</xdr:colOff>
      <xdr:row>69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Grafico 17">
              <a:extLst>
                <a:ext uri="{FF2B5EF4-FFF2-40B4-BE49-F238E27FC236}">
                  <a16:creationId xmlns:a16="http://schemas.microsoft.com/office/drawing/2014/main" id="{3762443D-7DB3-4BEC-BD11-7391DFB9A3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00" y="105822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8</xdr:col>
      <xdr:colOff>561975</xdr:colOff>
      <xdr:row>55</xdr:row>
      <xdr:rowOff>104775</xdr:rowOff>
    </xdr:from>
    <xdr:to>
      <xdr:col>16</xdr:col>
      <xdr:colOff>257175</xdr:colOff>
      <xdr:row>69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Grafico 19">
              <a:extLst>
                <a:ext uri="{FF2B5EF4-FFF2-40B4-BE49-F238E27FC236}">
                  <a16:creationId xmlns:a16="http://schemas.microsoft.com/office/drawing/2014/main" id="{50842AF2-C515-4BE4-9114-8A6365F4EE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38775" y="105822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0</xdr:col>
      <xdr:colOff>104775</xdr:colOff>
      <xdr:row>72</xdr:row>
      <xdr:rowOff>47625</xdr:rowOff>
    </xdr:from>
    <xdr:to>
      <xdr:col>7</xdr:col>
      <xdr:colOff>409575</xdr:colOff>
      <xdr:row>86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2" name="Grafico 21">
              <a:extLst>
                <a:ext uri="{FF2B5EF4-FFF2-40B4-BE49-F238E27FC236}">
                  <a16:creationId xmlns:a16="http://schemas.microsoft.com/office/drawing/2014/main" id="{80E71622-286D-4EE2-A5E4-A5D1E60548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775" y="137636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8</xdr:col>
      <xdr:colOff>571500</xdr:colOff>
      <xdr:row>71</xdr:row>
      <xdr:rowOff>161925</xdr:rowOff>
    </xdr:from>
    <xdr:to>
      <xdr:col>16</xdr:col>
      <xdr:colOff>266700</xdr:colOff>
      <xdr:row>86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4" name="Grafico 23">
              <a:extLst>
                <a:ext uri="{FF2B5EF4-FFF2-40B4-BE49-F238E27FC236}">
                  <a16:creationId xmlns:a16="http://schemas.microsoft.com/office/drawing/2014/main" id="{6AFCD1A5-CC5D-4F45-B8D2-5D3EC60EC2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48300" y="136874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  <xdr:twoCellAnchor>
    <xdr:from>
      <xdr:col>4</xdr:col>
      <xdr:colOff>0</xdr:colOff>
      <xdr:row>88</xdr:row>
      <xdr:rowOff>0</xdr:rowOff>
    </xdr:from>
    <xdr:to>
      <xdr:col>11</xdr:col>
      <xdr:colOff>304800</xdr:colOff>
      <xdr:row>102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6" name="Grafico 25">
              <a:extLst>
                <a:ext uri="{FF2B5EF4-FFF2-40B4-BE49-F238E27FC236}">
                  <a16:creationId xmlns:a16="http://schemas.microsoft.com/office/drawing/2014/main" id="{816B6D35-3560-4D67-9841-911882B2B4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38400" y="16764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3B960-AA54-4944-9B2A-2044FD8E7492}">
  <dimension ref="A2:U135"/>
  <sheetViews>
    <sheetView tabSelected="1" topLeftCell="A54" zoomScale="89" zoomScaleNormal="89" zoomScaleSheetLayoutView="100" zoomScalePageLayoutView="53" workbookViewId="0">
      <selection activeCell="C70" sqref="C70"/>
    </sheetView>
  </sheetViews>
  <sheetFormatPr defaultRowHeight="15" x14ac:dyDescent="0.25"/>
  <cols>
    <col min="1" max="1" width="17.5703125" customWidth="1"/>
    <col min="2" max="2" width="17.28515625" customWidth="1"/>
    <col min="5" max="5" width="10.7109375" bestFit="1" customWidth="1"/>
    <col min="10" max="10" width="11.28515625" bestFit="1" customWidth="1"/>
    <col min="16" max="16" width="11.28515625" bestFit="1" customWidth="1"/>
  </cols>
  <sheetData>
    <row r="2" spans="1:21" ht="20.25" thickBot="1" x14ac:dyDescent="0.35">
      <c r="B2" s="7" t="s">
        <v>86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 ht="15.75" thickTop="1" x14ac:dyDescent="0.25"/>
    <row r="5" spans="1:21" x14ac:dyDescent="0.25">
      <c r="A5" t="s">
        <v>0</v>
      </c>
      <c r="B5" t="s">
        <v>17</v>
      </c>
      <c r="C5" s="11" t="s">
        <v>32</v>
      </c>
      <c r="D5">
        <v>2</v>
      </c>
      <c r="E5" t="s">
        <v>32</v>
      </c>
      <c r="F5">
        <v>3</v>
      </c>
      <c r="G5" t="s">
        <v>32</v>
      </c>
      <c r="H5">
        <v>4</v>
      </c>
      <c r="I5" t="s">
        <v>32</v>
      </c>
      <c r="J5">
        <v>5</v>
      </c>
      <c r="K5" t="s">
        <v>32</v>
      </c>
      <c r="L5">
        <v>6</v>
      </c>
      <c r="M5" t="s">
        <v>32</v>
      </c>
      <c r="N5">
        <v>7</v>
      </c>
      <c r="O5" t="s">
        <v>32</v>
      </c>
      <c r="P5">
        <v>8</v>
      </c>
      <c r="Q5" t="s">
        <v>32</v>
      </c>
      <c r="R5">
        <v>9</v>
      </c>
      <c r="S5" t="s">
        <v>32</v>
      </c>
      <c r="T5">
        <v>10</v>
      </c>
      <c r="U5" t="s">
        <v>32</v>
      </c>
    </row>
    <row r="6" spans="1:21" x14ac:dyDescent="0.25">
      <c r="B6" s="1">
        <v>1</v>
      </c>
      <c r="C6" s="1">
        <v>9.8699999999999992</v>
      </c>
      <c r="D6" s="1">
        <v>11</v>
      </c>
      <c r="E6" s="1">
        <v>10</v>
      </c>
      <c r="F6" s="1">
        <v>21</v>
      </c>
      <c r="G6" s="1">
        <v>9.8699999999999992</v>
      </c>
      <c r="H6" s="1">
        <v>31</v>
      </c>
      <c r="I6" s="1">
        <v>9.9499999999999993</v>
      </c>
      <c r="J6" s="1">
        <v>41</v>
      </c>
      <c r="K6" s="1">
        <v>10</v>
      </c>
      <c r="L6" s="1">
        <v>51</v>
      </c>
      <c r="M6" s="1">
        <v>10.06</v>
      </c>
      <c r="N6" s="1">
        <v>61</v>
      </c>
      <c r="O6" s="1">
        <v>10.07</v>
      </c>
      <c r="P6" s="1">
        <v>71</v>
      </c>
      <c r="Q6" s="1">
        <v>9.93</v>
      </c>
      <c r="R6" s="1">
        <v>81</v>
      </c>
      <c r="S6" s="1">
        <v>10</v>
      </c>
      <c r="T6" s="1">
        <v>91</v>
      </c>
      <c r="U6" s="1">
        <v>10.039999999999999</v>
      </c>
    </row>
    <row r="7" spans="1:21" x14ac:dyDescent="0.25">
      <c r="B7" s="1">
        <v>2</v>
      </c>
      <c r="C7" s="1">
        <v>9.9</v>
      </c>
      <c r="D7" s="1">
        <v>12</v>
      </c>
      <c r="E7" s="1">
        <v>9.9499999999999993</v>
      </c>
      <c r="F7" s="1">
        <v>22</v>
      </c>
      <c r="G7" s="1">
        <v>10</v>
      </c>
      <c r="H7" s="1">
        <v>32</v>
      </c>
      <c r="I7" s="1">
        <v>9.9600000000000009</v>
      </c>
      <c r="J7" s="1">
        <v>42</v>
      </c>
      <c r="K7" s="1">
        <v>10.06</v>
      </c>
      <c r="L7" s="1">
        <v>52</v>
      </c>
      <c r="M7" s="1">
        <v>9.9499999999999993</v>
      </c>
      <c r="N7" s="1">
        <v>62</v>
      </c>
      <c r="O7" s="1">
        <v>10.01</v>
      </c>
      <c r="P7" s="1">
        <v>72</v>
      </c>
      <c r="Q7" s="1">
        <v>9.93</v>
      </c>
      <c r="R7" s="1">
        <v>82</v>
      </c>
      <c r="S7" s="1">
        <v>9.92</v>
      </c>
      <c r="T7" s="1">
        <v>92</v>
      </c>
      <c r="U7" s="1">
        <v>10</v>
      </c>
    </row>
    <row r="8" spans="1:21" x14ac:dyDescent="0.25">
      <c r="B8" s="1">
        <v>3</v>
      </c>
      <c r="C8" s="1">
        <v>9.9600000000000009</v>
      </c>
      <c r="D8" s="1">
        <v>13</v>
      </c>
      <c r="E8" s="1">
        <v>9.9</v>
      </c>
      <c r="F8" s="1">
        <v>23</v>
      </c>
      <c r="G8" s="1">
        <v>10.01</v>
      </c>
      <c r="H8" s="1">
        <v>33</v>
      </c>
      <c r="I8" s="1">
        <v>9.92</v>
      </c>
      <c r="J8" s="1">
        <v>43</v>
      </c>
      <c r="K8" s="1">
        <v>10.01</v>
      </c>
      <c r="L8" s="1">
        <v>53</v>
      </c>
      <c r="M8" s="1">
        <v>10.01</v>
      </c>
      <c r="N8" s="1">
        <v>63</v>
      </c>
      <c r="O8" s="1">
        <v>9.92</v>
      </c>
      <c r="P8" s="1">
        <v>73</v>
      </c>
      <c r="Q8" s="1">
        <v>10.01</v>
      </c>
      <c r="R8" s="1">
        <v>83</v>
      </c>
      <c r="S8" s="1">
        <v>9.92</v>
      </c>
      <c r="T8" s="1">
        <v>93</v>
      </c>
      <c r="U8" s="1">
        <v>9.92</v>
      </c>
    </row>
    <row r="9" spans="1:21" x14ac:dyDescent="0.25">
      <c r="B9" s="1">
        <v>4</v>
      </c>
      <c r="C9" s="1">
        <v>9.8699999999999992</v>
      </c>
      <c r="D9" s="1">
        <v>14</v>
      </c>
      <c r="E9" s="1">
        <v>9.84</v>
      </c>
      <c r="F9" s="1">
        <v>24</v>
      </c>
      <c r="G9" s="1">
        <v>9.9499999999999993</v>
      </c>
      <c r="H9" s="1">
        <v>34</v>
      </c>
      <c r="I9" s="1">
        <v>9.9499999999999993</v>
      </c>
      <c r="J9" s="1">
        <v>44</v>
      </c>
      <c r="K9" s="1">
        <v>9.9</v>
      </c>
      <c r="L9" s="1">
        <v>54</v>
      </c>
      <c r="M9" s="1">
        <v>10.029999999999999</v>
      </c>
      <c r="N9" s="1">
        <v>64</v>
      </c>
      <c r="O9" s="1">
        <v>10.039999999999999</v>
      </c>
      <c r="P9" s="1">
        <v>74</v>
      </c>
      <c r="Q9" s="1">
        <v>10.039999999999999</v>
      </c>
      <c r="R9" s="1">
        <v>84</v>
      </c>
      <c r="S9" s="1">
        <v>9.9700000000000006</v>
      </c>
      <c r="T9" s="1">
        <v>94</v>
      </c>
      <c r="U9" s="1">
        <v>9.9600000000000009</v>
      </c>
    </row>
    <row r="10" spans="1:21" x14ac:dyDescent="0.25">
      <c r="B10" s="1">
        <v>5</v>
      </c>
      <c r="C10" s="1">
        <v>10</v>
      </c>
      <c r="D10" s="1">
        <v>15</v>
      </c>
      <c r="E10" s="1">
        <v>9.86</v>
      </c>
      <c r="F10" s="1">
        <v>25</v>
      </c>
      <c r="G10" s="1">
        <v>9.9499999999999993</v>
      </c>
      <c r="H10" s="1">
        <v>35</v>
      </c>
      <c r="I10" s="1">
        <v>9.92</v>
      </c>
      <c r="J10" s="1">
        <v>45</v>
      </c>
      <c r="K10" s="1">
        <v>10.01</v>
      </c>
      <c r="L10" s="1">
        <v>55</v>
      </c>
      <c r="M10" s="1">
        <v>9.9499999999999993</v>
      </c>
      <c r="N10" s="1">
        <v>65</v>
      </c>
      <c r="O10" s="1">
        <v>9.9600000000000009</v>
      </c>
      <c r="P10" s="1">
        <v>75</v>
      </c>
      <c r="Q10" s="1">
        <v>10.029999999999999</v>
      </c>
      <c r="R10" s="1">
        <v>85</v>
      </c>
      <c r="S10" s="1">
        <v>9.9600000000000009</v>
      </c>
      <c r="T10" s="1">
        <v>95</v>
      </c>
      <c r="U10" s="1">
        <v>9.92</v>
      </c>
    </row>
    <row r="11" spans="1:21" x14ac:dyDescent="0.25">
      <c r="B11" s="1">
        <v>6</v>
      </c>
      <c r="C11" s="1">
        <v>9.9499999999999993</v>
      </c>
      <c r="D11" s="1">
        <v>16</v>
      </c>
      <c r="E11" s="1">
        <v>9.92</v>
      </c>
      <c r="F11" s="1">
        <v>26</v>
      </c>
      <c r="G11" s="1">
        <v>9.9600000000000009</v>
      </c>
      <c r="H11" s="1">
        <v>36</v>
      </c>
      <c r="I11" s="1">
        <v>10.01</v>
      </c>
      <c r="J11" s="1">
        <v>46</v>
      </c>
      <c r="K11" s="1">
        <v>9.9499999999999993</v>
      </c>
      <c r="L11" s="1">
        <v>56</v>
      </c>
      <c r="M11" s="1">
        <v>10</v>
      </c>
      <c r="N11" s="1">
        <v>66</v>
      </c>
      <c r="O11" s="1">
        <v>9.92</v>
      </c>
      <c r="P11" s="1">
        <v>76</v>
      </c>
      <c r="Q11" s="1">
        <v>9.93</v>
      </c>
      <c r="R11" s="1">
        <v>86</v>
      </c>
      <c r="S11" s="1">
        <v>10.01</v>
      </c>
      <c r="T11" s="1">
        <v>96</v>
      </c>
      <c r="U11" s="1">
        <v>10</v>
      </c>
    </row>
    <row r="12" spans="1:21" x14ac:dyDescent="0.25">
      <c r="B12" s="1">
        <v>7</v>
      </c>
      <c r="C12" s="1">
        <v>10.01</v>
      </c>
      <c r="D12" s="1">
        <v>17</v>
      </c>
      <c r="E12" s="1">
        <v>9.92</v>
      </c>
      <c r="F12" s="1">
        <v>27</v>
      </c>
      <c r="G12" s="1">
        <v>9.9600000000000009</v>
      </c>
      <c r="H12" s="1">
        <v>37</v>
      </c>
      <c r="I12" s="1">
        <v>9.9600000000000009</v>
      </c>
      <c r="J12" s="1">
        <v>47</v>
      </c>
      <c r="K12" s="1">
        <v>9.9499999999999993</v>
      </c>
      <c r="L12" s="1">
        <v>57</v>
      </c>
      <c r="M12" s="1">
        <v>10.029999999999999</v>
      </c>
      <c r="N12" s="1">
        <v>67</v>
      </c>
      <c r="O12" s="1">
        <v>9.9600000000000009</v>
      </c>
      <c r="P12" s="1">
        <v>77</v>
      </c>
      <c r="Q12" s="1">
        <v>9.9499999999999993</v>
      </c>
      <c r="R12" s="1">
        <v>87</v>
      </c>
      <c r="S12" s="1">
        <v>9.9600000000000009</v>
      </c>
      <c r="T12" s="1">
        <v>97</v>
      </c>
      <c r="U12" s="1">
        <v>10.029999999999999</v>
      </c>
    </row>
    <row r="13" spans="1:21" x14ac:dyDescent="0.25">
      <c r="B13" s="1">
        <v>8</v>
      </c>
      <c r="C13" s="1">
        <v>10.039999999999999</v>
      </c>
      <c r="D13" s="1">
        <v>18</v>
      </c>
      <c r="E13" s="1">
        <v>9.9</v>
      </c>
      <c r="F13" s="1">
        <v>28</v>
      </c>
      <c r="G13" s="1">
        <v>10.09</v>
      </c>
      <c r="H13" s="1">
        <v>38</v>
      </c>
      <c r="I13" s="1">
        <v>10.06</v>
      </c>
      <c r="J13" s="1">
        <v>48</v>
      </c>
      <c r="K13" s="1">
        <v>9.9499999999999993</v>
      </c>
      <c r="L13" s="1">
        <v>58</v>
      </c>
      <c r="M13" s="1">
        <v>9.9499999999999993</v>
      </c>
      <c r="N13" s="1">
        <v>68</v>
      </c>
      <c r="O13" s="1">
        <v>9.84</v>
      </c>
      <c r="P13" s="1">
        <v>78</v>
      </c>
      <c r="Q13" s="1">
        <v>10.029999999999999</v>
      </c>
      <c r="R13" s="1">
        <v>88</v>
      </c>
      <c r="S13" s="1">
        <v>10</v>
      </c>
      <c r="T13" s="1">
        <v>98</v>
      </c>
      <c r="U13" s="1">
        <v>9.92</v>
      </c>
    </row>
    <row r="14" spans="1:21" x14ac:dyDescent="0.25">
      <c r="B14" s="1">
        <v>9</v>
      </c>
      <c r="C14" s="1">
        <v>9.93</v>
      </c>
      <c r="D14" s="1">
        <v>19</v>
      </c>
      <c r="E14" s="1">
        <v>9.92</v>
      </c>
      <c r="F14" s="1">
        <v>29</v>
      </c>
      <c r="G14" s="1">
        <v>10.01</v>
      </c>
      <c r="H14" s="1">
        <v>39</v>
      </c>
      <c r="I14" s="1">
        <v>10.029999999999999</v>
      </c>
      <c r="J14" s="1">
        <v>49</v>
      </c>
      <c r="K14" s="1">
        <v>10</v>
      </c>
      <c r="L14" s="1">
        <v>59</v>
      </c>
      <c r="M14" s="1">
        <v>9.89</v>
      </c>
      <c r="N14" s="1">
        <v>69</v>
      </c>
      <c r="O14" s="1">
        <v>9.92</v>
      </c>
      <c r="P14" s="1">
        <v>79</v>
      </c>
      <c r="Q14" s="1">
        <v>9.86</v>
      </c>
      <c r="R14" s="1">
        <v>89</v>
      </c>
      <c r="S14" s="1">
        <v>10</v>
      </c>
      <c r="T14" s="1">
        <v>99</v>
      </c>
      <c r="U14" s="1">
        <v>10</v>
      </c>
    </row>
    <row r="15" spans="1:21" x14ac:dyDescent="0.25">
      <c r="B15" s="1">
        <v>10</v>
      </c>
      <c r="C15" s="1">
        <v>9.9499999999999993</v>
      </c>
      <c r="D15" s="1">
        <v>20</v>
      </c>
      <c r="E15" s="1">
        <v>10.039999999999999</v>
      </c>
      <c r="F15" s="1">
        <v>30</v>
      </c>
      <c r="G15" s="1">
        <v>10.01</v>
      </c>
      <c r="H15" s="1">
        <v>40</v>
      </c>
      <c r="I15" s="1">
        <v>9.9600000000000009</v>
      </c>
      <c r="J15" s="1">
        <v>50</v>
      </c>
      <c r="K15" s="1">
        <v>9.93</v>
      </c>
      <c r="L15" s="1">
        <v>60</v>
      </c>
      <c r="M15" s="1">
        <v>9.93</v>
      </c>
      <c r="N15" s="1">
        <v>70</v>
      </c>
      <c r="O15" s="1">
        <v>9.9499999999999993</v>
      </c>
      <c r="P15" s="1">
        <v>80</v>
      </c>
      <c r="Q15" s="1">
        <v>10.039999999999999</v>
      </c>
      <c r="R15" s="1">
        <v>90</v>
      </c>
      <c r="S15" s="1">
        <v>9.9600000000000009</v>
      </c>
      <c r="T15" s="1">
        <v>100</v>
      </c>
      <c r="U15" s="1">
        <v>10.039999999999999</v>
      </c>
    </row>
    <row r="16" spans="1:21" x14ac:dyDescent="0.25">
      <c r="B16" s="9" t="s">
        <v>33</v>
      </c>
      <c r="C16" s="6">
        <f>AVERAGE(C6:C15)</f>
        <v>9.9480000000000004</v>
      </c>
      <c r="D16" s="6"/>
      <c r="E16" s="6">
        <f>AVERAGE(E6:E15)</f>
        <v>9.9250000000000007</v>
      </c>
      <c r="F16" s="6"/>
      <c r="G16" s="6">
        <f>AVERAGE(G6:G15)</f>
        <v>9.9810000000000016</v>
      </c>
      <c r="H16" s="6"/>
      <c r="I16" s="6">
        <f>AVERAGE(I6:I15)</f>
        <v>9.9719999999999995</v>
      </c>
      <c r="J16" s="6"/>
      <c r="K16" s="6">
        <f>AVERAGE(K6:K15)</f>
        <v>9.9759999999999991</v>
      </c>
      <c r="L16" s="6"/>
      <c r="M16" s="6">
        <f>AVERAGE(M6:M15)</f>
        <v>9.98</v>
      </c>
      <c r="N16" s="6"/>
      <c r="O16" s="6">
        <f>AVERAGE(O6:O15)</f>
        <v>9.9589999999999996</v>
      </c>
      <c r="P16" s="6"/>
      <c r="Q16" s="6">
        <f>AVERAGE(Q6:Q15)</f>
        <v>9.9749999999999996</v>
      </c>
      <c r="R16" s="6"/>
      <c r="S16" s="6">
        <f>AVERAGE(S6:S15)</f>
        <v>9.9700000000000024</v>
      </c>
      <c r="T16" s="6"/>
      <c r="U16" s="6">
        <f>AVERAGE(U6:U15)</f>
        <v>9.9830000000000005</v>
      </c>
    </row>
    <row r="17" spans="1:21" x14ac:dyDescent="0.25">
      <c r="B17" s="9" t="s">
        <v>16</v>
      </c>
      <c r="C17" s="6">
        <f>_xlfn.STDEV.S(C6:C15)</f>
        <v>5.7696524062450204E-2</v>
      </c>
      <c r="D17" s="6"/>
      <c r="E17" s="6">
        <f>_xlfn.STDEV.S(E6:E15)</f>
        <v>5.9860949986893085E-2</v>
      </c>
      <c r="F17" s="6"/>
      <c r="G17" s="6">
        <f>_xlfn.STDEV.S(G6:G10)</f>
        <v>5.5497747702046726E-2</v>
      </c>
      <c r="H17" s="6"/>
      <c r="I17" s="6">
        <f>_xlfn.STDEV.S(I6:I15)</f>
        <v>4.6380072349136242E-2</v>
      </c>
      <c r="J17" s="6"/>
      <c r="K17" s="6">
        <f>_xlfn.STDEV.S(K6:K15)</f>
        <v>4.7656176001764201E-2</v>
      </c>
      <c r="L17" s="6"/>
      <c r="M17" s="6">
        <f>_xlfn.STDEV.S(M6:M15)</f>
        <v>5.3748384988656986E-2</v>
      </c>
      <c r="N17" s="6"/>
      <c r="O17" s="6">
        <f>_xlfn.STDEV.S(O6:O15)</f>
        <v>6.6907896893166979E-2</v>
      </c>
      <c r="P17" s="6"/>
      <c r="Q17" s="6">
        <f>_xlfn.STDEV.S(Q6:Q15)</f>
        <v>6.2937358628330567E-2</v>
      </c>
      <c r="R17" s="6"/>
      <c r="S17" s="6">
        <f>_xlfn.STDEV.S(S6:S15)</f>
        <v>3.2659863237108955E-2</v>
      </c>
      <c r="T17" s="6"/>
      <c r="U17" s="6">
        <f>_xlfn.STDEV.S(U6:U15)</f>
        <v>4.9452558635074945E-2</v>
      </c>
    </row>
    <row r="18" spans="1:21" x14ac:dyDescent="0.25">
      <c r="B18" t="s">
        <v>21</v>
      </c>
      <c r="C18">
        <f>_xlfn.VAR.S(C6:C15)</f>
        <v>3.3288888888888951E-3</v>
      </c>
      <c r="E18">
        <f>_xlfn.VAR.S(E6:E15)</f>
        <v>3.5833333333333151E-3</v>
      </c>
      <c r="G18">
        <f>_xlfn.VAR.S(G6:G15)</f>
        <v>3.3211111111111241E-3</v>
      </c>
      <c r="I18">
        <f>_xlfn.VAR.S(I6:I15)</f>
        <v>2.1511111111111123E-3</v>
      </c>
      <c r="K18">
        <f>_xlfn.VAR.S(K6:K15)</f>
        <v>2.2711111111111265E-3</v>
      </c>
      <c r="M18">
        <f>_xlfn.VAR.S(M6:M15)</f>
        <v>2.8888888888888879E-3</v>
      </c>
      <c r="O18">
        <f>_xlfn.VAR.S(O6:O15)</f>
        <v>4.4766666666666627E-3</v>
      </c>
      <c r="Q18">
        <f>_xlfn.VAR.S(Q6:Q15)</f>
        <v>3.9611111111110967E-3</v>
      </c>
      <c r="S18">
        <f>_xlfn.VAR.S(S6:S15)</f>
        <v>1.0666666666666609E-3</v>
      </c>
      <c r="U18">
        <f>_xlfn.VAR.S(U6:U15)</f>
        <v>2.4455555555555255E-3</v>
      </c>
    </row>
    <row r="19" spans="1:21" x14ac:dyDescent="0.25">
      <c r="A19" t="s">
        <v>34</v>
      </c>
      <c r="B19" s="12"/>
      <c r="C19">
        <v>3.3300000000000002E-4</v>
      </c>
      <c r="E19">
        <v>3.5829999999999998E-4</v>
      </c>
      <c r="G19">
        <v>3.3199999999999999E-4</v>
      </c>
      <c r="I19">
        <v>2.1499999999999999E-4</v>
      </c>
      <c r="K19">
        <v>2.2699999999999999E-4</v>
      </c>
      <c r="M19">
        <v>2.8899999999999998E-4</v>
      </c>
      <c r="O19">
        <v>4.4799999999999999E-4</v>
      </c>
      <c r="Q19">
        <v>3.9599999999999998E-4</v>
      </c>
      <c r="S19">
        <v>1.07E-4</v>
      </c>
      <c r="U19">
        <v>2.4499999999999999E-4</v>
      </c>
    </row>
    <row r="20" spans="1:21" x14ac:dyDescent="0.25">
      <c r="A20" t="s">
        <v>50</v>
      </c>
      <c r="B20" t="s">
        <v>35</v>
      </c>
      <c r="C20">
        <f>SQRT(C19)</f>
        <v>1.8248287590894658E-2</v>
      </c>
      <c r="E20">
        <f>SQRT(E19)</f>
        <v>1.8928814014618031E-2</v>
      </c>
      <c r="G20">
        <f>SQRT(G19)</f>
        <v>1.8220867158288599E-2</v>
      </c>
      <c r="I20">
        <f>SQRT(I19)</f>
        <v>1.466287829861518E-2</v>
      </c>
      <c r="K20">
        <f>SQRT(K19)</f>
        <v>1.5066519173319363E-2</v>
      </c>
      <c r="M20">
        <f>SQRT(M19)</f>
        <v>1.6999999999999998E-2</v>
      </c>
      <c r="O20">
        <f>SQRT(O19)</f>
        <v>2.1166010488516726E-2</v>
      </c>
      <c r="Q20">
        <f>SQRT(Q19)</f>
        <v>1.9899748742132399E-2</v>
      </c>
      <c r="S20">
        <f>SQRT(S19)</f>
        <v>1.03440804327886E-2</v>
      </c>
      <c r="U20">
        <f>SQRT(U19)</f>
        <v>1.5652475842498528E-2</v>
      </c>
    </row>
    <row r="21" spans="1:21" x14ac:dyDescent="0.25">
      <c r="B21" s="13" t="s">
        <v>36</v>
      </c>
      <c r="C21" t="s">
        <v>37</v>
      </c>
      <c r="E21" t="s">
        <v>38</v>
      </c>
      <c r="G21" t="s">
        <v>39</v>
      </c>
      <c r="I21" t="s">
        <v>40</v>
      </c>
      <c r="K21" t="s">
        <v>41</v>
      </c>
      <c r="M21" t="s">
        <v>42</v>
      </c>
      <c r="O21" t="s">
        <v>43</v>
      </c>
      <c r="Q21" t="s">
        <v>44</v>
      </c>
      <c r="S21" t="s">
        <v>45</v>
      </c>
      <c r="U21" t="s">
        <v>46</v>
      </c>
    </row>
    <row r="22" spans="1:21" x14ac:dyDescent="0.25">
      <c r="B22" t="s">
        <v>47</v>
      </c>
      <c r="C22">
        <v>1.9896</v>
      </c>
      <c r="E22">
        <v>1.9850000000000001</v>
      </c>
      <c r="G22">
        <v>1.9962</v>
      </c>
      <c r="I22">
        <v>1.9944</v>
      </c>
      <c r="K22">
        <v>1.9952000000000001</v>
      </c>
      <c r="M22">
        <v>1.996</v>
      </c>
      <c r="O22">
        <v>1.9918</v>
      </c>
      <c r="Q22">
        <v>1.9950000000000001</v>
      </c>
      <c r="S22">
        <v>1.994</v>
      </c>
      <c r="U22">
        <v>1.9965999999999999</v>
      </c>
    </row>
    <row r="23" spans="1:21" x14ac:dyDescent="0.25">
      <c r="B23" s="13" t="s">
        <v>48</v>
      </c>
      <c r="C23">
        <v>3.65E-3</v>
      </c>
      <c r="E23">
        <v>3.7858000000000002E-3</v>
      </c>
      <c r="G23">
        <v>3.6440000000000001E-3</v>
      </c>
      <c r="I23">
        <v>2.9320000000000001E-3</v>
      </c>
      <c r="K23">
        <v>3.0140000000000002E-3</v>
      </c>
      <c r="M23">
        <v>3.3999999999999998E-3</v>
      </c>
      <c r="O23">
        <v>4.2339999999999999E-3</v>
      </c>
      <c r="Q23">
        <v>3.98E-3</v>
      </c>
      <c r="S23">
        <v>2.068E-3</v>
      </c>
      <c r="U23">
        <v>3.13E-3</v>
      </c>
    </row>
    <row r="24" spans="1:21" x14ac:dyDescent="0.25">
      <c r="B24" t="s">
        <v>49</v>
      </c>
      <c r="C24" t="s">
        <v>51</v>
      </c>
      <c r="E24" t="s">
        <v>52</v>
      </c>
      <c r="G24" t="s">
        <v>53</v>
      </c>
      <c r="I24" t="s">
        <v>54</v>
      </c>
    </row>
    <row r="26" spans="1:21" ht="18.75" x14ac:dyDescent="0.3">
      <c r="B26" s="14" t="s">
        <v>73</v>
      </c>
      <c r="C26" s="14">
        <f>AVERAGE(C6:C15,E6:E15,G6:G15,I6:I15,K6:K15,M6:M15,O6:O15,Q6:Q15,S6:S15,U6:U15)</f>
        <v>9.9668999999999937</v>
      </c>
    </row>
    <row r="27" spans="1:21" x14ac:dyDescent="0.25">
      <c r="B27" s="17" t="s">
        <v>59</v>
      </c>
      <c r="C27" s="17">
        <f>_xlfn.VAR.S(C6:C15,E6:E15,G6:G15,I6:I15,K6:K15,M6:M15,O6:O15,Q6:Q15,S6:S15,U6:U15)</f>
        <v>2.983222222222217E-3</v>
      </c>
      <c r="D27" s="17"/>
      <c r="E27" s="17"/>
      <c r="F27" t="s">
        <v>84</v>
      </c>
    </row>
    <row r="28" spans="1:21" x14ac:dyDescent="0.25">
      <c r="B28" s="17" t="s">
        <v>60</v>
      </c>
      <c r="C28" s="17">
        <v>5.459E-2</v>
      </c>
      <c r="D28" s="17"/>
      <c r="E28" s="17"/>
    </row>
    <row r="29" spans="1:21" x14ac:dyDescent="0.25">
      <c r="B29" s="17" t="s">
        <v>74</v>
      </c>
      <c r="C29" s="17">
        <v>1.9933799999999999</v>
      </c>
      <c r="D29" s="17"/>
      <c r="E29" s="17"/>
    </row>
    <row r="30" spans="1:21" x14ac:dyDescent="0.25">
      <c r="B30" s="17" t="s">
        <v>75</v>
      </c>
      <c r="C30" s="17">
        <v>1.0918000000000001E-2</v>
      </c>
      <c r="D30" s="17"/>
      <c r="E30" s="17"/>
    </row>
    <row r="31" spans="1:21" x14ac:dyDescent="0.25">
      <c r="B31" s="17" t="s">
        <v>63</v>
      </c>
      <c r="C31" s="17" t="s">
        <v>77</v>
      </c>
      <c r="D31" s="17"/>
      <c r="E31" s="17"/>
    </row>
    <row r="32" spans="1:21" x14ac:dyDescent="0.25">
      <c r="B32" s="17" t="s">
        <v>76</v>
      </c>
      <c r="C32" s="17" t="s">
        <v>78</v>
      </c>
      <c r="D32" s="17"/>
      <c r="E32" s="17"/>
    </row>
    <row r="33" spans="2:21" x14ac:dyDescent="0.25">
      <c r="B33" s="17" t="s">
        <v>79</v>
      </c>
      <c r="C33" s="17">
        <v>9.9352699999999992</v>
      </c>
      <c r="D33" s="17"/>
      <c r="E33" s="17">
        <v>9.9054599999999997</v>
      </c>
    </row>
    <row r="34" spans="2:21" x14ac:dyDescent="0.25">
      <c r="B34" s="17" t="s">
        <v>85</v>
      </c>
      <c r="C34" s="17">
        <v>9.4106999999999996E-2</v>
      </c>
      <c r="D34" s="17"/>
      <c r="E34" s="17">
        <v>1.1780000000000001E-2</v>
      </c>
    </row>
    <row r="36" spans="2:21" ht="20.25" thickBot="1" x14ac:dyDescent="0.35">
      <c r="B36" s="7" t="s">
        <v>20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 spans="2:21" ht="15.75" thickTop="1" x14ac:dyDescent="0.25"/>
    <row r="40" spans="2:21" x14ac:dyDescent="0.25">
      <c r="B40" s="2" t="s">
        <v>2</v>
      </c>
      <c r="C40" s="2" t="s">
        <v>1</v>
      </c>
      <c r="D40" s="2" t="s">
        <v>11</v>
      </c>
      <c r="G40" s="2" t="s">
        <v>3</v>
      </c>
      <c r="H40" s="2"/>
      <c r="I40" s="2" t="s">
        <v>1</v>
      </c>
      <c r="J40" s="2" t="s">
        <v>11</v>
      </c>
      <c r="M40" s="2" t="s">
        <v>4</v>
      </c>
      <c r="N40" s="2"/>
      <c r="O40" s="2" t="s">
        <v>1</v>
      </c>
      <c r="P40" s="2" t="s">
        <v>11</v>
      </c>
      <c r="R40" s="2" t="s">
        <v>5</v>
      </c>
      <c r="S40" s="2"/>
      <c r="T40" s="2" t="s">
        <v>1</v>
      </c>
      <c r="U40" s="2" t="s">
        <v>11</v>
      </c>
    </row>
    <row r="41" spans="2:21" x14ac:dyDescent="0.25">
      <c r="B41" s="2"/>
      <c r="C41" s="2">
        <v>1</v>
      </c>
      <c r="D41" s="2">
        <v>11</v>
      </c>
      <c r="G41" s="2"/>
      <c r="H41" s="2"/>
      <c r="I41" s="2">
        <v>1</v>
      </c>
      <c r="J41" s="2">
        <v>12.24</v>
      </c>
      <c r="M41" s="2"/>
      <c r="N41" s="2"/>
      <c r="O41" s="2">
        <v>1</v>
      </c>
      <c r="P41" s="2">
        <v>7.8</v>
      </c>
      <c r="R41" s="2"/>
      <c r="S41" s="2"/>
      <c r="T41" s="2">
        <v>1</v>
      </c>
      <c r="U41" s="2">
        <v>5.44</v>
      </c>
    </row>
    <row r="42" spans="2:21" x14ac:dyDescent="0.25">
      <c r="B42" s="2"/>
      <c r="C42" s="2">
        <v>2</v>
      </c>
      <c r="D42" s="2">
        <v>11.01</v>
      </c>
      <c r="G42" s="2"/>
      <c r="H42" s="2"/>
      <c r="I42" s="2">
        <v>2</v>
      </c>
      <c r="J42" s="2">
        <v>12.29</v>
      </c>
      <c r="M42" s="2"/>
      <c r="N42" s="2"/>
      <c r="O42" s="2">
        <v>2</v>
      </c>
      <c r="P42" s="2">
        <v>7.72</v>
      </c>
      <c r="R42" s="2"/>
      <c r="S42" s="2"/>
      <c r="T42" s="2">
        <v>2</v>
      </c>
      <c r="U42" s="2">
        <v>5.6</v>
      </c>
    </row>
    <row r="43" spans="2:21" x14ac:dyDescent="0.25">
      <c r="B43" s="2"/>
      <c r="C43" s="2">
        <v>3</v>
      </c>
      <c r="D43" s="2">
        <v>10.92</v>
      </c>
      <c r="G43" s="2"/>
      <c r="H43" s="2"/>
      <c r="I43" s="2">
        <v>3</v>
      </c>
      <c r="J43" s="2">
        <v>12.29</v>
      </c>
      <c r="M43" s="2"/>
      <c r="N43" s="2"/>
      <c r="O43" s="2">
        <v>3</v>
      </c>
      <c r="P43" s="2">
        <v>7.8</v>
      </c>
      <c r="R43" s="2"/>
      <c r="S43" s="2"/>
      <c r="T43" s="2">
        <v>3</v>
      </c>
      <c r="U43" s="2">
        <v>5.49</v>
      </c>
    </row>
    <row r="44" spans="2:21" x14ac:dyDescent="0.25">
      <c r="B44" s="2"/>
      <c r="C44" s="2">
        <v>4</v>
      </c>
      <c r="D44" s="2">
        <v>10.93</v>
      </c>
      <c r="G44" s="2"/>
      <c r="H44" s="2"/>
      <c r="I44" s="2">
        <v>4</v>
      </c>
      <c r="J44" s="2">
        <v>12.24</v>
      </c>
      <c r="M44" s="2"/>
      <c r="N44" s="2"/>
      <c r="O44" s="2">
        <v>4</v>
      </c>
      <c r="P44" s="2">
        <v>7.8</v>
      </c>
      <c r="R44" s="2"/>
      <c r="S44" s="2"/>
      <c r="T44" s="2">
        <v>4</v>
      </c>
      <c r="U44" s="2">
        <v>5.38</v>
      </c>
    </row>
    <row r="45" spans="2:21" x14ac:dyDescent="0.25">
      <c r="B45" s="2"/>
      <c r="C45" s="2">
        <v>5</v>
      </c>
      <c r="D45" s="2">
        <v>11.01</v>
      </c>
      <c r="G45" s="2"/>
      <c r="H45" s="2"/>
      <c r="I45" s="2">
        <v>5</v>
      </c>
      <c r="J45" s="2">
        <v>12.26</v>
      </c>
      <c r="M45" s="2"/>
      <c r="N45" s="2"/>
      <c r="O45" s="2">
        <v>5</v>
      </c>
      <c r="P45" s="2">
        <v>7.75</v>
      </c>
      <c r="R45" s="2"/>
      <c r="S45" s="2"/>
      <c r="T45" s="2">
        <v>5</v>
      </c>
      <c r="U45" s="2">
        <v>5.56</v>
      </c>
    </row>
    <row r="46" spans="2:21" x14ac:dyDescent="0.25">
      <c r="B46" s="2"/>
      <c r="C46" s="2">
        <v>6</v>
      </c>
      <c r="D46" s="2">
        <v>10.96</v>
      </c>
      <c r="G46" s="2"/>
      <c r="H46" s="2"/>
      <c r="I46" s="2">
        <v>6</v>
      </c>
      <c r="J46" s="3">
        <v>12.23</v>
      </c>
      <c r="M46" s="2"/>
      <c r="N46" s="2"/>
      <c r="O46" s="2">
        <v>6</v>
      </c>
      <c r="P46" s="2">
        <v>7.69</v>
      </c>
      <c r="R46" s="2"/>
      <c r="S46" s="2"/>
      <c r="T46" s="2">
        <v>6</v>
      </c>
      <c r="U46" s="2">
        <v>5.53</v>
      </c>
    </row>
    <row r="47" spans="2:21" x14ac:dyDescent="0.25">
      <c r="B47" s="2"/>
      <c r="C47" s="2">
        <v>7</v>
      </c>
      <c r="D47" s="2">
        <v>11.04</v>
      </c>
      <c r="G47" s="2"/>
      <c r="H47" s="2"/>
      <c r="I47" s="2">
        <v>7</v>
      </c>
      <c r="J47" s="2">
        <v>12.32</v>
      </c>
      <c r="M47" s="2"/>
      <c r="N47" s="2"/>
      <c r="O47" s="2">
        <v>7</v>
      </c>
      <c r="P47" s="2">
        <v>7.72</v>
      </c>
      <c r="R47" s="2"/>
      <c r="S47" s="2"/>
      <c r="T47" s="2">
        <v>7</v>
      </c>
      <c r="U47" s="2">
        <v>5.47</v>
      </c>
    </row>
    <row r="48" spans="2:21" x14ac:dyDescent="0.25">
      <c r="B48" s="2"/>
      <c r="C48" s="2">
        <v>8</v>
      </c>
      <c r="D48" s="2">
        <v>11</v>
      </c>
      <c r="G48" s="2"/>
      <c r="H48" s="2"/>
      <c r="I48" s="2">
        <v>8</v>
      </c>
      <c r="J48" s="2">
        <v>12.32</v>
      </c>
      <c r="M48" s="2"/>
      <c r="N48" s="2"/>
      <c r="O48" s="2">
        <v>8</v>
      </c>
      <c r="P48" s="2">
        <v>7.76</v>
      </c>
      <c r="R48" s="2"/>
      <c r="S48" s="2"/>
      <c r="T48" s="2">
        <v>8</v>
      </c>
      <c r="U48" s="2">
        <v>5.53</v>
      </c>
    </row>
    <row r="49" spans="2:21" x14ac:dyDescent="0.25">
      <c r="B49" s="2"/>
      <c r="C49" s="2">
        <v>9</v>
      </c>
      <c r="D49" s="2">
        <v>10.96</v>
      </c>
      <c r="G49" s="2"/>
      <c r="H49" s="2"/>
      <c r="I49" s="2">
        <v>9</v>
      </c>
      <c r="J49" s="2">
        <v>12.18</v>
      </c>
      <c r="M49" s="2"/>
      <c r="N49" s="2"/>
      <c r="O49" s="2">
        <v>9</v>
      </c>
      <c r="P49" s="2">
        <v>7.76</v>
      </c>
      <c r="R49" s="2"/>
      <c r="S49" s="2"/>
      <c r="T49" s="2">
        <v>9</v>
      </c>
      <c r="U49" s="2">
        <v>5.53</v>
      </c>
    </row>
    <row r="50" spans="2:21" x14ac:dyDescent="0.25">
      <c r="B50" s="2"/>
      <c r="C50" s="2">
        <v>10</v>
      </c>
      <c r="D50" s="2">
        <v>11.06</v>
      </c>
      <c r="G50" s="2"/>
      <c r="H50" s="2"/>
      <c r="I50" s="2">
        <v>10</v>
      </c>
      <c r="J50" s="2">
        <v>12.29</v>
      </c>
      <c r="M50" s="2"/>
      <c r="N50" s="2"/>
      <c r="O50" s="2">
        <v>10</v>
      </c>
      <c r="P50" s="2">
        <v>7.8</v>
      </c>
      <c r="R50" s="2"/>
      <c r="S50" s="2"/>
      <c r="T50" s="2">
        <v>10</v>
      </c>
      <c r="U50" s="2">
        <v>5.5</v>
      </c>
    </row>
    <row r="51" spans="2:21" x14ac:dyDescent="0.25">
      <c r="B51" s="2"/>
      <c r="C51" s="2">
        <v>11</v>
      </c>
      <c r="D51" s="2">
        <v>11.04</v>
      </c>
      <c r="G51" s="2"/>
      <c r="H51" s="2"/>
      <c r="I51" s="2">
        <v>11</v>
      </c>
      <c r="J51" s="2">
        <v>12.27</v>
      </c>
      <c r="M51" s="2"/>
      <c r="N51" s="2"/>
      <c r="O51" s="2">
        <v>11</v>
      </c>
      <c r="P51" s="2">
        <v>7.82</v>
      </c>
      <c r="R51" s="2"/>
      <c r="S51" s="2"/>
      <c r="T51" s="2">
        <v>11</v>
      </c>
      <c r="U51" s="2">
        <v>5.58</v>
      </c>
    </row>
    <row r="52" spans="2:21" x14ac:dyDescent="0.25">
      <c r="B52" s="2"/>
      <c r="C52" s="2">
        <v>12</v>
      </c>
      <c r="D52" s="2">
        <v>10.92</v>
      </c>
      <c r="G52" s="2"/>
      <c r="H52" s="2"/>
      <c r="I52" s="2">
        <v>12</v>
      </c>
      <c r="J52" s="2">
        <v>12.23</v>
      </c>
      <c r="M52" s="2"/>
      <c r="N52" s="2"/>
      <c r="O52" s="2">
        <v>12</v>
      </c>
      <c r="P52" s="2">
        <v>7.83</v>
      </c>
      <c r="R52" s="2"/>
      <c r="S52" s="2"/>
      <c r="T52" s="2">
        <v>12</v>
      </c>
      <c r="U52" s="2">
        <v>5.49</v>
      </c>
    </row>
    <row r="53" spans="2:21" x14ac:dyDescent="0.25">
      <c r="B53" s="2"/>
      <c r="C53" s="2">
        <v>13</v>
      </c>
      <c r="D53" s="2">
        <v>11.04</v>
      </c>
      <c r="G53" s="2"/>
      <c r="H53" s="2"/>
      <c r="I53" s="2">
        <v>13</v>
      </c>
      <c r="J53" s="2">
        <v>12.29</v>
      </c>
      <c r="M53" s="2"/>
      <c r="N53" s="2"/>
      <c r="O53" s="2">
        <v>13</v>
      </c>
      <c r="P53" s="2">
        <v>7.76</v>
      </c>
      <c r="R53" s="2"/>
      <c r="S53" s="2"/>
      <c r="T53" s="2">
        <v>13</v>
      </c>
      <c r="U53" s="2">
        <v>5.55</v>
      </c>
    </row>
    <row r="54" spans="2:21" x14ac:dyDescent="0.25">
      <c r="B54" s="2"/>
      <c r="C54" s="2">
        <v>14</v>
      </c>
      <c r="D54" s="2">
        <v>11.01</v>
      </c>
      <c r="G54" s="2"/>
      <c r="H54" s="2"/>
      <c r="I54" s="2">
        <v>14</v>
      </c>
      <c r="J54" s="2">
        <v>12.33</v>
      </c>
      <c r="M54" s="2"/>
      <c r="N54" s="2"/>
      <c r="O54" s="2">
        <v>14</v>
      </c>
      <c r="P54" s="2">
        <v>7.86</v>
      </c>
      <c r="R54" s="2"/>
      <c r="S54" s="2"/>
      <c r="T54" s="2">
        <v>14</v>
      </c>
      <c r="U54" s="2">
        <v>5.6</v>
      </c>
    </row>
    <row r="55" spans="2:21" x14ac:dyDescent="0.25">
      <c r="B55" s="2"/>
      <c r="C55" s="2">
        <v>15</v>
      </c>
      <c r="D55" s="2">
        <v>11</v>
      </c>
      <c r="G55" s="2"/>
      <c r="H55" s="2"/>
      <c r="I55" s="2">
        <v>15</v>
      </c>
      <c r="J55" s="2">
        <v>12.24</v>
      </c>
      <c r="M55" s="2"/>
      <c r="N55" s="2"/>
      <c r="O55" s="2">
        <v>15</v>
      </c>
      <c r="P55" s="2">
        <v>7.78</v>
      </c>
      <c r="R55" s="2"/>
      <c r="S55" s="2"/>
      <c r="T55" s="2">
        <v>15</v>
      </c>
      <c r="U55" s="2">
        <v>5.66</v>
      </c>
    </row>
    <row r="56" spans="2:21" x14ac:dyDescent="0.25">
      <c r="B56" s="2"/>
      <c r="C56" s="2">
        <v>16</v>
      </c>
      <c r="D56" s="2">
        <v>11.06</v>
      </c>
      <c r="G56" s="2"/>
      <c r="H56" s="2"/>
      <c r="I56" s="2">
        <v>16</v>
      </c>
      <c r="J56" s="2">
        <v>12.23</v>
      </c>
      <c r="M56" s="2"/>
      <c r="N56" s="2"/>
      <c r="O56" s="2">
        <v>16</v>
      </c>
      <c r="P56" s="2">
        <v>7.8</v>
      </c>
      <c r="R56" s="2"/>
      <c r="S56" s="2"/>
      <c r="T56" s="2">
        <v>16</v>
      </c>
      <c r="U56" s="2">
        <v>5.56</v>
      </c>
    </row>
    <row r="57" spans="2:21" x14ac:dyDescent="0.25">
      <c r="B57" s="2"/>
      <c r="C57" s="2">
        <v>17</v>
      </c>
      <c r="D57" s="2">
        <v>10.95</v>
      </c>
      <c r="G57" s="2"/>
      <c r="H57" s="2"/>
      <c r="I57" s="2">
        <v>17</v>
      </c>
      <c r="J57" s="2">
        <v>12.27</v>
      </c>
      <c r="M57" s="2"/>
      <c r="N57" s="2"/>
      <c r="O57" s="2">
        <v>17</v>
      </c>
      <c r="P57" s="2">
        <v>7.8</v>
      </c>
      <c r="R57" s="2"/>
      <c r="S57" s="2"/>
      <c r="T57" s="2">
        <v>17</v>
      </c>
      <c r="U57" s="2">
        <v>5.58</v>
      </c>
    </row>
    <row r="58" spans="2:21" x14ac:dyDescent="0.25">
      <c r="B58" s="2"/>
      <c r="C58" s="2">
        <v>18</v>
      </c>
      <c r="D58" s="2">
        <v>11.03</v>
      </c>
      <c r="G58" s="2"/>
      <c r="H58" s="2"/>
      <c r="I58" s="2">
        <v>18</v>
      </c>
      <c r="J58" s="2">
        <v>12.26</v>
      </c>
      <c r="M58" s="2"/>
      <c r="N58" s="2"/>
      <c r="O58" s="2">
        <v>18</v>
      </c>
      <c r="P58" s="2">
        <v>7.75</v>
      </c>
      <c r="R58" s="2"/>
      <c r="S58" s="2"/>
      <c r="T58" s="2">
        <v>18</v>
      </c>
      <c r="U58" s="2">
        <v>5.5</v>
      </c>
    </row>
    <row r="59" spans="2:21" x14ac:dyDescent="0.25">
      <c r="B59" s="2"/>
      <c r="C59" s="2">
        <v>19</v>
      </c>
      <c r="D59" s="2">
        <v>11.09</v>
      </c>
      <c r="G59" s="2"/>
      <c r="H59" s="2"/>
      <c r="I59" s="2">
        <v>19</v>
      </c>
      <c r="J59" s="2">
        <v>12.27</v>
      </c>
      <c r="M59" s="2"/>
      <c r="N59" s="2"/>
      <c r="O59" s="2">
        <v>19</v>
      </c>
      <c r="P59" s="2">
        <v>7.83</v>
      </c>
      <c r="R59" s="2"/>
      <c r="S59" s="2"/>
      <c r="T59" s="2">
        <v>19</v>
      </c>
      <c r="U59" s="2">
        <v>5.58</v>
      </c>
    </row>
    <row r="60" spans="2:21" x14ac:dyDescent="0.25">
      <c r="B60" s="2"/>
      <c r="C60" s="2">
        <v>20</v>
      </c>
      <c r="D60" s="2">
        <v>11.12</v>
      </c>
      <c r="G60" s="2"/>
      <c r="H60" s="2"/>
      <c r="I60" s="2">
        <v>20</v>
      </c>
      <c r="J60" s="2">
        <v>12.35</v>
      </c>
      <c r="M60" s="2"/>
      <c r="N60" s="2"/>
      <c r="O60" s="2">
        <v>20</v>
      </c>
      <c r="P60" s="2">
        <v>7.76</v>
      </c>
      <c r="R60" s="2"/>
      <c r="S60" s="2"/>
      <c r="T60" s="2">
        <v>20</v>
      </c>
      <c r="U60" s="2">
        <v>5.6</v>
      </c>
    </row>
    <row r="61" spans="2:21" x14ac:dyDescent="0.25">
      <c r="B61" s="9" t="s">
        <v>55</v>
      </c>
      <c r="C61" s="6"/>
      <c r="D61" s="6">
        <f>AVERAGE(D41:D60)</f>
        <v>11.007499999999999</v>
      </c>
      <c r="G61" s="9" t="s">
        <v>56</v>
      </c>
      <c r="H61" s="6"/>
      <c r="I61" s="6"/>
      <c r="J61" s="6">
        <f>AVERAGE(J41:J60)</f>
        <v>12.27</v>
      </c>
      <c r="M61" s="9" t="s">
        <v>56</v>
      </c>
      <c r="N61" s="6"/>
      <c r="O61" s="6"/>
      <c r="P61" s="6">
        <f>AVERAGE(P41:P60)</f>
        <v>7.7795000000000005</v>
      </c>
      <c r="R61" s="9" t="s">
        <v>56</v>
      </c>
      <c r="S61" s="6"/>
      <c r="T61" s="6"/>
      <c r="U61" s="6">
        <f>AVERAGE(U41:U60)</f>
        <v>5.5364999999999984</v>
      </c>
    </row>
    <row r="62" spans="2:21" x14ac:dyDescent="0.25">
      <c r="B62" s="9" t="s">
        <v>57</v>
      </c>
      <c r="C62" s="6"/>
      <c r="D62" s="6">
        <f>_xlfn.VAR.S(D41:D60)</f>
        <v>3.0513157894736681E-3</v>
      </c>
      <c r="G62" s="9" t="s">
        <v>58</v>
      </c>
      <c r="H62" s="6"/>
      <c r="I62" s="6"/>
      <c r="J62" s="6">
        <f>_xlfn.VAR.S(J41:J60)</f>
        <v>1.7052631578947262E-3</v>
      </c>
      <c r="M62" s="9" t="s">
        <v>58</v>
      </c>
      <c r="N62" s="6"/>
      <c r="O62" s="6"/>
      <c r="P62" s="6">
        <f>_xlfn.VAR.S(P41:P60)</f>
        <v>1.7944736842105305E-3</v>
      </c>
      <c r="R62" s="9" t="s">
        <v>58</v>
      </c>
      <c r="S62" s="6"/>
      <c r="T62" s="6"/>
      <c r="U62" s="6">
        <f>_xlfn.VAR.S(U41:U60)</f>
        <v>4.19236842105262E-3</v>
      </c>
    </row>
    <row r="63" spans="2:21" x14ac:dyDescent="0.25">
      <c r="B63" s="6" t="s">
        <v>59</v>
      </c>
      <c r="C63" s="6"/>
      <c r="D63" s="6">
        <v>1.5249999999999999E-4</v>
      </c>
      <c r="G63" s="6" t="s">
        <v>59</v>
      </c>
      <c r="H63" s="6"/>
      <c r="I63" s="6"/>
      <c r="J63" s="6">
        <v>8.5500000000000005E-5</v>
      </c>
      <c r="K63" s="6"/>
      <c r="M63" s="6" t="s">
        <v>59</v>
      </c>
      <c r="N63" s="6"/>
      <c r="O63" s="6"/>
      <c r="P63" s="6">
        <v>8.9499999999999994E-5</v>
      </c>
      <c r="R63" s="6" t="s">
        <v>59</v>
      </c>
      <c r="S63" s="6"/>
      <c r="T63" s="6"/>
      <c r="U63" s="6">
        <v>2.095E-4</v>
      </c>
    </row>
    <row r="64" spans="2:21" x14ac:dyDescent="0.25">
      <c r="B64" s="6" t="s">
        <v>60</v>
      </c>
      <c r="C64" s="6"/>
      <c r="D64" s="6">
        <f>SQRT(D63)</f>
        <v>1.2349089035228468E-2</v>
      </c>
      <c r="G64" s="6" t="s">
        <v>60</v>
      </c>
      <c r="H64" s="6"/>
      <c r="I64" s="6"/>
      <c r="J64" s="6">
        <f>SQRT(J63)</f>
        <v>9.2466210044534654E-3</v>
      </c>
      <c r="K64" s="6"/>
      <c r="M64" s="6" t="s">
        <v>60</v>
      </c>
      <c r="N64" s="6"/>
      <c r="O64" s="6"/>
      <c r="P64" s="6">
        <f>SQRT(P63)</f>
        <v>9.4604439642122506E-3</v>
      </c>
      <c r="R64" s="6" t="s">
        <v>60</v>
      </c>
      <c r="S64" s="6"/>
      <c r="T64" s="6"/>
      <c r="U64" s="6">
        <f>SQRT(U63)</f>
        <v>1.4474114826130128E-2</v>
      </c>
    </row>
    <row r="65" spans="2:21" x14ac:dyDescent="0.25">
      <c r="B65" s="6" t="s">
        <v>61</v>
      </c>
      <c r="C65" s="6"/>
      <c r="D65" s="6">
        <v>2.2014999999999998</v>
      </c>
      <c r="G65" s="6" t="s">
        <v>61</v>
      </c>
      <c r="H65" s="6"/>
      <c r="I65" s="6"/>
      <c r="J65" s="6">
        <v>2.4540000000000002</v>
      </c>
      <c r="K65" s="6"/>
      <c r="M65" s="6" t="s">
        <v>61</v>
      </c>
      <c r="N65" s="6"/>
      <c r="O65" s="6"/>
      <c r="P65" s="6">
        <v>1.5559000000000001</v>
      </c>
      <c r="R65" s="6" t="s">
        <v>61</v>
      </c>
      <c r="S65" s="6"/>
      <c r="T65" s="6"/>
      <c r="U65" s="6">
        <v>1.1073</v>
      </c>
    </row>
    <row r="66" spans="2:21" x14ac:dyDescent="0.25">
      <c r="B66" s="6" t="s">
        <v>62</v>
      </c>
      <c r="C66" s="6"/>
      <c r="D66" s="6">
        <v>2.47E-3</v>
      </c>
      <c r="G66" s="6" t="s">
        <v>62</v>
      </c>
      <c r="H66" s="6"/>
      <c r="I66" s="6"/>
      <c r="J66" s="6">
        <v>1.84932E-3</v>
      </c>
      <c r="K66" s="6"/>
      <c r="M66" s="6" t="s">
        <v>62</v>
      </c>
      <c r="N66" s="6"/>
      <c r="O66" s="6"/>
      <c r="P66" s="6">
        <v>1.89208E-3</v>
      </c>
      <c r="R66" s="6" t="s">
        <v>62</v>
      </c>
      <c r="S66" s="6"/>
      <c r="T66" s="6"/>
      <c r="U66" s="6">
        <v>2.8939999999999999E-3</v>
      </c>
    </row>
    <row r="67" spans="2:21" x14ac:dyDescent="0.25">
      <c r="B67" s="6" t="s">
        <v>63</v>
      </c>
      <c r="C67" s="6" t="s">
        <v>65</v>
      </c>
      <c r="D67" s="6"/>
      <c r="G67" s="6" t="s">
        <v>63</v>
      </c>
      <c r="H67" s="6"/>
      <c r="I67" s="6"/>
      <c r="J67" s="6" t="s">
        <v>67</v>
      </c>
      <c r="K67" s="6"/>
      <c r="M67" s="6" t="s">
        <v>63</v>
      </c>
      <c r="N67" s="6"/>
      <c r="O67" s="6" t="s">
        <v>69</v>
      </c>
      <c r="P67" s="6"/>
      <c r="R67" s="6" t="s">
        <v>63</v>
      </c>
      <c r="S67" s="6"/>
      <c r="T67" s="6" t="s">
        <v>71</v>
      </c>
      <c r="U67" s="6"/>
    </row>
    <row r="68" spans="2:21" x14ac:dyDescent="0.25">
      <c r="B68" s="6" t="s">
        <v>64</v>
      </c>
      <c r="C68" s="6" t="s">
        <v>66</v>
      </c>
      <c r="D68" s="6"/>
      <c r="G68" s="6" t="s">
        <v>64</v>
      </c>
      <c r="H68" s="6"/>
      <c r="I68" s="6"/>
      <c r="J68" s="6" t="s">
        <v>68</v>
      </c>
      <c r="K68" s="6"/>
      <c r="M68" s="6" t="s">
        <v>64</v>
      </c>
      <c r="N68" s="6"/>
      <c r="O68" s="6" t="s">
        <v>70</v>
      </c>
      <c r="P68" s="6"/>
      <c r="R68" s="6" t="s">
        <v>64</v>
      </c>
      <c r="S68" s="6"/>
      <c r="T68" s="6" t="s">
        <v>72</v>
      </c>
      <c r="U68" s="6"/>
    </row>
    <row r="69" spans="2:21" x14ac:dyDescent="0.25">
      <c r="B69" s="6" t="s">
        <v>80</v>
      </c>
      <c r="C69" s="6">
        <v>9.7746999999999993</v>
      </c>
      <c r="D69" s="6"/>
      <c r="G69" s="6" t="s">
        <v>81</v>
      </c>
      <c r="H69" s="6"/>
      <c r="I69" s="6"/>
      <c r="J69" s="6">
        <v>9.8333600000000008</v>
      </c>
      <c r="K69" s="6"/>
      <c r="M69" s="6" t="s">
        <v>82</v>
      </c>
      <c r="N69" s="6"/>
      <c r="O69" s="6"/>
      <c r="P69" s="6">
        <v>9.7847000000000008</v>
      </c>
      <c r="R69" s="6" t="s">
        <v>83</v>
      </c>
      <c r="S69" s="6"/>
      <c r="T69" s="6"/>
      <c r="U69" s="6">
        <v>9.6594099999999994</v>
      </c>
    </row>
    <row r="70" spans="2:21" x14ac:dyDescent="0.25">
      <c r="C70">
        <v>4.8660000000000001E-4</v>
      </c>
    </row>
    <row r="83" spans="2:19" ht="20.25" thickBot="1" x14ac:dyDescent="0.35">
      <c r="B83" s="7" t="s">
        <v>19</v>
      </c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</row>
    <row r="84" spans="2:19" ht="15.75" thickTop="1" x14ac:dyDescent="0.25"/>
    <row r="86" spans="2:19" x14ac:dyDescent="0.25">
      <c r="B86" s="4" t="s">
        <v>7</v>
      </c>
      <c r="C86" s="4"/>
      <c r="D86" s="4" t="s">
        <v>11</v>
      </c>
      <c r="G86" s="4" t="s">
        <v>8</v>
      </c>
      <c r="H86" s="4"/>
      <c r="I86" s="4" t="s">
        <v>11</v>
      </c>
      <c r="L86" s="4" t="s">
        <v>9</v>
      </c>
      <c r="M86" s="4"/>
      <c r="N86" s="4" t="s">
        <v>11</v>
      </c>
      <c r="Q86" s="4" t="s">
        <v>10</v>
      </c>
      <c r="R86" s="4"/>
      <c r="S86" s="4" t="s">
        <v>11</v>
      </c>
    </row>
    <row r="87" spans="2:19" x14ac:dyDescent="0.25">
      <c r="B87" s="4"/>
      <c r="C87" s="4">
        <v>1</v>
      </c>
      <c r="D87" s="4">
        <v>10</v>
      </c>
      <c r="G87" s="4"/>
      <c r="H87" s="4">
        <v>1</v>
      </c>
      <c r="I87" s="4">
        <v>10.07</v>
      </c>
      <c r="K87" s="4"/>
      <c r="L87" s="4"/>
      <c r="M87" s="4">
        <v>1</v>
      </c>
      <c r="N87" s="4">
        <v>10.119999999999999</v>
      </c>
      <c r="Q87" s="4"/>
      <c r="R87" s="4">
        <v>1</v>
      </c>
      <c r="S87" s="4">
        <v>10.32</v>
      </c>
    </row>
    <row r="88" spans="2:19" x14ac:dyDescent="0.25">
      <c r="B88" s="4"/>
      <c r="C88" s="4">
        <v>2</v>
      </c>
      <c r="D88" s="4">
        <v>10.09</v>
      </c>
      <c r="G88" s="4"/>
      <c r="H88" s="4">
        <v>2</v>
      </c>
      <c r="I88" s="4">
        <v>10.039999999999999</v>
      </c>
      <c r="K88" s="4"/>
      <c r="L88" s="4"/>
      <c r="M88" s="4">
        <v>2</v>
      </c>
      <c r="N88" s="4">
        <v>10.26</v>
      </c>
      <c r="Q88" s="4"/>
      <c r="R88" s="4">
        <v>2</v>
      </c>
      <c r="S88" s="4">
        <v>10.29</v>
      </c>
    </row>
    <row r="89" spans="2:19" x14ac:dyDescent="0.25">
      <c r="B89" s="4"/>
      <c r="C89" s="4">
        <v>3</v>
      </c>
      <c r="D89" s="4">
        <v>10.09</v>
      </c>
      <c r="G89" s="4"/>
      <c r="H89" s="4">
        <v>3</v>
      </c>
      <c r="I89" s="4">
        <v>10.119999999999999</v>
      </c>
      <c r="K89" s="4"/>
      <c r="L89" s="4"/>
      <c r="M89" s="4">
        <v>3</v>
      </c>
      <c r="N89" s="4">
        <v>10.15</v>
      </c>
      <c r="Q89" s="4"/>
      <c r="R89" s="4">
        <v>3</v>
      </c>
      <c r="S89" s="4">
        <v>10.23</v>
      </c>
    </row>
    <row r="90" spans="2:19" x14ac:dyDescent="0.25">
      <c r="B90" s="4"/>
      <c r="C90" s="4">
        <v>4</v>
      </c>
      <c r="D90" s="4">
        <v>10.15</v>
      </c>
      <c r="G90" s="4"/>
      <c r="H90" s="4">
        <v>4</v>
      </c>
      <c r="I90" s="4">
        <v>10.09</v>
      </c>
      <c r="K90" s="4"/>
      <c r="L90" s="4"/>
      <c r="M90" s="4">
        <v>4</v>
      </c>
      <c r="N90" s="4">
        <v>10.23</v>
      </c>
      <c r="Q90" s="4"/>
      <c r="R90" s="4">
        <v>4</v>
      </c>
      <c r="S90" s="4">
        <v>10.26</v>
      </c>
    </row>
    <row r="91" spans="2:19" x14ac:dyDescent="0.25">
      <c r="B91" s="4"/>
      <c r="C91" s="4">
        <v>5</v>
      </c>
      <c r="D91" s="4">
        <v>10.09</v>
      </c>
      <c r="G91" s="4"/>
      <c r="H91" s="4">
        <v>5</v>
      </c>
      <c r="I91" s="4">
        <v>10.119999999999999</v>
      </c>
      <c r="K91" s="4"/>
      <c r="L91" s="4"/>
      <c r="M91" s="4">
        <v>5</v>
      </c>
      <c r="N91" s="4">
        <v>10.15</v>
      </c>
      <c r="Q91" s="4"/>
      <c r="R91" s="4">
        <v>5</v>
      </c>
      <c r="S91" s="4">
        <v>10.24</v>
      </c>
    </row>
    <row r="92" spans="2:19" x14ac:dyDescent="0.25">
      <c r="B92" s="4"/>
      <c r="C92" s="4">
        <v>6</v>
      </c>
      <c r="D92" s="4">
        <v>10.06</v>
      </c>
      <c r="G92" s="4"/>
      <c r="H92" s="4">
        <v>6</v>
      </c>
      <c r="I92" s="4">
        <v>10.119999999999999</v>
      </c>
      <c r="K92" s="4"/>
      <c r="L92" s="4"/>
      <c r="M92" s="4">
        <v>6</v>
      </c>
      <c r="N92" s="4">
        <v>10.16</v>
      </c>
      <c r="Q92" s="4"/>
      <c r="R92" s="4">
        <v>6</v>
      </c>
      <c r="S92" s="4">
        <v>10.3</v>
      </c>
    </row>
    <row r="93" spans="2:19" x14ac:dyDescent="0.25">
      <c r="B93" s="4"/>
      <c r="C93" s="4">
        <v>7</v>
      </c>
      <c r="D93" s="4">
        <v>10.039999999999999</v>
      </c>
      <c r="G93" s="4"/>
      <c r="H93" s="4">
        <v>7</v>
      </c>
      <c r="I93" s="4">
        <v>9.9600000000000009</v>
      </c>
      <c r="K93" s="4"/>
      <c r="L93" s="4"/>
      <c r="M93" s="4">
        <v>7</v>
      </c>
      <c r="N93" s="4">
        <v>10.119999999999999</v>
      </c>
      <c r="Q93" s="4"/>
      <c r="R93" s="4">
        <v>7</v>
      </c>
      <c r="S93" s="4">
        <v>10.3</v>
      </c>
    </row>
    <row r="94" spans="2:19" x14ac:dyDescent="0.25">
      <c r="B94" s="4"/>
      <c r="C94" s="4">
        <v>8</v>
      </c>
      <c r="D94" s="4">
        <v>10.07</v>
      </c>
      <c r="G94" s="4"/>
      <c r="H94" s="4">
        <v>8</v>
      </c>
      <c r="I94" s="4">
        <v>10.119999999999999</v>
      </c>
      <c r="K94" s="4"/>
      <c r="L94" s="4"/>
      <c r="M94" s="4">
        <v>8</v>
      </c>
      <c r="N94" s="4">
        <v>10.15</v>
      </c>
      <c r="Q94" s="4"/>
      <c r="R94" s="4">
        <v>8</v>
      </c>
      <c r="S94" s="4">
        <v>10.26</v>
      </c>
    </row>
    <row r="95" spans="2:19" x14ac:dyDescent="0.25">
      <c r="B95" s="4"/>
      <c r="C95" s="4">
        <v>9</v>
      </c>
      <c r="D95" s="4">
        <v>10.029999999999999</v>
      </c>
      <c r="G95" s="4"/>
      <c r="H95" s="4">
        <v>9</v>
      </c>
      <c r="I95" s="4">
        <v>10.07</v>
      </c>
      <c r="K95" s="4"/>
      <c r="L95" s="4"/>
      <c r="M95" s="4">
        <v>9</v>
      </c>
      <c r="N95" s="4">
        <v>10.26</v>
      </c>
      <c r="Q95" s="4"/>
      <c r="R95" s="4">
        <v>9</v>
      </c>
      <c r="S95" s="4">
        <v>10.27</v>
      </c>
    </row>
    <row r="96" spans="2:19" x14ac:dyDescent="0.25">
      <c r="B96" s="4"/>
      <c r="C96" s="4">
        <v>10</v>
      </c>
      <c r="D96" s="4">
        <v>10.01</v>
      </c>
      <c r="G96" s="4"/>
      <c r="H96" s="4">
        <v>10</v>
      </c>
      <c r="I96" s="4">
        <v>10.1</v>
      </c>
      <c r="K96" s="4"/>
      <c r="L96" s="4"/>
      <c r="M96" s="4">
        <v>10</v>
      </c>
      <c r="N96" s="4">
        <v>10.199999999999999</v>
      </c>
      <c r="Q96" s="4"/>
      <c r="R96" s="4">
        <v>10</v>
      </c>
      <c r="S96" s="4">
        <v>10.16</v>
      </c>
    </row>
    <row r="97" spans="2:19" x14ac:dyDescent="0.25">
      <c r="B97" s="4"/>
      <c r="C97" s="4">
        <v>11</v>
      </c>
      <c r="D97" s="4">
        <v>10.130000000000001</v>
      </c>
      <c r="G97" s="4"/>
      <c r="H97" s="4">
        <v>11</v>
      </c>
      <c r="I97" s="4">
        <v>10.039999999999999</v>
      </c>
      <c r="K97" s="4"/>
      <c r="L97" s="4"/>
      <c r="M97" s="4">
        <v>11</v>
      </c>
      <c r="N97" s="4">
        <v>10.16</v>
      </c>
      <c r="Q97" s="4"/>
      <c r="R97" s="4">
        <v>11</v>
      </c>
      <c r="S97" s="4">
        <v>10.199999999999999</v>
      </c>
    </row>
    <row r="98" spans="2:19" x14ac:dyDescent="0.25">
      <c r="B98" s="4"/>
      <c r="C98" s="4">
        <v>12</v>
      </c>
      <c r="D98" s="4">
        <v>10.07</v>
      </c>
      <c r="G98" s="4"/>
      <c r="H98" s="4">
        <v>12</v>
      </c>
      <c r="I98" s="4">
        <v>10.029999999999999</v>
      </c>
      <c r="K98" s="4"/>
      <c r="L98" s="4"/>
      <c r="M98" s="4">
        <v>12</v>
      </c>
      <c r="N98" s="4">
        <v>10.16</v>
      </c>
      <c r="Q98" s="4"/>
      <c r="R98" s="4">
        <v>12</v>
      </c>
      <c r="S98" s="4">
        <v>10.23</v>
      </c>
    </row>
    <row r="99" spans="2:19" x14ac:dyDescent="0.25">
      <c r="B99" s="4"/>
      <c r="C99" s="4">
        <v>13</v>
      </c>
      <c r="D99" s="4">
        <v>10.01</v>
      </c>
      <c r="G99" s="4"/>
      <c r="H99" s="4">
        <v>13</v>
      </c>
      <c r="I99" s="4">
        <v>10.06</v>
      </c>
      <c r="K99" s="4"/>
      <c r="L99" s="4"/>
      <c r="M99" s="4">
        <v>13</v>
      </c>
      <c r="N99" s="4">
        <v>10.16</v>
      </c>
      <c r="Q99" s="4"/>
      <c r="R99" s="4">
        <v>13</v>
      </c>
      <c r="S99" s="4">
        <v>10.16</v>
      </c>
    </row>
    <row r="100" spans="2:19" x14ac:dyDescent="0.25">
      <c r="B100" s="4"/>
      <c r="C100" s="4">
        <v>14</v>
      </c>
      <c r="D100" s="4">
        <v>10.09</v>
      </c>
      <c r="G100" s="4"/>
      <c r="H100" s="4">
        <v>14</v>
      </c>
      <c r="I100" s="4">
        <v>10.07</v>
      </c>
      <c r="K100" s="4"/>
      <c r="L100" s="4"/>
      <c r="M100" s="4">
        <v>14</v>
      </c>
      <c r="N100" s="4">
        <v>10.06</v>
      </c>
      <c r="Q100" s="4"/>
      <c r="R100" s="4">
        <v>14</v>
      </c>
      <c r="S100" s="4">
        <v>10.29</v>
      </c>
    </row>
    <row r="101" spans="2:19" x14ac:dyDescent="0.25">
      <c r="B101" s="4"/>
      <c r="C101" s="4">
        <v>15</v>
      </c>
      <c r="D101" s="4">
        <v>10.039999999999999</v>
      </c>
      <c r="G101" s="4"/>
      <c r="H101" s="4">
        <v>15</v>
      </c>
      <c r="I101" s="4">
        <v>10.029999999999999</v>
      </c>
      <c r="K101" s="4"/>
      <c r="L101" s="4"/>
      <c r="M101" s="4">
        <v>15</v>
      </c>
      <c r="N101" s="4">
        <v>10.119999999999999</v>
      </c>
      <c r="Q101" s="4"/>
      <c r="R101" s="4">
        <v>15</v>
      </c>
      <c r="S101" s="4">
        <v>10.27</v>
      </c>
    </row>
    <row r="102" spans="2:19" x14ac:dyDescent="0.25">
      <c r="B102" s="4"/>
      <c r="C102" s="4">
        <v>16</v>
      </c>
      <c r="D102" s="4">
        <v>10.029999999999999</v>
      </c>
      <c r="G102" s="4"/>
      <c r="H102" s="4">
        <v>16</v>
      </c>
      <c r="I102" s="4">
        <v>10.09</v>
      </c>
      <c r="K102" s="4"/>
      <c r="L102" s="4"/>
      <c r="M102" s="4">
        <v>16</v>
      </c>
      <c r="N102" s="4">
        <v>10.15</v>
      </c>
      <c r="Q102" s="4"/>
      <c r="R102" s="4">
        <v>16</v>
      </c>
      <c r="S102" s="4">
        <v>10.23</v>
      </c>
    </row>
    <row r="103" spans="2:19" x14ac:dyDescent="0.25">
      <c r="B103" s="4"/>
      <c r="C103" s="4">
        <v>17</v>
      </c>
      <c r="D103" s="4">
        <v>10.06</v>
      </c>
      <c r="G103" s="4"/>
      <c r="H103" s="4">
        <v>17</v>
      </c>
      <c r="I103" s="4">
        <v>10.15</v>
      </c>
      <c r="K103" s="4"/>
      <c r="L103" s="4"/>
      <c r="M103" s="4">
        <v>17</v>
      </c>
      <c r="N103" s="5">
        <v>10.1</v>
      </c>
      <c r="Q103" s="4"/>
      <c r="R103" s="4">
        <v>17</v>
      </c>
      <c r="S103" s="4">
        <v>10.29</v>
      </c>
    </row>
    <row r="104" spans="2:19" x14ac:dyDescent="0.25">
      <c r="B104" s="4"/>
      <c r="C104" s="4">
        <v>18</v>
      </c>
      <c r="D104" s="4">
        <v>9.9600000000000009</v>
      </c>
      <c r="G104" s="4"/>
      <c r="H104" s="4">
        <v>18</v>
      </c>
      <c r="I104" s="4">
        <v>10.029999999999999</v>
      </c>
      <c r="K104" s="4"/>
      <c r="L104" s="4"/>
      <c r="M104" s="4">
        <v>18</v>
      </c>
      <c r="N104" s="4">
        <v>10.130000000000001</v>
      </c>
      <c r="Q104" s="4"/>
      <c r="R104" s="4">
        <v>18</v>
      </c>
      <c r="S104" s="4">
        <v>10.18</v>
      </c>
    </row>
    <row r="105" spans="2:19" x14ac:dyDescent="0.25">
      <c r="B105" s="4"/>
      <c r="C105" s="4">
        <v>19</v>
      </c>
      <c r="D105" s="4">
        <v>10.01</v>
      </c>
      <c r="G105" s="4"/>
      <c r="H105" s="4">
        <v>19</v>
      </c>
      <c r="I105" s="4">
        <v>10.039999999999999</v>
      </c>
      <c r="K105" s="4"/>
      <c r="L105" s="4"/>
      <c r="M105" s="4">
        <v>19</v>
      </c>
      <c r="N105" s="4">
        <v>10.09</v>
      </c>
      <c r="Q105" s="4"/>
      <c r="R105" s="4">
        <v>19</v>
      </c>
      <c r="S105" s="4">
        <v>10.29</v>
      </c>
    </row>
    <row r="106" spans="2:19" x14ac:dyDescent="0.25">
      <c r="B106" s="4"/>
      <c r="C106" s="4">
        <v>20</v>
      </c>
      <c r="D106" s="4">
        <v>10.039999999999999</v>
      </c>
      <c r="G106" s="4"/>
      <c r="H106" s="4">
        <v>20</v>
      </c>
      <c r="I106" s="4">
        <v>10.039999999999999</v>
      </c>
      <c r="K106" s="4"/>
      <c r="L106" s="4"/>
      <c r="M106" s="4">
        <v>20</v>
      </c>
      <c r="N106" s="4">
        <v>10.130000000000001</v>
      </c>
      <c r="Q106" s="4"/>
      <c r="R106" s="4">
        <v>20</v>
      </c>
      <c r="S106" s="4">
        <v>10.23</v>
      </c>
    </row>
    <row r="107" spans="2:19" x14ac:dyDescent="0.25">
      <c r="B107" s="10" t="s">
        <v>15</v>
      </c>
      <c r="C107" s="8"/>
      <c r="D107" s="8">
        <f>AVERAGE(D87:D106)</f>
        <v>10.0535</v>
      </c>
      <c r="G107" s="10" t="s">
        <v>18</v>
      </c>
      <c r="H107" s="8"/>
      <c r="I107" s="8">
        <f>AVERAGE(I87:I106)</f>
        <v>10.069499999999998</v>
      </c>
      <c r="L107" s="10" t="s">
        <v>18</v>
      </c>
      <c r="M107" s="8"/>
      <c r="N107" s="8">
        <f>AVERAGE(N87:N106)</f>
        <v>10.153000000000002</v>
      </c>
      <c r="Q107" s="10" t="s">
        <v>18</v>
      </c>
      <c r="R107" s="8"/>
      <c r="S107" s="8">
        <f>AVERAGE(S87:S106)</f>
        <v>10.249999999999998</v>
      </c>
    </row>
    <row r="108" spans="2:19" x14ac:dyDescent="0.25">
      <c r="B108" s="10"/>
      <c r="C108" s="8"/>
      <c r="D108" s="8"/>
      <c r="G108" s="10"/>
      <c r="H108" s="8"/>
      <c r="I108" s="8"/>
      <c r="L108" s="10"/>
      <c r="M108" s="8"/>
      <c r="N108" s="8"/>
      <c r="Q108" s="10"/>
      <c r="R108" s="8"/>
      <c r="S108" s="8"/>
    </row>
    <row r="115" spans="1:4" x14ac:dyDescent="0.25">
      <c r="A115" s="15" t="s">
        <v>6</v>
      </c>
      <c r="B115" s="15" t="s">
        <v>12</v>
      </c>
      <c r="C115" s="15" t="s">
        <v>13</v>
      </c>
    </row>
    <row r="116" spans="1:4" x14ac:dyDescent="0.25">
      <c r="B116" s="16" t="s">
        <v>27</v>
      </c>
      <c r="C116" s="16">
        <v>27</v>
      </c>
    </row>
    <row r="117" spans="1:4" x14ac:dyDescent="0.25">
      <c r="B117" s="16" t="s">
        <v>22</v>
      </c>
      <c r="C117" s="16">
        <v>24</v>
      </c>
    </row>
    <row r="118" spans="1:4" x14ac:dyDescent="0.25">
      <c r="B118" s="16" t="s">
        <v>28</v>
      </c>
      <c r="C118" s="16">
        <v>19</v>
      </c>
    </row>
    <row r="119" spans="1:4" x14ac:dyDescent="0.25">
      <c r="B119" s="16" t="s">
        <v>23</v>
      </c>
      <c r="C119" s="16">
        <v>18</v>
      </c>
    </row>
    <row r="120" spans="1:4" x14ac:dyDescent="0.25">
      <c r="B120" s="16" t="s">
        <v>29</v>
      </c>
      <c r="C120" s="16">
        <v>15</v>
      </c>
    </row>
    <row r="121" spans="1:4" x14ac:dyDescent="0.25">
      <c r="B121" s="16" t="s">
        <v>24</v>
      </c>
      <c r="C121" s="16">
        <v>14</v>
      </c>
    </row>
    <row r="122" spans="1:4" x14ac:dyDescent="0.25">
      <c r="B122" s="16" t="s">
        <v>30</v>
      </c>
      <c r="C122" s="16">
        <v>11</v>
      </c>
    </row>
    <row r="123" spans="1:4" x14ac:dyDescent="0.25">
      <c r="B123" s="16" t="s">
        <v>25</v>
      </c>
      <c r="C123" s="16">
        <v>10</v>
      </c>
    </row>
    <row r="124" spans="1:4" x14ac:dyDescent="0.25">
      <c r="B124" s="16" t="s">
        <v>31</v>
      </c>
      <c r="C124" s="16">
        <v>9</v>
      </c>
    </row>
    <row r="125" spans="1:4" x14ac:dyDescent="0.25">
      <c r="B125" s="16" t="s">
        <v>26</v>
      </c>
      <c r="C125" s="16">
        <v>7</v>
      </c>
    </row>
    <row r="126" spans="1:4" x14ac:dyDescent="0.25">
      <c r="A126" s="15" t="s">
        <v>14</v>
      </c>
      <c r="B126" s="15"/>
      <c r="C126" s="15" t="s">
        <v>27</v>
      </c>
      <c r="D126" s="15">
        <v>25</v>
      </c>
    </row>
    <row r="127" spans="1:4" x14ac:dyDescent="0.25">
      <c r="C127" s="16" t="s">
        <v>22</v>
      </c>
      <c r="D127" s="16">
        <v>22</v>
      </c>
    </row>
    <row r="128" spans="1:4" x14ac:dyDescent="0.25">
      <c r="C128" s="16" t="s">
        <v>28</v>
      </c>
      <c r="D128" s="16">
        <v>19</v>
      </c>
    </row>
    <row r="129" spans="3:4" x14ac:dyDescent="0.25">
      <c r="C129" s="16" t="s">
        <v>23</v>
      </c>
      <c r="D129" s="16">
        <v>16</v>
      </c>
    </row>
    <row r="130" spans="3:4" x14ac:dyDescent="0.25">
      <c r="C130" s="16" t="s">
        <v>29</v>
      </c>
      <c r="D130" s="16">
        <v>15</v>
      </c>
    </row>
    <row r="131" spans="3:4" x14ac:dyDescent="0.25">
      <c r="C131" s="16" t="s">
        <v>24</v>
      </c>
      <c r="D131" s="16">
        <v>13</v>
      </c>
    </row>
    <row r="132" spans="3:4" x14ac:dyDescent="0.25">
      <c r="C132" s="16" t="s">
        <v>30</v>
      </c>
      <c r="D132" s="16">
        <v>11</v>
      </c>
    </row>
    <row r="133" spans="3:4" x14ac:dyDescent="0.25">
      <c r="C133" s="16" t="s">
        <v>25</v>
      </c>
      <c r="D133" s="16">
        <v>10</v>
      </c>
    </row>
    <row r="134" spans="3:4" x14ac:dyDescent="0.25">
      <c r="C134" s="16" t="s">
        <v>31</v>
      </c>
      <c r="D134" s="16">
        <v>8</v>
      </c>
    </row>
    <row r="135" spans="3:4" x14ac:dyDescent="0.25">
      <c r="C135" s="16" t="s">
        <v>26</v>
      </c>
      <c r="D135" s="16">
        <v>7</v>
      </c>
    </row>
  </sheetData>
  <sortState xmlns:xlrd2="http://schemas.microsoft.com/office/spreadsheetml/2017/richdata2" ref="B6:C15">
    <sortCondition ref="B6:B15"/>
  </sortState>
  <phoneticPr fontId="1" alignment="center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D119A-15C5-4218-A982-C816EB7B3F36}">
  <dimension ref="A1"/>
  <sheetViews>
    <sheetView zoomScaleNormal="100" workbookViewId="0">
      <selection activeCell="E89" sqref="E89"/>
    </sheetView>
  </sheetViews>
  <sheetFormatPr defaultRowHeight="15" x14ac:dyDescent="0.25"/>
  <sheetData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C0115-4F25-42F1-BEC2-05254DA85D6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allemann</dc:creator>
  <cp:lastModifiedBy>Chiara D'Onofrio</cp:lastModifiedBy>
  <dcterms:created xsi:type="dcterms:W3CDTF">2022-04-01T14:41:26Z</dcterms:created>
  <dcterms:modified xsi:type="dcterms:W3CDTF">2022-04-29T13:24:45Z</dcterms:modified>
</cp:coreProperties>
</file>