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 s="1"/>
  <c r="H4" i="1" s="1"/>
  <c r="F10" i="1"/>
  <c r="G10" i="1" s="1"/>
  <c r="H10" i="1" s="1"/>
  <c r="F3" i="1"/>
  <c r="G3" i="1" s="1"/>
  <c r="H3" i="1" s="1"/>
  <c r="F6" i="1"/>
  <c r="G6" i="1" s="1"/>
  <c r="H6" i="1" s="1"/>
  <c r="F7" i="1"/>
  <c r="G7" i="1" s="1"/>
  <c r="H7" i="1" s="1"/>
  <c r="F11" i="1"/>
  <c r="G11" i="1" s="1"/>
  <c r="H11" i="1" s="1"/>
  <c r="F5" i="1"/>
  <c r="G5" i="1" s="1"/>
  <c r="H5" i="1" s="1"/>
  <c r="F9" i="1"/>
  <c r="G9" i="1" s="1"/>
  <c r="H9" i="1" s="1"/>
  <c r="F12" i="1"/>
  <c r="G12" i="1" s="1"/>
  <c r="H12" i="1" s="1"/>
  <c r="F8" i="1"/>
  <c r="G8" i="1" s="1"/>
  <c r="H8" i="1" s="1"/>
</calcChain>
</file>

<file path=xl/sharedStrings.xml><?xml version="1.0" encoding="utf-8"?>
<sst xmlns="http://schemas.openxmlformats.org/spreadsheetml/2006/main" count="37" uniqueCount="37">
  <si>
    <t>SR</t>
  </si>
  <si>
    <t>REG NO</t>
  </si>
  <si>
    <t>F16-23</t>
  </si>
  <si>
    <t>F16-24</t>
  </si>
  <si>
    <t>F16-25</t>
  </si>
  <si>
    <t>F16-26</t>
  </si>
  <si>
    <t>F16-27</t>
  </si>
  <si>
    <t>F16-28</t>
  </si>
  <si>
    <t>F16-29</t>
  </si>
  <si>
    <t>F16-30</t>
  </si>
  <si>
    <t>F16-31</t>
  </si>
  <si>
    <t>F16-32</t>
  </si>
  <si>
    <t>STUDENT NAME</t>
  </si>
  <si>
    <t>ABDULLAH</t>
  </si>
  <si>
    <t>YUMNA</t>
  </si>
  <si>
    <t>AMNA</t>
  </si>
  <si>
    <t>DAVID</t>
  </si>
  <si>
    <t>ALBERT</t>
  </si>
  <si>
    <t>RANI</t>
  </si>
  <si>
    <t>HARRY</t>
  </si>
  <si>
    <t>TAHIRA</t>
  </si>
  <si>
    <t>DANIYAL</t>
  </si>
  <si>
    <t>HIRA</t>
  </si>
  <si>
    <t>THEORY 50</t>
  </si>
  <si>
    <t>LAB 50</t>
  </si>
  <si>
    <t>RESULT 100</t>
  </si>
  <si>
    <t>GRADE</t>
  </si>
  <si>
    <t>F</t>
  </si>
  <si>
    <t>D</t>
  </si>
  <si>
    <t>C</t>
  </si>
  <si>
    <t>B</t>
  </si>
  <si>
    <t>A</t>
  </si>
  <si>
    <t>REMARKS</t>
  </si>
  <si>
    <t>ATTENDANCE</t>
  </si>
  <si>
    <t>MAJOR</t>
  </si>
  <si>
    <t>GENDER</t>
  </si>
  <si>
    <t>BSSE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</si>
</sst>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K13" totalsRowShown="0">
  <autoFilter ref="A2:K13"/>
  <sortState ref="A3:I13">
    <sortCondition ref="F3:F13"/>
  </sortState>
  <tableColumns count="11">
    <tableColumn id="1" name="SR"/>
    <tableColumn id="2" name="REG NO"/>
    <tableColumn id="3" name="STUDENT NAME"/>
    <tableColumn id="4" name="THEORY 50"/>
    <tableColumn id="5" name="LAB 50"/>
    <tableColumn id="6" name="RESULT 100"/>
    <tableColumn id="7" name="GRADE"/>
    <tableColumn id="8" name="REMARKS"/>
    <tableColumn id="9" name="ATTENDANCE"/>
    <tableColumn id="10" name="MAJOR"/>
    <tableColumn id="11" name="GEND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tabSelected="1" workbookViewId="0">
      <selection activeCell="J3" sqref="J3"/>
    </sheetView>
  </sheetViews>
  <sheetFormatPr defaultRowHeight="15" x14ac:dyDescent="0.25"/>
  <cols>
    <col min="2" max="2" width="9.85546875" customWidth="1"/>
    <col min="3" max="3" width="17" customWidth="1"/>
    <col min="4" max="4" width="12.42578125" customWidth="1"/>
    <col min="6" max="6" width="12.85546875" customWidth="1"/>
    <col min="8" max="8" width="11.5703125" customWidth="1"/>
    <col min="9" max="9" width="15" customWidth="1"/>
  </cols>
  <sheetData>
    <row r="2" spans="1:18" x14ac:dyDescent="0.25">
      <c r="A2" t="s">
        <v>0</v>
      </c>
      <c r="B2" t="s">
        <v>1</v>
      </c>
      <c r="C2" t="s">
        <v>12</v>
      </c>
      <c r="D2" t="s">
        <v>23</v>
      </c>
      <c r="E2" t="s">
        <v>24</v>
      </c>
      <c r="F2" t="s">
        <v>25</v>
      </c>
      <c r="G2" t="s">
        <v>26</v>
      </c>
      <c r="H2" t="s">
        <v>32</v>
      </c>
      <c r="I2" t="s">
        <v>33</v>
      </c>
      <c r="J2" t="s">
        <v>34</v>
      </c>
      <c r="K2" t="s">
        <v>35</v>
      </c>
    </row>
    <row r="3" spans="1:18" x14ac:dyDescent="0.25">
      <c r="A3">
        <v>4</v>
      </c>
      <c r="B3" t="s">
        <v>5</v>
      </c>
      <c r="C3" t="s">
        <v>16</v>
      </c>
      <c r="D3">
        <v>15</v>
      </c>
      <c r="E3">
        <v>10</v>
      </c>
      <c r="F3">
        <f>D3+E3</f>
        <v>25</v>
      </c>
      <c r="G3" t="str">
        <f>VLOOKUP(F3,$Q$3:$R$7,2,TRUE)</f>
        <v>F</v>
      </c>
      <c r="H3" t="str">
        <f>IF(G3="F","FAIL","PASS")</f>
        <v>FAIL</v>
      </c>
      <c r="I3" s="1">
        <v>0.95</v>
      </c>
      <c r="Q3">
        <v>0</v>
      </c>
      <c r="R3" t="s">
        <v>27</v>
      </c>
    </row>
    <row r="4" spans="1:18" x14ac:dyDescent="0.25">
      <c r="A4">
        <v>2</v>
      </c>
      <c r="B4" t="s">
        <v>3</v>
      </c>
      <c r="C4" t="s">
        <v>14</v>
      </c>
      <c r="D4">
        <v>23</v>
      </c>
      <c r="E4">
        <v>25</v>
      </c>
      <c r="F4">
        <f>D4+E4</f>
        <v>48</v>
      </c>
      <c r="G4" t="str">
        <f>VLOOKUP(F4,$Q$3:$R$7,2,TRUE)</f>
        <v>F</v>
      </c>
      <c r="H4" t="str">
        <f>IF(G4="F","FAIL","PASS")</f>
        <v>FAIL</v>
      </c>
      <c r="I4" s="1">
        <v>0.45</v>
      </c>
      <c r="Q4">
        <v>50</v>
      </c>
      <c r="R4" t="s">
        <v>28</v>
      </c>
    </row>
    <row r="5" spans="1:18" x14ac:dyDescent="0.25">
      <c r="A5">
        <v>8</v>
      </c>
      <c r="B5" t="s">
        <v>9</v>
      </c>
      <c r="C5" t="s">
        <v>20</v>
      </c>
      <c r="D5">
        <v>29</v>
      </c>
      <c r="E5">
        <v>30</v>
      </c>
      <c r="F5">
        <f>D5+E5</f>
        <v>59</v>
      </c>
      <c r="G5" t="str">
        <f>VLOOKUP(F5,$Q$3:$R$7,2,TRUE)</f>
        <v>D</v>
      </c>
      <c r="H5" t="str">
        <f>IF(G5="F","FAIL","PASS")</f>
        <v>PASS</v>
      </c>
      <c r="I5" s="2">
        <v>0.8</v>
      </c>
      <c r="Q5">
        <v>65</v>
      </c>
      <c r="R5" t="s">
        <v>29</v>
      </c>
    </row>
    <row r="6" spans="1:18" x14ac:dyDescent="0.25">
      <c r="A6">
        <v>5</v>
      </c>
      <c r="B6" t="s">
        <v>6</v>
      </c>
      <c r="C6" t="s">
        <v>17</v>
      </c>
      <c r="D6">
        <v>32</v>
      </c>
      <c r="E6">
        <v>45</v>
      </c>
      <c r="F6">
        <f>D6+E6</f>
        <v>77</v>
      </c>
      <c r="G6" t="str">
        <f>VLOOKUP(F6,$Q$3:$R$7,2,TRUE)</f>
        <v>C</v>
      </c>
      <c r="H6" t="str">
        <f>IF(G6="F","FAIL","PASS")</f>
        <v>PASS</v>
      </c>
      <c r="I6" s="2">
        <v>0.25</v>
      </c>
      <c r="Q6">
        <v>80</v>
      </c>
      <c r="R6" t="s">
        <v>30</v>
      </c>
    </row>
    <row r="7" spans="1:18" x14ac:dyDescent="0.25">
      <c r="A7">
        <v>6</v>
      </c>
      <c r="B7" t="s">
        <v>7</v>
      </c>
      <c r="C7" t="s">
        <v>18</v>
      </c>
      <c r="D7">
        <v>35</v>
      </c>
      <c r="E7">
        <v>42</v>
      </c>
      <c r="F7">
        <f>D7+E7</f>
        <v>77</v>
      </c>
      <c r="G7" t="str">
        <f>VLOOKUP(F7,$Q$3:$R$7,2,TRUE)</f>
        <v>C</v>
      </c>
      <c r="H7" t="str">
        <f>IF(G7="F","FAIL","PASS")</f>
        <v>PASS</v>
      </c>
      <c r="I7" s="2">
        <v>0.5</v>
      </c>
      <c r="Q7">
        <v>90</v>
      </c>
      <c r="R7" t="s">
        <v>31</v>
      </c>
    </row>
    <row r="8" spans="1:18" x14ac:dyDescent="0.25">
      <c r="A8">
        <v>1</v>
      </c>
      <c r="B8" t="s">
        <v>2</v>
      </c>
      <c r="C8" t="s">
        <v>13</v>
      </c>
      <c r="D8">
        <v>50</v>
      </c>
      <c r="E8">
        <v>39</v>
      </c>
      <c r="F8">
        <f>D8+E8</f>
        <v>89</v>
      </c>
      <c r="G8" t="str">
        <f>VLOOKUP(F8,$Q$3:$R$7,2,TRUE)</f>
        <v>B</v>
      </c>
      <c r="H8" t="str">
        <f>IF(G8="F","FAIL","PASS")</f>
        <v>PASS</v>
      </c>
      <c r="I8" s="1">
        <v>0.9</v>
      </c>
    </row>
    <row r="9" spans="1:18" x14ac:dyDescent="0.25">
      <c r="A9">
        <v>9</v>
      </c>
      <c r="B9" t="s">
        <v>10</v>
      </c>
      <c r="C9" t="s">
        <v>21</v>
      </c>
      <c r="D9">
        <v>45</v>
      </c>
      <c r="E9">
        <v>49</v>
      </c>
      <c r="F9">
        <f>D9+E9</f>
        <v>94</v>
      </c>
      <c r="G9" t="str">
        <f>VLOOKUP(F9,$Q$3:$R$7,2,TRUE)</f>
        <v>A</v>
      </c>
      <c r="H9" t="str">
        <f>IF(G9="F","FAIL","PASS")</f>
        <v>PASS</v>
      </c>
      <c r="I9" s="2">
        <v>1</v>
      </c>
    </row>
    <row r="10" spans="1:18" x14ac:dyDescent="0.25">
      <c r="A10">
        <v>3</v>
      </c>
      <c r="B10" t="s">
        <v>4</v>
      </c>
      <c r="C10" t="s">
        <v>15</v>
      </c>
      <c r="D10">
        <v>45</v>
      </c>
      <c r="E10">
        <v>50</v>
      </c>
      <c r="F10">
        <f>D10+E10</f>
        <v>95</v>
      </c>
      <c r="G10" t="str">
        <f>VLOOKUP(F10,$Q$3:$R$7,2,TRUE)</f>
        <v>A</v>
      </c>
      <c r="H10" t="str">
        <f>IF(G10="F","FAIL","PASS")</f>
        <v>PASS</v>
      </c>
      <c r="I10" s="1">
        <v>0.95</v>
      </c>
    </row>
    <row r="11" spans="1:18" x14ac:dyDescent="0.25">
      <c r="A11">
        <v>7</v>
      </c>
      <c r="B11" t="s">
        <v>8</v>
      </c>
      <c r="C11" t="s">
        <v>19</v>
      </c>
      <c r="D11">
        <v>45</v>
      </c>
      <c r="E11">
        <v>50</v>
      </c>
      <c r="F11">
        <f>D11+E11</f>
        <v>95</v>
      </c>
      <c r="G11" t="str">
        <f>VLOOKUP(F11,$Q$3:$R$7,2,TRUE)</f>
        <v>A</v>
      </c>
      <c r="H11" t="str">
        <f>IF(G11="F","FAIL","PASS")</f>
        <v>PASS</v>
      </c>
      <c r="I11" s="1">
        <v>0.8</v>
      </c>
    </row>
    <row r="12" spans="1:18" x14ac:dyDescent="0.25">
      <c r="A12">
        <v>10</v>
      </c>
      <c r="B12" t="s">
        <v>11</v>
      </c>
      <c r="C12" t="s">
        <v>22</v>
      </c>
      <c r="D12">
        <v>49</v>
      </c>
      <c r="E12">
        <v>50</v>
      </c>
      <c r="F12">
        <f>D12+E12</f>
        <v>99</v>
      </c>
      <c r="G12" t="str">
        <f>VLOOKUP(F12,$Q$3:$R$7,2,TRUE)</f>
        <v>A</v>
      </c>
      <c r="H12" t="str">
        <f>IF(G12="F","FAIL","PASS")</f>
        <v>PASS</v>
      </c>
      <c r="I12" s="1">
        <v>0.8</v>
      </c>
      <c r="Q12" t="s">
        <v>36</v>
      </c>
    </row>
  </sheetData>
  <conditionalFormatting sqref="F3:F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I5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I6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I9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I10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I11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I12">
    <cfRule type="iconSet" priority="1">
      <iconSet iconSet="3Symbols">
        <cfvo type="percent" val="0"/>
        <cfvo type="percent" val="33"/>
        <cfvo type="percent" val="67"/>
      </iconSet>
    </cfRule>
  </conditionalFormatting>
  <dataValidations count="1">
    <dataValidation type="textLength" allowBlank="1" showInputMessage="1" showErrorMessage="1" sqref="F3:F12">
      <formula1>0</formula1>
      <formula2>100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4E8D6E41-7A23-483D-8367-C24CAB09A0F1}">
            <x14:iconSet iconSet="3Symbols" custom="1">
              <x14:cfvo type="percent">
                <xm:f>0</xm:f>
              </x14:cfvo>
              <x14:cfvo type="percent">
                <xm:f>80</xm:f>
              </x14:cfvo>
              <x14:cfvo type="percent" gte="0">
                <xm:f>80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I4</xm:sqref>
        </x14:conditionalFormatting>
        <x14:conditionalFormatting xmlns:xm="http://schemas.microsoft.com/office/excel/2006/main">
          <x14:cfRule type="iconSet" priority="7" id="{4F836DBE-5FDA-4311-9A28-7A60DEA0B698}">
            <x14:iconSet iconSet="3Symbols" custom="1">
              <x14:cfvo type="percent">
                <xm:f>0</xm:f>
              </x14:cfvo>
              <x14:cfvo type="percent">
                <xm:f>33</xm:f>
              </x14:cfvo>
              <x14:cfvo type="percent" gte="0">
                <xm:f>80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I7</xm:sqref>
        </x14:conditionalFormatting>
        <x14:conditionalFormatting xmlns:xm="http://schemas.microsoft.com/office/excel/2006/main">
          <x14:cfRule type="iconSet" priority="5" id="{492487AE-5D03-463E-9A22-0BCCEFB3EAD5}">
            <x14:iconSet iconSet="3Symbols" custom="1">
              <x14:cfvo type="percent">
                <xm:f>0</xm:f>
              </x14:cfvo>
              <x14:cfvo type="percent">
                <xm:f>20</xm:f>
              </x14:cfvo>
              <x14:cfvo type="percent" gte="0">
                <xm:f>80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</dc:creator>
  <cp:lastModifiedBy>CUI</cp:lastModifiedBy>
  <dcterms:created xsi:type="dcterms:W3CDTF">2023-03-27T03:40:32Z</dcterms:created>
  <dcterms:modified xsi:type="dcterms:W3CDTF">2023-03-27T04:59:23Z</dcterms:modified>
</cp:coreProperties>
</file>