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Code Play Ground\Excel\Excel by Alex the Analylst\"/>
    </mc:Choice>
  </mc:AlternateContent>
  <xr:revisionPtr revIDLastSave="0" documentId="13_ncr:1_{E5C551B7-3D40-4293-8C3E-31635ECBB14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s" sheetId="3" r:id="rId3"/>
    <sheet name="Dashboard" sheetId="4" r:id="rId4"/>
  </sheets>
  <definedNames>
    <definedName name="_xlnm._FilterDatabase" localSheetId="0" hidden="1">bike_buyers!$A$1:$M$1001</definedName>
    <definedName name="_xlnm._FilterDatabase" localSheetId="1" hidden="1">'Work Sheet'!$A$1:$N$1</definedName>
    <definedName name="_xlcn.WorksheetConnection_WorkSheetA1N1001" hidden="1">'Work Sheet'!$A$1:$N$1001</definedName>
    <definedName name="Slicer_Education">#N/A</definedName>
    <definedName name="Slicer_Marital_Status">#N/A</definedName>
  </definedNames>
  <calcPr calcId="191029"/>
  <pivotCaches>
    <pivotCache cacheId="13" r:id="rId5"/>
    <pivotCache cacheId="1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 l="1"/>
  <c r="G61" i="3"/>
  <c r="F61" i="3"/>
  <c r="E61"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96A471-3CBC-442A-928D-2D666CFFB3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68A59B-254F-415F-B8BD-E7E2B67B8066}" name="WorksheetConnection_Work Sheet!$A$1:$N$1001" type="102" refreshedVersion="8" minRefreshableVersion="5">
    <extLst>
      <ext xmlns:x15="http://schemas.microsoft.com/office/spreadsheetml/2010/11/main" uri="{DE250136-89BD-433C-8126-D09CA5730AF9}">
        <x15:connection id="Range" autoDelete="1">
          <x15:rangePr sourceName="_xlcn.WorksheetConnection_WorkSheetA1N1001"/>
        </x15:connection>
      </ext>
    </extLst>
  </connection>
</connections>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<sst xmlns="http://schemas.openxmlformats.org/spreadsheetml/2006/main" count="16270" uniqueCount="54">
  <si>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</si>
  <si>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</si>
  <si>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</si>
  <si>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</si>
  <si>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</si>
  <si>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</si>
  <si>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</si>
  <si>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</si>
  <si>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</si>
  <si>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</si>
  <si>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</si>
  <si>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</si>
  <si>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</si>
  <si>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</si>
  <si>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</si>
  <si>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</si>
  <si>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</si>
  <si>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</si>
  <si>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</si>
  <si>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</si>
  <si>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</si>
  <si>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</si>
  <si>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</si>
  <si>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</si>
  <si>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</si>
  <si>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</si>
  <si>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</si>
  <si>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</si>
  <si>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</si>
  <si>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</si>
  <si>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</si>
  <si>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</si>
  <si>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</si>
  <si>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</si>
  <si>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</si>
  <si>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</si>
  <si>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</si>
  <si>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</si>
  <si>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</si>
  <si>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</si>
  <si>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</si>
  <si>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More than 10 Miles</t>
  </si>
  <si>
    <t>Row Labels</t>
  </si>
  <si>
    <t>Column Labels</t>
  </si>
  <si>
    <t>Average of Income</t>
  </si>
  <si>
    <t>Count of Purchased Bike</t>
  </si>
  <si>
    <t>Adolescent</t>
  </si>
  <si>
    <t>Middle Age</t>
  </si>
  <si>
    <t>Old</t>
  </si>
  <si>
    <t>Total IDs</t>
  </si>
  <si>
    <t>Total bikes Purchased</t>
  </si>
  <si>
    <t>Bikes Purchased ratio</t>
  </si>
  <si>
    <t>Total bikes Sold</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</si>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</sst>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 #,##0_);_(* \(#,##0\);_(* &quot;-&quot;??_);_(@_)"/>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166" fontId="0" fillId="0" borderId="0" xfId="42" applyNumberFormat="1" applyFont="1"/>
    <xf numFmtId="0" fontId="0" fillId="0" borderId="0" xfId="0" applyAlignment="1">
      <alignment horizontal="centerContinuous" vertical="distributed"/>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bgColor theme="2" tint="-0.89996032593768116"/>
        </patternFill>
      </fill>
    </dxf>
  </dxfs>
  <tableStyles count="1" defaultTableStyle="TableStyleMedium2" defaultPivotStyle="PivotStyleLight16">
    <tableStyle name="Slicer Style 1" pivot="0" table="0" count="1" xr9:uid="{0BE36A3A-EA0B-412B-9C1E-5EFC20906AF5}">
      <tableStyleElement type="wholeTable" dxfId="5"/>
    </tableStyle>
  </tableStyles>
  <colors>
    <mruColors>
      <color rgb="FFFFFFFF"/>
      <color rgb="FFF997E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562554680665"/>
          <c:y val="5.2757793764988008E-2"/>
          <c:w val="0.75212270341207355"/>
          <c:h val="0.83597953133556147"/>
        </c:manualLayout>
      </c:layout>
      <c:barChart>
        <c:barDir val="col"/>
        <c:grouping val="clustered"/>
        <c:varyColors val="0"/>
        <c:ser>
          <c:idx val="0"/>
          <c:order val="0"/>
          <c:tx>
            <c:strRef>
              <c:f>'Pivot Tables'!$B$7:$B$8</c:f>
              <c:strCache>
                <c:ptCount val="1"/>
                <c:pt idx="0">
                  <c:v>No</c:v>
                </c:pt>
              </c:strCache>
            </c:strRef>
          </c:tx>
          <c:spPr>
            <a:solidFill>
              <a:schemeClr val="accent1"/>
            </a:solidFill>
            <a:ln>
              <a:noFill/>
            </a:ln>
            <a:effectLst/>
          </c:spPr>
          <c:invertIfNegative val="0"/>
          <c:cat>
            <c:strRef>
              <c:f>'Pivot Tables'!$A$9:$A$10</c:f>
              <c:strCache>
                <c:ptCount val="2"/>
                <c:pt idx="0">
                  <c:v>Male</c:v>
                </c:pt>
                <c:pt idx="1">
                  <c:v>Female</c:v>
                </c:pt>
              </c:strCache>
            </c:strRef>
          </c:cat>
          <c:val>
            <c:numRef>
              <c:f>'Pivot Tables'!$B$9:$B$10</c:f>
              <c:numCache>
                <c:formatCode>_(* #,##0_);_(* \(#,##0\);_(* "-"??_);_(@_)</c:formatCode>
                <c:ptCount val="2"/>
                <c:pt idx="0">
                  <c:v>56208.178438661707</c:v>
                </c:pt>
                <c:pt idx="1">
                  <c:v>53440</c:v>
                </c:pt>
              </c:numCache>
            </c:numRef>
          </c:val>
          <c:extLst>
            <c:ext xmlns:c16="http://schemas.microsoft.com/office/drawing/2014/chart" uri="{C3380CC4-5D6E-409C-BE32-E72D297353CC}">
              <c16:uniqueId val="{00000000-9EF8-46A8-90F0-9E40D310A413}"/>
            </c:ext>
          </c:extLst>
        </c:ser>
        <c:ser>
          <c:idx val="1"/>
          <c:order val="1"/>
          <c:tx>
            <c:strRef>
              <c:f>'Pivot Tables'!$C$7:$C$8</c:f>
              <c:strCache>
                <c:ptCount val="1"/>
                <c:pt idx="0">
                  <c:v>Yes</c:v>
                </c:pt>
              </c:strCache>
            </c:strRef>
          </c:tx>
          <c:spPr>
            <a:solidFill>
              <a:schemeClr val="accent2"/>
            </a:solidFill>
            <a:ln>
              <a:noFill/>
            </a:ln>
            <a:effectLst/>
          </c:spPr>
          <c:invertIfNegative val="0"/>
          <c:cat>
            <c:strRef>
              <c:f>'Pivot Tables'!$A$9:$A$10</c:f>
              <c:strCache>
                <c:ptCount val="2"/>
                <c:pt idx="0">
                  <c:v>Male</c:v>
                </c:pt>
                <c:pt idx="1">
                  <c:v>Female</c:v>
                </c:pt>
              </c:strCache>
            </c:strRef>
          </c:cat>
          <c:val>
            <c:numRef>
              <c:f>'Pivot Tables'!$C$9:$C$10</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9EF8-46A8-90F0-9E40D310A413}"/>
            </c:ext>
          </c:extLst>
        </c:ser>
        <c:dLbls>
          <c:showLegendKey val="0"/>
          <c:showVal val="0"/>
          <c:showCatName val="0"/>
          <c:showSerName val="0"/>
          <c:showPercent val="0"/>
          <c:showBubbleSize val="0"/>
        </c:dLbls>
        <c:gapWidth val="219"/>
        <c:overlap val="-27"/>
        <c:axId val="1989963919"/>
        <c:axId val="1989960559"/>
      </c:barChart>
      <c:catAx>
        <c:axId val="19899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60559"/>
        <c:crosses val="autoZero"/>
        <c:auto val="1"/>
        <c:lblAlgn val="ctr"/>
        <c:lblOffset val="100"/>
        <c:noMultiLvlLbl val="0"/>
      </c:catAx>
      <c:valAx>
        <c:axId val="19899605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6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Tables'!$A$19:$A$23</c:f>
              <c:strCache>
                <c:ptCount val="5"/>
                <c:pt idx="0">
                  <c:v>0-1 Miles</c:v>
                </c:pt>
                <c:pt idx="1">
                  <c:v>1-2 Miles</c:v>
                </c:pt>
                <c:pt idx="2">
                  <c:v>2-5 Miles</c:v>
                </c:pt>
                <c:pt idx="3">
                  <c:v>5-10 Miles</c:v>
                </c:pt>
                <c:pt idx="4">
                  <c:v>More than 10 Miles</c:v>
                </c:pt>
              </c:strCache>
            </c:strRef>
          </c:cat>
          <c:val>
            <c:numRef>
              <c:f>'Pivot Tables'!$B$19:$B$23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48-486A-B24C-1D553214391D}"/>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Tables'!$A$19:$A$23</c:f>
              <c:strCache>
                <c:ptCount val="5"/>
                <c:pt idx="0">
                  <c:v>0-1 Miles</c:v>
                </c:pt>
                <c:pt idx="1">
                  <c:v>1-2 Miles</c:v>
                </c:pt>
                <c:pt idx="2">
                  <c:v>2-5 Miles</c:v>
                </c:pt>
                <c:pt idx="3">
                  <c:v>5-10 Miles</c:v>
                </c:pt>
                <c:pt idx="4">
                  <c:v>More than 10 Miles</c:v>
                </c:pt>
              </c:strCache>
            </c:strRef>
          </c:cat>
          <c:val>
            <c:numRef>
              <c:f>'Pivot Tables'!$C$19:$C$23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48-486A-B24C-1D553214391D}"/>
            </c:ext>
          </c:extLst>
        </c:ser>
        <c:dLbls>
          <c:showLegendKey val="0"/>
          <c:showVal val="0"/>
          <c:showCatName val="0"/>
          <c:showSerName val="0"/>
          <c:showPercent val="0"/>
          <c:showBubbleSize val="0"/>
        </c:dLbls>
        <c:marker val="1"/>
        <c:smooth val="0"/>
        <c:axId val="207591407"/>
        <c:axId val="207596207"/>
      </c:lineChart>
      <c:catAx>
        <c:axId val="20759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6207"/>
        <c:crosses val="autoZero"/>
        <c:auto val="1"/>
        <c:lblAlgn val="ctr"/>
        <c:lblOffset val="100"/>
        <c:noMultiLvlLbl val="0"/>
      </c:catAx>
      <c:valAx>
        <c:axId val="20759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Tables'!$B$32:$B$33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0C-43EE-B37E-74EBAA89D4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0C-43EE-B37E-74EBAA89D4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0C-43EE-B37E-74EBAA89D49A}"/>
              </c:ext>
            </c:extLst>
          </c:dPt>
          <c:cat>
            <c:strRef>
              <c:f>'Pivot Tables'!$A$34:$A$36</c:f>
              <c:strCache>
                <c:ptCount val="3"/>
                <c:pt idx="0">
                  <c:v>Adolescent</c:v>
                </c:pt>
                <c:pt idx="1">
                  <c:v>Middle Age</c:v>
                </c:pt>
                <c:pt idx="2">
                  <c:v>Old</c:v>
                </c:pt>
              </c:strCache>
            </c:strRef>
          </c:cat>
          <c:val>
            <c:numRef>
              <c:f>'Pivot Tables'!$B$34:$B$36</c:f>
              <c:numCache>
                <c:formatCode>General</c:formatCode>
                <c:ptCount val="3"/>
                <c:pt idx="0">
                  <c:v>48</c:v>
                </c:pt>
                <c:pt idx="1">
                  <c:v>341</c:v>
                </c:pt>
                <c:pt idx="2">
                  <c:v>130</c:v>
                </c:pt>
              </c:numCache>
            </c:numRef>
          </c:val>
          <c:extLst>
            <c:ext xmlns:c16="http://schemas.microsoft.com/office/drawing/2014/chart" uri="{C3380CC4-5D6E-409C-BE32-E72D297353CC}">
              <c16:uniqueId val="{00000000-2519-4058-BCE9-9BE30CE68F4A}"/>
            </c:ext>
          </c:extLst>
        </c:ser>
        <c:ser>
          <c:idx val="1"/>
          <c:order val="1"/>
          <c:tx>
            <c:strRef>
              <c:f>'Pivot Tables'!$C$32:$C$33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80C-43EE-B37E-74EBAA89D4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80C-43EE-B37E-74EBAA89D4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80C-43EE-B37E-74EBAA89D49A}"/>
              </c:ext>
            </c:extLst>
          </c:dPt>
          <c:cat>
            <c:strRef>
              <c:f>'Pivot Tables'!$A$34:$A$36</c:f>
              <c:strCache>
                <c:ptCount val="3"/>
                <c:pt idx="0">
                  <c:v>Adolescent</c:v>
                </c:pt>
                <c:pt idx="1">
                  <c:v>Middle Age</c:v>
                </c:pt>
                <c:pt idx="2">
                  <c:v>Old</c:v>
                </c:pt>
              </c:strCache>
            </c:strRef>
          </c:cat>
          <c:val>
            <c:numRef>
              <c:f>'Pivot Tables'!$C$34:$C$36</c:f>
              <c:numCache>
                <c:formatCode>General</c:formatCode>
                <c:ptCount val="3"/>
                <c:pt idx="0">
                  <c:v>35</c:v>
                </c:pt>
                <c:pt idx="1">
                  <c:v>387</c:v>
                </c:pt>
                <c:pt idx="2">
                  <c:v>59</c:v>
                </c:pt>
              </c:numCache>
            </c:numRef>
          </c:val>
          <c:extLst>
            <c:ext xmlns:c16="http://schemas.microsoft.com/office/drawing/2014/chart" uri="{C3380CC4-5D6E-409C-BE32-E72D297353CC}">
              <c16:uniqueId val="{00000001-2519-4058-BCE9-9BE30CE68F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5647419072616"/>
          <c:y val="4.6296296296296294E-2"/>
          <c:w val="0.7600990813648294"/>
          <c:h val="0.8416746864975212"/>
        </c:manualLayout>
      </c:layout>
      <c:barChart>
        <c:barDir val="bar"/>
        <c:grouping val="clustered"/>
        <c:varyColors val="0"/>
        <c:ser>
          <c:idx val="0"/>
          <c:order val="0"/>
          <c:tx>
            <c:strRef>
              <c:f>'Pivot Tables'!$B$45</c:f>
              <c:strCache>
                <c:ptCount val="1"/>
                <c:pt idx="0">
                  <c:v>Total</c:v>
                </c:pt>
              </c:strCache>
            </c:strRef>
          </c:tx>
          <c:spPr>
            <a:solidFill>
              <a:schemeClr val="accent1"/>
            </a:solidFill>
            <a:ln>
              <a:noFill/>
            </a:ln>
            <a:effectLst/>
          </c:spPr>
          <c:invertIfNegative val="0"/>
          <c:cat>
            <c:strRef>
              <c:f>'Pivot Tables'!$A$46:$A$48</c:f>
              <c:strCache>
                <c:ptCount val="3"/>
                <c:pt idx="0">
                  <c:v>Pacific</c:v>
                </c:pt>
                <c:pt idx="1">
                  <c:v>Europe</c:v>
                </c:pt>
                <c:pt idx="2">
                  <c:v>North America</c:v>
                </c:pt>
              </c:strCache>
            </c:strRef>
          </c:cat>
          <c:val>
            <c:numRef>
              <c:f>'Pivot Tables'!$B$46:$B$48</c:f>
              <c:numCache>
                <c:formatCode>General</c:formatCode>
                <c:ptCount val="3"/>
                <c:pt idx="0">
                  <c:v>192</c:v>
                </c:pt>
                <c:pt idx="1">
                  <c:v>300</c:v>
                </c:pt>
                <c:pt idx="2">
                  <c:v>508</c:v>
                </c:pt>
              </c:numCache>
            </c:numRef>
          </c:val>
          <c:extLst>
            <c:ext xmlns:c16="http://schemas.microsoft.com/office/drawing/2014/chart" uri="{C3380CC4-5D6E-409C-BE32-E72D297353CC}">
              <c16:uniqueId val="{00000000-CDC3-429F-B4F5-470E5DDE0561}"/>
            </c:ext>
          </c:extLst>
        </c:ser>
        <c:dLbls>
          <c:showLegendKey val="0"/>
          <c:showVal val="0"/>
          <c:showCatName val="0"/>
          <c:showSerName val="0"/>
          <c:showPercent val="0"/>
          <c:showBubbleSize val="0"/>
        </c:dLbls>
        <c:gapWidth val="182"/>
        <c:axId val="208345551"/>
        <c:axId val="208346511"/>
      </c:barChart>
      <c:catAx>
        <c:axId val="20834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511"/>
        <c:crosses val="autoZero"/>
        <c:auto val="1"/>
        <c:lblAlgn val="ctr"/>
        <c:lblOffset val="100"/>
        <c:noMultiLvlLbl val="0"/>
      </c:catAx>
      <c:valAx>
        <c:axId val="20834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97ED"/>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562554680665"/>
          <c:y val="8.6819373339016417E-2"/>
          <c:w val="0.78553189962871939"/>
          <c:h val="0.66641294828765973"/>
        </c:manualLayout>
      </c:layout>
      <c:barChart>
        <c:barDir val="col"/>
        <c:grouping val="clustered"/>
        <c:varyColors val="0"/>
        <c:ser>
          <c:idx val="0"/>
          <c:order val="0"/>
          <c:tx>
            <c:strRef>
              <c:f>'Pivot Tables'!$B$7:$B$8</c:f>
              <c:strCache>
                <c:ptCount val="1"/>
                <c:pt idx="0">
                  <c:v>No</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Tables'!$A$9:$A$10</c:f>
              <c:strCache>
                <c:ptCount val="2"/>
                <c:pt idx="0">
                  <c:v>Male</c:v>
                </c:pt>
                <c:pt idx="1">
                  <c:v>Female</c:v>
                </c:pt>
              </c:strCache>
            </c:strRef>
          </c:cat>
          <c:val>
            <c:numRef>
              <c:f>'Pivot Tables'!$B$9:$B$10</c:f>
              <c:numCache>
                <c:formatCode>_(* #,##0_);_(* \(#,##0\);_(* "-"??_);_(@_)</c:formatCode>
                <c:ptCount val="2"/>
                <c:pt idx="0">
                  <c:v>56208.178438661707</c:v>
                </c:pt>
                <c:pt idx="1">
                  <c:v>53440</c:v>
                </c:pt>
              </c:numCache>
            </c:numRef>
          </c:val>
          <c:extLst>
            <c:ext xmlns:c16="http://schemas.microsoft.com/office/drawing/2014/chart" uri="{C3380CC4-5D6E-409C-BE32-E72D297353CC}">
              <c16:uniqueId val="{00000000-0727-4A29-92F0-E8667F3F9CF1}"/>
            </c:ext>
          </c:extLst>
        </c:ser>
        <c:ser>
          <c:idx val="1"/>
          <c:order val="1"/>
          <c:tx>
            <c:strRef>
              <c:f>'Pivot Tables'!$C$7:$C$8</c:f>
              <c:strCache>
                <c:ptCount val="1"/>
                <c:pt idx="0">
                  <c:v>Yes</c:v>
                </c:pt>
              </c:strCache>
            </c:strRef>
          </c:tx>
          <c:spPr>
            <a:solidFill>
              <a:srgbClr val="F997ED"/>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Tables'!$A$9:$A$10</c:f>
              <c:strCache>
                <c:ptCount val="2"/>
                <c:pt idx="0">
                  <c:v>Male</c:v>
                </c:pt>
                <c:pt idx="1">
                  <c:v>Female</c:v>
                </c:pt>
              </c:strCache>
            </c:strRef>
          </c:cat>
          <c:val>
            <c:numRef>
              <c:f>'Pivot Tables'!$C$9:$C$10</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0727-4A29-92F0-E8667F3F9CF1}"/>
            </c:ext>
          </c:extLst>
        </c:ser>
        <c:dLbls>
          <c:dLblPos val="outEnd"/>
          <c:showLegendKey val="0"/>
          <c:showVal val="1"/>
          <c:showCatName val="0"/>
          <c:showSerName val="0"/>
          <c:showPercent val="0"/>
          <c:showBubbleSize val="0"/>
        </c:dLbls>
        <c:gapWidth val="219"/>
        <c:overlap val="-27"/>
        <c:axId val="1989963919"/>
        <c:axId val="1989960559"/>
      </c:barChart>
      <c:catAx>
        <c:axId val="19899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crossAx val="1989960559"/>
        <c:crosses val="autoZero"/>
        <c:auto val="1"/>
        <c:lblAlgn val="ctr"/>
        <c:lblOffset val="100"/>
        <c:noMultiLvlLbl val="0"/>
      </c:catAx>
      <c:valAx>
        <c:axId val="198996055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crossAx val="198996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9000">
                <a:schemeClr val="tx2">
                  <a:lumMod val="75000"/>
                </a:schemeClr>
              </a:gs>
              <a:gs pos="74000">
                <a:schemeClr val="tx2">
                  <a:lumMod val="40000"/>
                  <a:lumOff val="60000"/>
                </a:schemeClr>
              </a:gs>
              <a:gs pos="94000">
                <a:schemeClr val="tx2">
                  <a:lumMod val="20000"/>
                  <a:lumOff val="80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95685039370077"/>
          <c:y val="4.6296296296296294E-2"/>
          <c:w val="0.52932325459317586"/>
          <c:h val="0.8416746864975212"/>
        </c:manualLayout>
      </c:layout>
      <c:barChart>
        <c:barDir val="bar"/>
        <c:grouping val="clustered"/>
        <c:varyColors val="0"/>
        <c:ser>
          <c:idx val="0"/>
          <c:order val="0"/>
          <c:tx>
            <c:strRef>
              <c:f>'Pivot Tables'!$B$45</c:f>
              <c:strCache>
                <c:ptCount val="1"/>
                <c:pt idx="0">
                  <c:v>Total</c:v>
                </c:pt>
              </c:strCache>
            </c:strRef>
          </c:tx>
          <c:spPr>
            <a:gradFill flip="none" rotWithShape="1">
              <a:gsLst>
                <a:gs pos="39000">
                  <a:schemeClr val="tx2">
                    <a:lumMod val="75000"/>
                  </a:schemeClr>
                </a:gs>
                <a:gs pos="74000">
                  <a:schemeClr val="tx2">
                    <a:lumMod val="40000"/>
                    <a:lumOff val="60000"/>
                  </a:schemeClr>
                </a:gs>
                <a:gs pos="94000">
                  <a:schemeClr val="tx2">
                    <a:lumMod val="20000"/>
                    <a:lumOff val="80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Tables'!$A$46:$A$48</c:f>
              <c:strCache>
                <c:ptCount val="3"/>
                <c:pt idx="0">
                  <c:v>Pacific</c:v>
                </c:pt>
                <c:pt idx="1">
                  <c:v>Europe</c:v>
                </c:pt>
                <c:pt idx="2">
                  <c:v>North America</c:v>
                </c:pt>
              </c:strCache>
            </c:strRef>
          </c:cat>
          <c:val>
            <c:numRef>
              <c:f>'Pivot Tables'!$B$46:$B$48</c:f>
              <c:numCache>
                <c:formatCode>General</c:formatCode>
                <c:ptCount val="3"/>
                <c:pt idx="0">
                  <c:v>192</c:v>
                </c:pt>
                <c:pt idx="1">
                  <c:v>300</c:v>
                </c:pt>
                <c:pt idx="2">
                  <c:v>508</c:v>
                </c:pt>
              </c:numCache>
            </c:numRef>
          </c:val>
          <c:extLst>
            <c:ext xmlns:c16="http://schemas.microsoft.com/office/drawing/2014/chart" uri="{C3380CC4-5D6E-409C-BE32-E72D297353CC}">
              <c16:uniqueId val="{00000000-99AF-440E-BFD5-FAACC5A77E50}"/>
            </c:ext>
          </c:extLst>
        </c:ser>
        <c:dLbls>
          <c:dLblPos val="outEnd"/>
          <c:showLegendKey val="0"/>
          <c:showVal val="1"/>
          <c:showCatName val="0"/>
          <c:showSerName val="0"/>
          <c:showPercent val="0"/>
          <c:showBubbleSize val="0"/>
        </c:dLbls>
        <c:gapWidth val="244"/>
        <c:axId val="208345551"/>
        <c:axId val="208346511"/>
      </c:barChart>
      <c:catAx>
        <c:axId val="208345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800" b="1" i="0" u="none" strike="noStrike" kern="1200" baseline="0">
                <a:solidFill>
                  <a:schemeClr val="bg1"/>
                </a:solidFill>
                <a:latin typeface="Rockwell" panose="02060603020205020403" pitchFamily="18" charset="0"/>
                <a:ea typeface="+mn-ea"/>
                <a:cs typeface="+mn-cs"/>
              </a:defRPr>
            </a:pPr>
            <a:endParaRPr lang="en-US"/>
          </a:p>
        </c:txPr>
        <c:crossAx val="208346511"/>
        <c:crosses val="autoZero"/>
        <c:auto val="1"/>
        <c:lblAlgn val="ctr"/>
        <c:lblOffset val="100"/>
        <c:noMultiLvlLbl val="0"/>
      </c:catAx>
      <c:valAx>
        <c:axId val="20834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Rockwell" panose="02060603020205020403" pitchFamily="18" charset="0"/>
                <a:ea typeface="+mn-ea"/>
                <a:cs typeface="+mn-cs"/>
              </a:defRPr>
            </a:pPr>
            <a:endParaRPr lang="en-US"/>
          </a:p>
        </c:txPr>
        <c:crossAx val="20834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w="19050">
            <a:noFill/>
          </a:ln>
          <a:effectLst/>
        </c:spPr>
        <c:dLbl>
          <c:idx val="0"/>
          <c:layout>
            <c:manualLayout>
              <c:x val="0.10762331838565023"/>
              <c:y val="2.2099447513812154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c:spPr>
        <c:dLbl>
          <c:idx val="0"/>
          <c:layout>
            <c:manualLayout>
              <c:x val="0.16143497757847522"/>
              <c:y val="-0.10313075506445686"/>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solidFill>
          <a:ln w="19050">
            <a:noFill/>
          </a:ln>
          <a:effectLst/>
        </c:spPr>
        <c:dLbl>
          <c:idx val="0"/>
          <c:layout>
            <c:manualLayout>
              <c:x val="-6.57698056801196E-2"/>
              <c:y val="0"/>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19820062850888037"/>
          <c:y val="6.598860225344759E-2"/>
          <c:w val="0.57494109200475496"/>
          <c:h val="0.70835283711083075"/>
        </c:manualLayout>
      </c:layout>
      <c:pieChart>
        <c:varyColors val="1"/>
        <c:ser>
          <c:idx val="0"/>
          <c:order val="0"/>
          <c:tx>
            <c:strRef>
              <c:f>'Pivot Tables'!$B$32:$B$33</c:f>
              <c:strCache>
                <c:ptCount val="1"/>
                <c:pt idx="0">
                  <c:v>No</c:v>
                </c:pt>
              </c:strCache>
            </c:strRef>
          </c:tx>
          <c:spPr>
            <a:ln>
              <a:noFill/>
            </a:ln>
          </c:spPr>
          <c:dPt>
            <c:idx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1-4B4C-41AF-B5C8-FCCCA1B5E830}"/>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4B4C-41AF-B5C8-FCCCA1B5E830}"/>
              </c:ext>
            </c:extLst>
          </c:dPt>
          <c:dPt>
            <c:idx val="2"/>
            <c:bubble3D val="0"/>
            <c:spPr>
              <a:solidFill>
                <a:schemeClr val="bg2"/>
              </a:solidFill>
              <a:ln w="19050">
                <a:noFill/>
              </a:ln>
              <a:effectLst/>
            </c:spPr>
            <c:extLst>
              <c:ext xmlns:c16="http://schemas.microsoft.com/office/drawing/2014/chart" uri="{C3380CC4-5D6E-409C-BE32-E72D297353CC}">
                <c16:uniqueId val="{00000005-4B4C-41AF-B5C8-FCCCA1B5E830}"/>
              </c:ext>
            </c:extLst>
          </c:dPt>
          <c:dLbls>
            <c:dLbl>
              <c:idx val="0"/>
              <c:layout>
                <c:manualLayout>
                  <c:x val="0.10762331838565023"/>
                  <c:y val="2.20994475138121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4C-41AF-B5C8-FCCCA1B5E830}"/>
                </c:ext>
              </c:extLst>
            </c:dLbl>
            <c:dLbl>
              <c:idx val="1"/>
              <c:layout>
                <c:manualLayout>
                  <c:x val="0.16143497757847522"/>
                  <c:y val="-0.103130755064456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4C-41AF-B5C8-FCCCA1B5E830}"/>
                </c:ext>
              </c:extLst>
            </c:dLbl>
            <c:dLbl>
              <c:idx val="2"/>
              <c:layout>
                <c:manualLayout>
                  <c:x val="-6.57698056801196E-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4C-41AF-B5C8-FCCCA1B5E830}"/>
                </c:ext>
              </c:extLst>
            </c:dLbl>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Tables'!$A$34:$A$36</c:f>
              <c:strCache>
                <c:ptCount val="3"/>
                <c:pt idx="0">
                  <c:v>Adolescent</c:v>
                </c:pt>
                <c:pt idx="1">
                  <c:v>Middle Age</c:v>
                </c:pt>
                <c:pt idx="2">
                  <c:v>Old</c:v>
                </c:pt>
              </c:strCache>
            </c:strRef>
          </c:cat>
          <c:val>
            <c:numRef>
              <c:f>'Pivot Tables'!$B$34:$B$36</c:f>
              <c:numCache>
                <c:formatCode>General</c:formatCode>
                <c:ptCount val="3"/>
                <c:pt idx="0">
                  <c:v>48</c:v>
                </c:pt>
                <c:pt idx="1">
                  <c:v>341</c:v>
                </c:pt>
                <c:pt idx="2">
                  <c:v>130</c:v>
                </c:pt>
              </c:numCache>
            </c:numRef>
          </c:val>
          <c:extLst>
            <c:ext xmlns:c16="http://schemas.microsoft.com/office/drawing/2014/chart" uri="{C3380CC4-5D6E-409C-BE32-E72D297353CC}">
              <c16:uniqueId val="{00000006-4B4C-41AF-B5C8-FCCCA1B5E830}"/>
            </c:ext>
          </c:extLst>
        </c:ser>
        <c:ser>
          <c:idx val="1"/>
          <c:order val="1"/>
          <c:tx>
            <c:strRef>
              <c:f>'Pivot Tables'!$C$32:$C$33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4B4C-41AF-B5C8-FCCCA1B5E8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4B4C-41AF-B5C8-FCCCA1B5E8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4B4C-41AF-B5C8-FCCCA1B5E8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Tables'!$A$34:$A$36</c:f>
              <c:strCache>
                <c:ptCount val="3"/>
                <c:pt idx="0">
                  <c:v>Adolescent</c:v>
                </c:pt>
                <c:pt idx="1">
                  <c:v>Middle Age</c:v>
                </c:pt>
                <c:pt idx="2">
                  <c:v>Old</c:v>
                </c:pt>
              </c:strCache>
            </c:strRef>
          </c:cat>
          <c:val>
            <c:numRef>
              <c:f>'Pivot Tables'!$C$34:$C$36</c:f>
              <c:numCache>
                <c:formatCode>General</c:formatCode>
                <c:ptCount val="3"/>
                <c:pt idx="0">
                  <c:v>35</c:v>
                </c:pt>
                <c:pt idx="1">
                  <c:v>387</c:v>
                </c:pt>
                <c:pt idx="2">
                  <c:v>59</c:v>
                </c:pt>
              </c:numCache>
            </c:numRef>
          </c:val>
          <c:extLst>
            <c:ext xmlns:c16="http://schemas.microsoft.com/office/drawing/2014/chart" uri="{C3380CC4-5D6E-409C-BE32-E72D297353CC}">
              <c16:uniqueId val="{0000000D-4B4C-41AF-B5C8-FCCCA1B5E8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9895366218236172E-2"/>
          <c:y val="0.79285741216049654"/>
          <c:w val="0.94392288407895208"/>
          <c:h val="0.17621090181406879"/>
        </c:manualLayout>
      </c:layout>
      <c:overlay val="0"/>
      <c:spPr>
        <a:noFill/>
        <a:ln>
          <a:noFill/>
        </a:ln>
        <a:effectLst/>
      </c:spPr>
      <c:txPr>
        <a:bodyPr rot="0" spcFirstLastPara="1" vertOverflow="ellipsis" vert="horz" wrap="square" anchor="ctr" anchorCtr="1"/>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Tables'!$A$19:$A$23</c:f>
              <c:strCache>
                <c:ptCount val="5"/>
                <c:pt idx="0">
                  <c:v>0-1 Miles</c:v>
                </c:pt>
                <c:pt idx="1">
                  <c:v>1-2 Miles</c:v>
                </c:pt>
                <c:pt idx="2">
                  <c:v>2-5 Miles</c:v>
                </c:pt>
                <c:pt idx="3">
                  <c:v>5-10 Miles</c:v>
                </c:pt>
                <c:pt idx="4">
                  <c:v>More than 10 Miles</c:v>
                </c:pt>
              </c:strCache>
            </c:strRef>
          </c:cat>
          <c:val>
            <c:numRef>
              <c:f>'Pivot Tables'!$B$19:$B$23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61-4CB9-BA26-F684F61D8F01}"/>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Tables'!$A$19:$A$23</c:f>
              <c:strCache>
                <c:ptCount val="5"/>
                <c:pt idx="0">
                  <c:v>0-1 Miles</c:v>
                </c:pt>
                <c:pt idx="1">
                  <c:v>1-2 Miles</c:v>
                </c:pt>
                <c:pt idx="2">
                  <c:v>2-5 Miles</c:v>
                </c:pt>
                <c:pt idx="3">
                  <c:v>5-10 Miles</c:v>
                </c:pt>
                <c:pt idx="4">
                  <c:v>More than 10 Miles</c:v>
                </c:pt>
              </c:strCache>
            </c:strRef>
          </c:cat>
          <c:val>
            <c:numRef>
              <c:f>'Pivot Tables'!$C$19:$C$23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61-4CB9-BA26-F684F61D8F01}"/>
            </c:ext>
          </c:extLst>
        </c:ser>
        <c:dLbls>
          <c:showLegendKey val="0"/>
          <c:showVal val="0"/>
          <c:showCatName val="0"/>
          <c:showSerName val="0"/>
          <c:showPercent val="0"/>
          <c:showBubbleSize val="0"/>
        </c:dLbls>
        <c:marker val="1"/>
        <c:smooth val="0"/>
        <c:axId val="207591407"/>
        <c:axId val="207596207"/>
      </c:lineChart>
      <c:catAx>
        <c:axId val="20759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crossAx val="207596207"/>
        <c:crosses val="autoZero"/>
        <c:auto val="1"/>
        <c:lblAlgn val="ctr"/>
        <c:lblOffset val="100"/>
        <c:noMultiLvlLbl val="0"/>
      </c:catAx>
      <c:valAx>
        <c:axId val="20759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crossAx val="20759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900" b="1" i="0" u="none" strike="noStrike" kern="1200" baseline="0">
              <a:solidFill>
                <a:schemeClr val="bg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Pivot Tables'!A1"/><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hyperlink" Target="#'Pivot Tables'!A1"/><Relationship Id="rId10" Type="http://schemas.openxmlformats.org/officeDocument/2006/relationships/image" Target="../media/image4.svg"/><Relationship Id="rId4" Type="http://schemas.openxmlformats.org/officeDocument/2006/relationships/chart" Target="../charts/chart8.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247650</xdr:colOff>
      <xdr:row>4</xdr:row>
      <xdr:rowOff>161926</xdr:rowOff>
    </xdr:from>
    <xdr:to>
      <xdr:col>9</xdr:col>
      <xdr:colOff>419099</xdr:colOff>
      <xdr:row>15</xdr:row>
      <xdr:rowOff>28576</xdr:rowOff>
    </xdr:to>
    <xdr:graphicFrame macro="">
      <xdr:nvGraphicFramePr>
        <xdr:cNvPr id="2" name="Chart 1">
          <a:extLst>
            <a:ext uri="{FF2B5EF4-FFF2-40B4-BE49-F238E27FC236}">
              <a16:creationId xmlns:a16="http://schemas.microsoft.com/office/drawing/2014/main" id="{3EC20F34-12B1-4BC5-F428-F53177342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15</xdr:row>
      <xdr:rowOff>180975</xdr:rowOff>
    </xdr:from>
    <xdr:to>
      <xdr:col>9</xdr:col>
      <xdr:colOff>190499</xdr:colOff>
      <xdr:row>27</xdr:row>
      <xdr:rowOff>0</xdr:rowOff>
    </xdr:to>
    <xdr:graphicFrame macro="">
      <xdr:nvGraphicFramePr>
        <xdr:cNvPr id="3" name="Chart 2">
          <a:extLst>
            <a:ext uri="{FF2B5EF4-FFF2-40B4-BE49-F238E27FC236}">
              <a16:creationId xmlns:a16="http://schemas.microsoft.com/office/drawing/2014/main" id="{4E25923B-2BCE-C4A9-75FC-3DC677273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26</xdr:row>
      <xdr:rowOff>142875</xdr:rowOff>
    </xdr:from>
    <xdr:to>
      <xdr:col>9</xdr:col>
      <xdr:colOff>123825</xdr:colOff>
      <xdr:row>37</xdr:row>
      <xdr:rowOff>104775</xdr:rowOff>
    </xdr:to>
    <xdr:graphicFrame macro="">
      <xdr:nvGraphicFramePr>
        <xdr:cNvPr id="4" name="Chart 3">
          <a:extLst>
            <a:ext uri="{FF2B5EF4-FFF2-40B4-BE49-F238E27FC236}">
              <a16:creationId xmlns:a16="http://schemas.microsoft.com/office/drawing/2014/main" id="{4318CEB0-A8F1-CF45-3ACF-2FA58E931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428625</xdr:colOff>
      <xdr:row>42</xdr:row>
      <xdr:rowOff>152400</xdr:rowOff>
    </xdr:from>
    <xdr:to>
      <xdr:col>8</xdr:col>
      <xdr:colOff>133350</xdr:colOff>
      <xdr:row>52</xdr:row>
      <xdr:rowOff>180975</xdr:rowOff>
    </xdr:to>
    <xdr:graphicFrame macro="">
      <xdr:nvGraphicFramePr>
        <xdr:cNvPr id="5" name="Chart 4">
          <a:extLst>
            <a:ext uri="{FF2B5EF4-FFF2-40B4-BE49-F238E27FC236}">
              <a16:creationId xmlns:a16="http://schemas.microsoft.com/office/drawing/2014/main" id="{2CC10A7D-B8BF-A302-21ED-BAEF939A5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0</xdr:row>
      <xdr:rowOff>0</xdr:rowOff>
    </xdr:from>
    <xdr:to>
      <xdr:col>6</xdr:col>
      <xdr:colOff>57150</xdr:colOff>
      <xdr:row>3</xdr:row>
      <xdr:rowOff>85725</xdr:rowOff>
    </xdr:to>
    <xdr:sp macro="" textlink="">
      <xdr:nvSpPr>
        <xdr:cNvPr id="9" name="Rectangle: Rounded Corners 8">
          <a:extLst>
            <a:ext uri="{FF2B5EF4-FFF2-40B4-BE49-F238E27FC236}">
              <a16:creationId xmlns:a16="http://schemas.microsoft.com/office/drawing/2014/main" id="{98F7FEDA-3C3F-4C29-8B76-0D822C071DC2}"/>
            </a:ext>
          </a:extLst>
        </xdr:cNvPr>
        <xdr:cNvSpPr/>
      </xdr:nvSpPr>
      <xdr:spPr>
        <a:xfrm>
          <a:off x="2457450" y="0"/>
          <a:ext cx="3495675" cy="657225"/>
        </a:xfrm>
        <a:prstGeom prst="roundRect">
          <a:avLst>
            <a:gd name="adj" fmla="val 4167"/>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238125</xdr:colOff>
      <xdr:row>0</xdr:row>
      <xdr:rowOff>9526</xdr:rowOff>
    </xdr:from>
    <xdr:to>
      <xdr:col>3</xdr:col>
      <xdr:colOff>771525</xdr:colOff>
      <xdr:row>2</xdr:row>
      <xdr:rowOff>104775</xdr:rowOff>
    </xdr:to>
    <xdr:pic>
      <xdr:nvPicPr>
        <xdr:cNvPr id="10" name="Graphic 9" descr="Database with solid fill">
          <a:hlinkClick xmlns:r="http://schemas.openxmlformats.org/officeDocument/2006/relationships" r:id="rId5"/>
          <a:extLst>
            <a:ext uri="{FF2B5EF4-FFF2-40B4-BE49-F238E27FC236}">
              <a16:creationId xmlns:a16="http://schemas.microsoft.com/office/drawing/2014/main" id="{E1FB8FC3-AF69-450F-9861-F886441D583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71800" y="9526"/>
          <a:ext cx="533400" cy="476249"/>
        </a:xfrm>
        <a:prstGeom prst="rect">
          <a:avLst/>
        </a:prstGeom>
      </xdr:spPr>
    </xdr:pic>
    <xdr:clientData/>
  </xdr:twoCellAnchor>
  <xdr:twoCellAnchor editAs="oneCell">
    <xdr:from>
      <xdr:col>5</xdr:col>
      <xdr:colOff>114301</xdr:colOff>
      <xdr:row>0</xdr:row>
      <xdr:rowOff>0</xdr:rowOff>
    </xdr:from>
    <xdr:to>
      <xdr:col>5</xdr:col>
      <xdr:colOff>619125</xdr:colOff>
      <xdr:row>2</xdr:row>
      <xdr:rowOff>85726</xdr:rowOff>
    </xdr:to>
    <xdr:pic>
      <xdr:nvPicPr>
        <xdr:cNvPr id="11" name="Graphic 10" descr="Pie chart with solid fill">
          <a:hlinkClick xmlns:r="http://schemas.openxmlformats.org/officeDocument/2006/relationships" r:id="rId8"/>
          <a:extLst>
            <a:ext uri="{FF2B5EF4-FFF2-40B4-BE49-F238E27FC236}">
              <a16:creationId xmlns:a16="http://schemas.microsoft.com/office/drawing/2014/main" id="{DE764223-D03C-4A6A-9800-B7B55069D9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48201" y="0"/>
          <a:ext cx="504824" cy="466726"/>
        </a:xfrm>
        <a:prstGeom prst="rect">
          <a:avLst/>
        </a:prstGeom>
      </xdr:spPr>
    </xdr:pic>
    <xdr:clientData/>
  </xdr:twoCellAnchor>
  <xdr:twoCellAnchor>
    <xdr:from>
      <xdr:col>3</xdr:col>
      <xdr:colOff>247651</xdr:colOff>
      <xdr:row>2</xdr:row>
      <xdr:rowOff>28576</xdr:rowOff>
    </xdr:from>
    <xdr:to>
      <xdr:col>4</xdr:col>
      <xdr:colOff>76201</xdr:colOff>
      <xdr:row>3</xdr:row>
      <xdr:rowOff>152401</xdr:rowOff>
    </xdr:to>
    <xdr:sp macro="" textlink="">
      <xdr:nvSpPr>
        <xdr:cNvPr id="12" name="TextBox 11">
          <a:hlinkClick xmlns:r="http://schemas.openxmlformats.org/officeDocument/2006/relationships" r:id="rId5"/>
          <a:extLst>
            <a:ext uri="{FF2B5EF4-FFF2-40B4-BE49-F238E27FC236}">
              <a16:creationId xmlns:a16="http://schemas.microsoft.com/office/drawing/2014/main" id="{A0A94F07-F0EB-4440-B6F3-8FC8233C6DA0}"/>
            </a:ext>
          </a:extLst>
        </xdr:cNvPr>
        <xdr:cNvSpPr txBox="1"/>
      </xdr:nvSpPr>
      <xdr:spPr>
        <a:xfrm>
          <a:off x="2981326" y="409576"/>
          <a:ext cx="6286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chemeClr val="bg1"/>
              </a:solidFill>
              <a:latin typeface="Rockwell" panose="02060603020205020403" pitchFamily="18" charset="0"/>
              <a:ea typeface="+mn-ea"/>
              <a:cs typeface="+mn-cs"/>
            </a:rPr>
            <a:t>Data</a:t>
          </a:r>
        </a:p>
      </xdr:txBody>
    </xdr:sp>
    <xdr:clientData/>
  </xdr:twoCellAnchor>
  <xdr:twoCellAnchor>
    <xdr:from>
      <xdr:col>4</xdr:col>
      <xdr:colOff>885824</xdr:colOff>
      <xdr:row>2</xdr:row>
      <xdr:rowOff>28575</xdr:rowOff>
    </xdr:from>
    <xdr:to>
      <xdr:col>5</xdr:col>
      <xdr:colOff>1000124</xdr:colOff>
      <xdr:row>3</xdr:row>
      <xdr:rowOff>152400</xdr:rowOff>
    </xdr:to>
    <xdr:sp macro="" textlink="">
      <xdr:nvSpPr>
        <xdr:cNvPr id="13" name="TextBox 12">
          <a:hlinkClick xmlns:r="http://schemas.openxmlformats.org/officeDocument/2006/relationships" r:id="rId8"/>
          <a:extLst>
            <a:ext uri="{FF2B5EF4-FFF2-40B4-BE49-F238E27FC236}">
              <a16:creationId xmlns:a16="http://schemas.microsoft.com/office/drawing/2014/main" id="{F1A3C70B-9EDC-4E37-96CC-B745E32E4889}"/>
            </a:ext>
          </a:extLst>
        </xdr:cNvPr>
        <xdr:cNvSpPr txBox="1"/>
      </xdr:nvSpPr>
      <xdr:spPr>
        <a:xfrm>
          <a:off x="4419599" y="4095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chemeClr val="bg1"/>
              </a:solidFill>
              <a:latin typeface="Rockwell" panose="02060603020205020403" pitchFamily="18" charset="0"/>
              <a:ea typeface="+mn-ea"/>
              <a:cs typeface="+mn-cs"/>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85724</xdr:rowOff>
    </xdr:from>
    <xdr:to>
      <xdr:col>15</xdr:col>
      <xdr:colOff>123825</xdr:colOff>
      <xdr:row>4</xdr:row>
      <xdr:rowOff>161925</xdr:rowOff>
    </xdr:to>
    <xdr:sp macro="" textlink="">
      <xdr:nvSpPr>
        <xdr:cNvPr id="2" name="Rectangle: Rounded Corners 1">
          <a:extLst>
            <a:ext uri="{FF2B5EF4-FFF2-40B4-BE49-F238E27FC236}">
              <a16:creationId xmlns:a16="http://schemas.microsoft.com/office/drawing/2014/main" id="{76AE04B5-E4FA-C024-BD1D-DB7E2EF61733}"/>
            </a:ext>
          </a:extLst>
        </xdr:cNvPr>
        <xdr:cNvSpPr/>
      </xdr:nvSpPr>
      <xdr:spPr>
        <a:xfrm>
          <a:off x="1038225" y="276224"/>
          <a:ext cx="8229600" cy="647701"/>
        </a:xfrm>
        <a:prstGeom prst="roundRect">
          <a:avLst>
            <a:gd name="adj" fmla="val 4167"/>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428625</xdr:colOff>
      <xdr:row>5</xdr:row>
      <xdr:rowOff>47625</xdr:rowOff>
    </xdr:from>
    <xdr:to>
      <xdr:col>5</xdr:col>
      <xdr:colOff>266700</xdr:colOff>
      <xdr:row>9</xdr:row>
      <xdr:rowOff>47625</xdr:rowOff>
    </xdr:to>
    <xdr:sp macro="" textlink="">
      <xdr:nvSpPr>
        <xdr:cNvPr id="3" name="Rectangle: Rounded Corners 2">
          <a:extLst>
            <a:ext uri="{FF2B5EF4-FFF2-40B4-BE49-F238E27FC236}">
              <a16:creationId xmlns:a16="http://schemas.microsoft.com/office/drawing/2014/main" id="{2D458DB8-C402-2C7C-47BC-15DDB59A741E}"/>
            </a:ext>
          </a:extLst>
        </xdr:cNvPr>
        <xdr:cNvSpPr/>
      </xdr:nvSpPr>
      <xdr:spPr>
        <a:xfrm>
          <a:off x="1038225" y="1000125"/>
          <a:ext cx="2276475" cy="762000"/>
        </a:xfrm>
        <a:prstGeom prst="roundRect">
          <a:avLst>
            <a:gd name="adj" fmla="val 4167"/>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5</xdr:row>
      <xdr:rowOff>57150</xdr:rowOff>
    </xdr:from>
    <xdr:to>
      <xdr:col>9</xdr:col>
      <xdr:colOff>266700</xdr:colOff>
      <xdr:row>9</xdr:row>
      <xdr:rowOff>57150</xdr:rowOff>
    </xdr:to>
    <xdr:sp macro="" textlink="">
      <xdr:nvSpPr>
        <xdr:cNvPr id="4" name="Rectangle: Rounded Corners 3">
          <a:extLst>
            <a:ext uri="{FF2B5EF4-FFF2-40B4-BE49-F238E27FC236}">
              <a16:creationId xmlns:a16="http://schemas.microsoft.com/office/drawing/2014/main" id="{332599AF-6DD1-5469-A5FE-0A8205D6F1C5}"/>
            </a:ext>
          </a:extLst>
        </xdr:cNvPr>
        <xdr:cNvSpPr/>
      </xdr:nvSpPr>
      <xdr:spPr>
        <a:xfrm>
          <a:off x="3476625" y="1009650"/>
          <a:ext cx="2276475" cy="762000"/>
        </a:xfrm>
        <a:prstGeom prst="roundRect">
          <a:avLst>
            <a:gd name="adj" fmla="val 4167"/>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419100</xdr:colOff>
      <xdr:row>9</xdr:row>
      <xdr:rowOff>142875</xdr:rowOff>
    </xdr:from>
    <xdr:to>
      <xdr:col>9</xdr:col>
      <xdr:colOff>276225</xdr:colOff>
      <xdr:row>28</xdr:row>
      <xdr:rowOff>47624</xdr:rowOff>
    </xdr:to>
    <xdr:sp macro="" textlink="">
      <xdr:nvSpPr>
        <xdr:cNvPr id="5" name="Rectangle: Rounded Corners 4">
          <a:extLst>
            <a:ext uri="{FF2B5EF4-FFF2-40B4-BE49-F238E27FC236}">
              <a16:creationId xmlns:a16="http://schemas.microsoft.com/office/drawing/2014/main" id="{09D7ED1B-9915-7246-C152-EA3166D73AC9}"/>
            </a:ext>
          </a:extLst>
        </xdr:cNvPr>
        <xdr:cNvSpPr/>
      </xdr:nvSpPr>
      <xdr:spPr>
        <a:xfrm>
          <a:off x="1028700" y="1857375"/>
          <a:ext cx="4733925" cy="3524249"/>
        </a:xfrm>
        <a:prstGeom prst="roundRect">
          <a:avLst>
            <a:gd name="adj" fmla="val 237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371475</xdr:colOff>
      <xdr:row>15</xdr:row>
      <xdr:rowOff>161924</xdr:rowOff>
    </xdr:from>
    <xdr:to>
      <xdr:col>14</xdr:col>
      <xdr:colOff>95250</xdr:colOff>
      <xdr:row>28</xdr:row>
      <xdr:rowOff>38099</xdr:rowOff>
    </xdr:to>
    <xdr:sp macro="" textlink="">
      <xdr:nvSpPr>
        <xdr:cNvPr id="6" name="Rectangle: Rounded Corners 5">
          <a:extLst>
            <a:ext uri="{FF2B5EF4-FFF2-40B4-BE49-F238E27FC236}">
              <a16:creationId xmlns:a16="http://schemas.microsoft.com/office/drawing/2014/main" id="{FD58688A-6EA1-9A72-D6E1-58B3B001DE04}"/>
            </a:ext>
          </a:extLst>
        </xdr:cNvPr>
        <xdr:cNvSpPr/>
      </xdr:nvSpPr>
      <xdr:spPr>
        <a:xfrm>
          <a:off x="5857875" y="3019424"/>
          <a:ext cx="2771775" cy="2352675"/>
        </a:xfrm>
        <a:prstGeom prst="roundRect">
          <a:avLst>
            <a:gd name="adj" fmla="val 237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171450</xdr:colOff>
      <xdr:row>15</xdr:row>
      <xdr:rowOff>161924</xdr:rowOff>
    </xdr:from>
    <xdr:to>
      <xdr:col>17</xdr:col>
      <xdr:colOff>590550</xdr:colOff>
      <xdr:row>28</xdr:row>
      <xdr:rowOff>38099</xdr:rowOff>
    </xdr:to>
    <xdr:sp macro="" textlink="">
      <xdr:nvSpPr>
        <xdr:cNvPr id="7" name="Rectangle: Rounded Corners 6">
          <a:extLst>
            <a:ext uri="{FF2B5EF4-FFF2-40B4-BE49-F238E27FC236}">
              <a16:creationId xmlns:a16="http://schemas.microsoft.com/office/drawing/2014/main" id="{F84FF581-C83E-258F-729A-B50767910033}"/>
            </a:ext>
          </a:extLst>
        </xdr:cNvPr>
        <xdr:cNvSpPr/>
      </xdr:nvSpPr>
      <xdr:spPr>
        <a:xfrm>
          <a:off x="8705850" y="3019424"/>
          <a:ext cx="2247900" cy="2352675"/>
        </a:xfrm>
        <a:prstGeom prst="roundRect">
          <a:avLst>
            <a:gd name="adj" fmla="val 237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371475</xdr:colOff>
      <xdr:row>5</xdr:row>
      <xdr:rowOff>47624</xdr:rowOff>
    </xdr:from>
    <xdr:to>
      <xdr:col>17</xdr:col>
      <xdr:colOff>542925</xdr:colOff>
      <xdr:row>15</xdr:row>
      <xdr:rowOff>57149</xdr:rowOff>
    </xdr:to>
    <xdr:sp macro="" textlink="">
      <xdr:nvSpPr>
        <xdr:cNvPr id="8" name="Rectangle: Rounded Corners 7">
          <a:extLst>
            <a:ext uri="{FF2B5EF4-FFF2-40B4-BE49-F238E27FC236}">
              <a16:creationId xmlns:a16="http://schemas.microsoft.com/office/drawing/2014/main" id="{028131F6-113D-4930-1CF3-C59D35E1CA49}"/>
            </a:ext>
          </a:extLst>
        </xdr:cNvPr>
        <xdr:cNvSpPr/>
      </xdr:nvSpPr>
      <xdr:spPr>
        <a:xfrm>
          <a:off x="5857875" y="1000124"/>
          <a:ext cx="5048250" cy="1914525"/>
        </a:xfrm>
        <a:prstGeom prst="roundRect">
          <a:avLst>
            <a:gd name="adj" fmla="val 2373"/>
          </a:avLst>
        </a:prstGeom>
        <a:ln>
          <a:solidFill>
            <a:schemeClr val="dk1">
              <a:shade val="1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13</xdr:row>
      <xdr:rowOff>19050</xdr:rowOff>
    </xdr:from>
    <xdr:to>
      <xdr:col>8</xdr:col>
      <xdr:colOff>533400</xdr:colOff>
      <xdr:row>27</xdr:row>
      <xdr:rowOff>57149</xdr:rowOff>
    </xdr:to>
    <xdr:graphicFrame macro="">
      <xdr:nvGraphicFramePr>
        <xdr:cNvPr id="9" name="Chart 8">
          <a:extLst>
            <a:ext uri="{FF2B5EF4-FFF2-40B4-BE49-F238E27FC236}">
              <a16:creationId xmlns:a16="http://schemas.microsoft.com/office/drawing/2014/main" id="{C3661DD6-67A9-4A6E-8D4F-47F29347C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523876</xdr:colOff>
      <xdr:row>5</xdr:row>
      <xdr:rowOff>38101</xdr:rowOff>
    </xdr:from>
    <xdr:to>
      <xdr:col>5</xdr:col>
      <xdr:colOff>371475</xdr:colOff>
      <xdr:row>7</xdr:row>
      <xdr:rowOff>38101</xdr:rowOff>
    </xdr:to>
    <xdr:sp macro="" textlink="">
      <xdr:nvSpPr>
        <xdr:cNvPr id="10" name="TextBox 9">
          <a:extLst>
            <a:ext uri="{FF2B5EF4-FFF2-40B4-BE49-F238E27FC236}">
              <a16:creationId xmlns:a16="http://schemas.microsoft.com/office/drawing/2014/main" id="{DF3312A0-D069-D339-F80B-B7D4134C1A28}"/>
            </a:ext>
          </a:extLst>
        </xdr:cNvPr>
        <xdr:cNvSpPr txBox="1"/>
      </xdr:nvSpPr>
      <xdr:spPr>
        <a:xfrm>
          <a:off x="1133476" y="990601"/>
          <a:ext cx="22859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Bikes</a:t>
          </a:r>
          <a:r>
            <a:rPr lang="en-US" sz="2000"/>
            <a:t> </a:t>
          </a:r>
          <a:r>
            <a:rPr lang="en-US" sz="1400" b="1" i="0" u="none" strike="noStrike" kern="1200" baseline="0">
              <a:solidFill>
                <a:schemeClr val="bg1"/>
              </a:solidFill>
              <a:latin typeface="Rockwell" panose="02060603020205020403" pitchFamily="18" charset="0"/>
              <a:ea typeface="+mn-ea"/>
              <a:cs typeface="+mn-cs"/>
            </a:rPr>
            <a:t>Purchase</a:t>
          </a:r>
          <a:r>
            <a:rPr lang="en-US" sz="2000"/>
            <a:t>  </a:t>
          </a:r>
          <a:r>
            <a:rPr lang="en-US" sz="1400" b="1" i="0" u="none" strike="noStrike" kern="1200" baseline="0">
              <a:solidFill>
                <a:schemeClr val="bg1"/>
              </a:solidFill>
              <a:latin typeface="Rockwell" panose="02060603020205020403" pitchFamily="18" charset="0"/>
              <a:ea typeface="+mn-ea"/>
              <a:cs typeface="+mn-cs"/>
            </a:rPr>
            <a:t>Ratio</a:t>
          </a:r>
        </a:p>
      </xdr:txBody>
    </xdr:sp>
    <xdr:clientData/>
  </xdr:twoCellAnchor>
  <xdr:twoCellAnchor>
    <xdr:from>
      <xdr:col>6</xdr:col>
      <xdr:colOff>104775</xdr:colOff>
      <xdr:row>5</xdr:row>
      <xdr:rowOff>76200</xdr:rowOff>
    </xdr:from>
    <xdr:to>
      <xdr:col>9</xdr:col>
      <xdr:colOff>238125</xdr:colOff>
      <xdr:row>7</xdr:row>
      <xdr:rowOff>47625</xdr:rowOff>
    </xdr:to>
    <xdr:sp macro="" textlink="">
      <xdr:nvSpPr>
        <xdr:cNvPr id="11" name="TextBox 10">
          <a:extLst>
            <a:ext uri="{FF2B5EF4-FFF2-40B4-BE49-F238E27FC236}">
              <a16:creationId xmlns:a16="http://schemas.microsoft.com/office/drawing/2014/main" id="{DF70E95D-7B4C-422E-9E1A-FA923498F2AA}"/>
            </a:ext>
          </a:extLst>
        </xdr:cNvPr>
        <xdr:cNvSpPr txBox="1"/>
      </xdr:nvSpPr>
      <xdr:spPr>
        <a:xfrm>
          <a:off x="3762375" y="1028700"/>
          <a:ext cx="1962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Total Bikes Sold</a:t>
          </a:r>
        </a:p>
      </xdr:txBody>
    </xdr:sp>
    <xdr:clientData/>
  </xdr:twoCellAnchor>
  <xdr:twoCellAnchor>
    <xdr:from>
      <xdr:col>2</xdr:col>
      <xdr:colOff>590551</xdr:colOff>
      <xdr:row>6</xdr:row>
      <xdr:rowOff>161925</xdr:rowOff>
    </xdr:from>
    <xdr:to>
      <xdr:col>4</xdr:col>
      <xdr:colOff>247650</xdr:colOff>
      <xdr:row>8</xdr:row>
      <xdr:rowOff>161925</xdr:rowOff>
    </xdr:to>
    <xdr:sp macro="" textlink="'Pivot Tables'!$G$61">
      <xdr:nvSpPr>
        <xdr:cNvPr id="12" name="TextBox 11">
          <a:extLst>
            <a:ext uri="{FF2B5EF4-FFF2-40B4-BE49-F238E27FC236}">
              <a16:creationId xmlns:a16="http://schemas.microsoft.com/office/drawing/2014/main" id="{BDE39676-BA87-4190-B9C5-0A871E623630}"/>
            </a:ext>
          </a:extLst>
        </xdr:cNvPr>
        <xdr:cNvSpPr txBox="1"/>
      </xdr:nvSpPr>
      <xdr:spPr>
        <a:xfrm>
          <a:off x="1809751" y="1304925"/>
          <a:ext cx="8762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856529-7828-4FD5-A1D0-328E9CF6A587}" type="TxLink">
            <a:rPr lang="en-US" sz="1800" b="1" i="0" u="none" strike="noStrike" kern="1200" baseline="0">
              <a:solidFill>
                <a:schemeClr val="bg1"/>
              </a:solidFill>
              <a:latin typeface="Calibri"/>
              <a:ea typeface="Calibri"/>
              <a:cs typeface="Calibri"/>
            </a:rPr>
            <a:pPr marL="0" indent="0"/>
            <a:t>48.1%</a:t>
          </a:fld>
          <a:endParaRPr lang="en-US" sz="1800" b="1" i="0" u="none" strike="noStrike" kern="1200" baseline="0">
            <a:solidFill>
              <a:schemeClr val="bg1"/>
            </a:solidFill>
            <a:latin typeface="Calibri"/>
            <a:ea typeface="Calibri"/>
            <a:cs typeface="Calibri"/>
          </a:endParaRPr>
        </a:p>
      </xdr:txBody>
    </xdr:sp>
    <xdr:clientData/>
  </xdr:twoCellAnchor>
  <xdr:twoCellAnchor>
    <xdr:from>
      <xdr:col>7</xdr:col>
      <xdr:colOff>0</xdr:colOff>
      <xdr:row>6</xdr:row>
      <xdr:rowOff>180975</xdr:rowOff>
    </xdr:from>
    <xdr:to>
      <xdr:col>8</xdr:col>
      <xdr:colOff>123825</xdr:colOff>
      <xdr:row>8</xdr:row>
      <xdr:rowOff>142875</xdr:rowOff>
    </xdr:to>
    <xdr:sp macro="" textlink="'Pivot Tables'!$E$65">
      <xdr:nvSpPr>
        <xdr:cNvPr id="13" name="TextBox 12">
          <a:extLst>
            <a:ext uri="{FF2B5EF4-FFF2-40B4-BE49-F238E27FC236}">
              <a16:creationId xmlns:a16="http://schemas.microsoft.com/office/drawing/2014/main" id="{C818B5EC-A3A5-46B1-8838-81E04CF224FA}"/>
            </a:ext>
          </a:extLst>
        </xdr:cNvPr>
        <xdr:cNvSpPr txBox="1"/>
      </xdr:nvSpPr>
      <xdr:spPr>
        <a:xfrm>
          <a:off x="4267200" y="1323975"/>
          <a:ext cx="7334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35CC32-525D-4667-ADA4-F4BFFF4BBC1F}" type="TxLink">
            <a:rPr lang="en-US" sz="1800" b="1" i="0" u="none" strike="noStrike" kern="1200" baseline="0">
              <a:solidFill>
                <a:schemeClr val="bg1"/>
              </a:solidFill>
              <a:latin typeface="Calibri"/>
              <a:ea typeface="Calibri"/>
              <a:cs typeface="Calibri"/>
            </a:rPr>
            <a:pPr/>
            <a:t>481</a:t>
          </a:fld>
          <a:endParaRPr lang="en-US" sz="2400" b="1" i="0" u="none" strike="noStrike" kern="1200" baseline="0">
            <a:solidFill>
              <a:schemeClr val="bg1"/>
            </a:solidFill>
            <a:latin typeface="Rockwell" panose="02060603020205020403" pitchFamily="18" charset="0"/>
            <a:ea typeface="+mn-ea"/>
            <a:cs typeface="+mn-cs"/>
          </a:endParaRPr>
        </a:p>
      </xdr:txBody>
    </xdr:sp>
    <xdr:clientData/>
  </xdr:twoCellAnchor>
  <xdr:twoCellAnchor>
    <xdr:from>
      <xdr:col>2</xdr:col>
      <xdr:colOff>323849</xdr:colOff>
      <xdr:row>1</xdr:row>
      <xdr:rowOff>104774</xdr:rowOff>
    </xdr:from>
    <xdr:to>
      <xdr:col>11</xdr:col>
      <xdr:colOff>409574</xdr:colOff>
      <xdr:row>4</xdr:row>
      <xdr:rowOff>57149</xdr:rowOff>
    </xdr:to>
    <xdr:sp macro="" textlink="">
      <xdr:nvSpPr>
        <xdr:cNvPr id="14" name="TextBox 13">
          <a:extLst>
            <a:ext uri="{FF2B5EF4-FFF2-40B4-BE49-F238E27FC236}">
              <a16:creationId xmlns:a16="http://schemas.microsoft.com/office/drawing/2014/main" id="{B014FC94-1987-42BF-AC81-CE7A8BBE2114}"/>
            </a:ext>
          </a:extLst>
        </xdr:cNvPr>
        <xdr:cNvSpPr txBox="1"/>
      </xdr:nvSpPr>
      <xdr:spPr>
        <a:xfrm>
          <a:off x="1543049" y="295274"/>
          <a:ext cx="55721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kern="1200" baseline="0">
              <a:solidFill>
                <a:schemeClr val="bg1"/>
              </a:solidFill>
              <a:latin typeface="Rockwell" panose="02060603020205020403" pitchFamily="18" charset="0"/>
              <a:ea typeface="+mn-ea"/>
              <a:cs typeface="+mn-cs"/>
            </a:rPr>
            <a:t>Bikes Sales Dashboard</a:t>
          </a:r>
        </a:p>
      </xdr:txBody>
    </xdr:sp>
    <xdr:clientData/>
  </xdr:twoCellAnchor>
  <xdr:twoCellAnchor>
    <xdr:from>
      <xdr:col>3</xdr:col>
      <xdr:colOff>152401</xdr:colOff>
      <xdr:row>10</xdr:row>
      <xdr:rowOff>152400</xdr:rowOff>
    </xdr:from>
    <xdr:to>
      <xdr:col>8</xdr:col>
      <xdr:colOff>0</xdr:colOff>
      <xdr:row>13</xdr:row>
      <xdr:rowOff>28576</xdr:rowOff>
    </xdr:to>
    <xdr:sp macro="" textlink="">
      <xdr:nvSpPr>
        <xdr:cNvPr id="15" name="TextBox 14">
          <a:extLst>
            <a:ext uri="{FF2B5EF4-FFF2-40B4-BE49-F238E27FC236}">
              <a16:creationId xmlns:a16="http://schemas.microsoft.com/office/drawing/2014/main" id="{987B3137-C71C-44E0-B2D6-FACB7EA2BDD6}"/>
            </a:ext>
          </a:extLst>
        </xdr:cNvPr>
        <xdr:cNvSpPr txBox="1"/>
      </xdr:nvSpPr>
      <xdr:spPr>
        <a:xfrm>
          <a:off x="1981201" y="2057400"/>
          <a:ext cx="2895599"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Average Income Per Purchase</a:t>
          </a:r>
        </a:p>
      </xdr:txBody>
    </xdr:sp>
    <xdr:clientData/>
  </xdr:twoCellAnchor>
  <xdr:twoCellAnchor>
    <xdr:from>
      <xdr:col>9</xdr:col>
      <xdr:colOff>400050</xdr:colOff>
      <xdr:row>18</xdr:row>
      <xdr:rowOff>38100</xdr:rowOff>
    </xdr:from>
    <xdr:to>
      <xdr:col>13</xdr:col>
      <xdr:colOff>361950</xdr:colOff>
      <xdr:row>27</xdr:row>
      <xdr:rowOff>142875</xdr:rowOff>
    </xdr:to>
    <xdr:graphicFrame macro="">
      <xdr:nvGraphicFramePr>
        <xdr:cNvPr id="16" name="Chart 15">
          <a:extLst>
            <a:ext uri="{FF2B5EF4-FFF2-40B4-BE49-F238E27FC236}">
              <a16:creationId xmlns:a16="http://schemas.microsoft.com/office/drawing/2014/main" id="{13FD58D5-629B-4D26-9FFF-C6F5F25A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16</xdr:row>
      <xdr:rowOff>76199</xdr:rowOff>
    </xdr:from>
    <xdr:to>
      <xdr:col>14</xdr:col>
      <xdr:colOff>276224</xdr:colOff>
      <xdr:row>18</xdr:row>
      <xdr:rowOff>85725</xdr:rowOff>
    </xdr:to>
    <xdr:sp macro="" textlink="">
      <xdr:nvSpPr>
        <xdr:cNvPr id="17" name="TextBox 16">
          <a:extLst>
            <a:ext uri="{FF2B5EF4-FFF2-40B4-BE49-F238E27FC236}">
              <a16:creationId xmlns:a16="http://schemas.microsoft.com/office/drawing/2014/main" id="{32DD0938-D01A-4742-8FDD-520F050D879A}"/>
            </a:ext>
          </a:extLst>
        </xdr:cNvPr>
        <xdr:cNvSpPr txBox="1"/>
      </xdr:nvSpPr>
      <xdr:spPr>
        <a:xfrm>
          <a:off x="5915025" y="3124199"/>
          <a:ext cx="2895599"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Bikes Purchased By Reigon</a:t>
          </a:r>
        </a:p>
      </xdr:txBody>
    </xdr:sp>
    <xdr:clientData/>
  </xdr:twoCellAnchor>
  <xdr:twoCellAnchor>
    <xdr:from>
      <xdr:col>14</xdr:col>
      <xdr:colOff>219075</xdr:colOff>
      <xdr:row>18</xdr:row>
      <xdr:rowOff>114299</xdr:rowOff>
    </xdr:from>
    <xdr:to>
      <xdr:col>17</xdr:col>
      <xdr:colOff>514350</xdr:colOff>
      <xdr:row>27</xdr:row>
      <xdr:rowOff>123824</xdr:rowOff>
    </xdr:to>
    <xdr:graphicFrame macro="">
      <xdr:nvGraphicFramePr>
        <xdr:cNvPr id="18" name="Chart 17">
          <a:extLst>
            <a:ext uri="{FF2B5EF4-FFF2-40B4-BE49-F238E27FC236}">
              <a16:creationId xmlns:a16="http://schemas.microsoft.com/office/drawing/2014/main" id="{2734D60F-C46F-4E38-9226-8949CA8C4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142875</xdr:colOff>
      <xdr:row>16</xdr:row>
      <xdr:rowOff>47624</xdr:rowOff>
    </xdr:from>
    <xdr:to>
      <xdr:col>18</xdr:col>
      <xdr:colOff>104774</xdr:colOff>
      <xdr:row>18</xdr:row>
      <xdr:rowOff>28576</xdr:rowOff>
    </xdr:to>
    <xdr:sp macro="" textlink="">
      <xdr:nvSpPr>
        <xdr:cNvPr id="19" name="TextBox 18">
          <a:extLst>
            <a:ext uri="{FF2B5EF4-FFF2-40B4-BE49-F238E27FC236}">
              <a16:creationId xmlns:a16="http://schemas.microsoft.com/office/drawing/2014/main" id="{2A8919C3-F727-4030-B301-1D6BF00431F8}"/>
            </a:ext>
          </a:extLst>
        </xdr:cNvPr>
        <xdr:cNvSpPr txBox="1"/>
      </xdr:nvSpPr>
      <xdr:spPr>
        <a:xfrm>
          <a:off x="8677275" y="3095624"/>
          <a:ext cx="2400299"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Bikes Purchased By Age</a:t>
          </a:r>
        </a:p>
      </xdr:txBody>
    </xdr:sp>
    <xdr:clientData/>
  </xdr:twoCellAnchor>
  <xdr:twoCellAnchor>
    <xdr:from>
      <xdr:col>18</xdr:col>
      <xdr:colOff>38099</xdr:colOff>
      <xdr:row>5</xdr:row>
      <xdr:rowOff>19051</xdr:rowOff>
    </xdr:from>
    <xdr:to>
      <xdr:col>21</xdr:col>
      <xdr:colOff>161924</xdr:colOff>
      <xdr:row>28</xdr:row>
      <xdr:rowOff>9525</xdr:rowOff>
    </xdr:to>
    <xdr:sp macro="" textlink="">
      <xdr:nvSpPr>
        <xdr:cNvPr id="20" name="Rectangle: Rounded Corners 19">
          <a:extLst>
            <a:ext uri="{FF2B5EF4-FFF2-40B4-BE49-F238E27FC236}">
              <a16:creationId xmlns:a16="http://schemas.microsoft.com/office/drawing/2014/main" id="{4119FFF7-4810-7873-67F9-9D98D121D81E}"/>
            </a:ext>
          </a:extLst>
        </xdr:cNvPr>
        <xdr:cNvSpPr/>
      </xdr:nvSpPr>
      <xdr:spPr>
        <a:xfrm>
          <a:off x="11010899" y="971551"/>
          <a:ext cx="1952625" cy="4371974"/>
        </a:xfrm>
        <a:prstGeom prst="roundRect">
          <a:avLst>
            <a:gd name="adj" fmla="val 2373"/>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419100</xdr:colOff>
      <xdr:row>7</xdr:row>
      <xdr:rowOff>133349</xdr:rowOff>
    </xdr:from>
    <xdr:to>
      <xdr:col>17</xdr:col>
      <xdr:colOff>438150</xdr:colOff>
      <xdr:row>14</xdr:row>
      <xdr:rowOff>171450</xdr:rowOff>
    </xdr:to>
    <xdr:graphicFrame macro="">
      <xdr:nvGraphicFramePr>
        <xdr:cNvPr id="21" name="Chart 20">
          <a:extLst>
            <a:ext uri="{FF2B5EF4-FFF2-40B4-BE49-F238E27FC236}">
              <a16:creationId xmlns:a16="http://schemas.microsoft.com/office/drawing/2014/main" id="{CEB0DA42-D388-40D2-89B0-71035F954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180975</xdr:colOff>
      <xdr:row>8</xdr:row>
      <xdr:rowOff>76201</xdr:rowOff>
    </xdr:from>
    <xdr:to>
      <xdr:col>21</xdr:col>
      <xdr:colOff>57150</xdr:colOff>
      <xdr:row>13</xdr:row>
      <xdr:rowOff>57150</xdr:rowOff>
    </xdr:to>
    <mc:AlternateContent xmlns:mc="http://schemas.openxmlformats.org/markup-compatibility/2006" xmlns:a14="http://schemas.microsoft.com/office/drawing/2010/main">
      <mc:Choice Requires="a14">
        <xdr:graphicFrame macro="">
          <xdr:nvGraphicFramePr>
            <xdr:cNvPr id="22" name="Marital Status">
              <a:extLst>
                <a:ext uri="{FF2B5EF4-FFF2-40B4-BE49-F238E27FC236}">
                  <a16:creationId xmlns:a16="http://schemas.microsoft.com/office/drawing/2014/main" id="{7ACA7FC4-EB5B-4D1A-8283-C291257329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53775" y="1600201"/>
              <a:ext cx="17049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28575</xdr:colOff>
      <xdr:row>5</xdr:row>
      <xdr:rowOff>142875</xdr:rowOff>
    </xdr:from>
    <xdr:to>
      <xdr:col>15</xdr:col>
      <xdr:colOff>161925</xdr:colOff>
      <xdr:row>8</xdr:row>
      <xdr:rowOff>0</xdr:rowOff>
    </xdr:to>
    <xdr:sp macro="" textlink="">
      <xdr:nvSpPr>
        <xdr:cNvPr id="23" name="TextBox 22">
          <a:extLst>
            <a:ext uri="{FF2B5EF4-FFF2-40B4-BE49-F238E27FC236}">
              <a16:creationId xmlns:a16="http://schemas.microsoft.com/office/drawing/2014/main" id="{A8D468EF-CADD-4C87-A0B7-D162488F51E0}"/>
            </a:ext>
          </a:extLst>
        </xdr:cNvPr>
        <xdr:cNvSpPr txBox="1"/>
      </xdr:nvSpPr>
      <xdr:spPr>
        <a:xfrm>
          <a:off x="7343775" y="1095375"/>
          <a:ext cx="19621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Customer Commute</a:t>
          </a:r>
        </a:p>
      </xdr:txBody>
    </xdr:sp>
    <xdr:clientData/>
  </xdr:twoCellAnchor>
  <xdr:twoCellAnchor>
    <xdr:from>
      <xdr:col>18</xdr:col>
      <xdr:colOff>342899</xdr:colOff>
      <xdr:row>5</xdr:row>
      <xdr:rowOff>133351</xdr:rowOff>
    </xdr:from>
    <xdr:to>
      <xdr:col>21</xdr:col>
      <xdr:colOff>0</xdr:colOff>
      <xdr:row>7</xdr:row>
      <xdr:rowOff>104776</xdr:rowOff>
    </xdr:to>
    <xdr:sp macro="" textlink="">
      <xdr:nvSpPr>
        <xdr:cNvPr id="24" name="TextBox 23">
          <a:extLst>
            <a:ext uri="{FF2B5EF4-FFF2-40B4-BE49-F238E27FC236}">
              <a16:creationId xmlns:a16="http://schemas.microsoft.com/office/drawing/2014/main" id="{1B6C0365-A091-4B2A-B698-30B698FEA347}"/>
            </a:ext>
          </a:extLst>
        </xdr:cNvPr>
        <xdr:cNvSpPr txBox="1"/>
      </xdr:nvSpPr>
      <xdr:spPr>
        <a:xfrm>
          <a:off x="11315699" y="1085851"/>
          <a:ext cx="148590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kern="1200" baseline="0">
              <a:solidFill>
                <a:schemeClr val="bg1"/>
              </a:solidFill>
              <a:latin typeface="Rockwell" panose="02060603020205020403" pitchFamily="18" charset="0"/>
              <a:ea typeface="+mn-ea"/>
              <a:cs typeface="+mn-cs"/>
            </a:rPr>
            <a:t>Filter Panel</a:t>
          </a:r>
        </a:p>
      </xdr:txBody>
    </xdr:sp>
    <xdr:clientData/>
  </xdr:twoCellAnchor>
  <xdr:twoCellAnchor editAs="oneCell">
    <xdr:from>
      <xdr:col>18</xdr:col>
      <xdr:colOff>200025</xdr:colOff>
      <xdr:row>15</xdr:row>
      <xdr:rowOff>152400</xdr:rowOff>
    </xdr:from>
    <xdr:to>
      <xdr:col>21</xdr:col>
      <xdr:colOff>66674</xdr:colOff>
      <xdr:row>25</xdr:row>
      <xdr:rowOff>142875</xdr:rowOff>
    </xdr:to>
    <mc:AlternateContent xmlns:mc="http://schemas.openxmlformats.org/markup-compatibility/2006" xmlns:a14="http://schemas.microsoft.com/office/drawing/2010/main">
      <mc:Choice Requires="a14">
        <xdr:graphicFrame macro="">
          <xdr:nvGraphicFramePr>
            <xdr:cNvPr id="25" name="Education">
              <a:extLst>
                <a:ext uri="{FF2B5EF4-FFF2-40B4-BE49-F238E27FC236}">
                  <a16:creationId xmlns:a16="http://schemas.microsoft.com/office/drawing/2014/main" id="{B492733C-83C8-40FC-B2FB-0D99E82F63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72825" y="3009900"/>
              <a:ext cx="1695449"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304800</xdr:colOff>
      <xdr:row>1</xdr:row>
      <xdr:rowOff>76199</xdr:rowOff>
    </xdr:from>
    <xdr:to>
      <xdr:col>21</xdr:col>
      <xdr:colOff>142875</xdr:colOff>
      <xdr:row>4</xdr:row>
      <xdr:rowOff>161924</xdr:rowOff>
    </xdr:to>
    <xdr:sp macro="" textlink="">
      <xdr:nvSpPr>
        <xdr:cNvPr id="26" name="Rectangle: Rounded Corners 25">
          <a:extLst>
            <a:ext uri="{FF2B5EF4-FFF2-40B4-BE49-F238E27FC236}">
              <a16:creationId xmlns:a16="http://schemas.microsoft.com/office/drawing/2014/main" id="{8BCE82A6-C383-C9EC-017F-A01D7D75AA4F}"/>
            </a:ext>
          </a:extLst>
        </xdr:cNvPr>
        <xdr:cNvSpPr/>
      </xdr:nvSpPr>
      <xdr:spPr>
        <a:xfrm>
          <a:off x="9448800" y="266699"/>
          <a:ext cx="3495675" cy="657225"/>
        </a:xfrm>
        <a:prstGeom prst="roundRect">
          <a:avLst>
            <a:gd name="adj" fmla="val 4167"/>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209550</xdr:colOff>
      <xdr:row>1</xdr:row>
      <xdr:rowOff>85725</xdr:rowOff>
    </xdr:from>
    <xdr:to>
      <xdr:col>17</xdr:col>
      <xdr:colOff>133350</xdr:colOff>
      <xdr:row>3</xdr:row>
      <xdr:rowOff>180974</xdr:rowOff>
    </xdr:to>
    <xdr:pic>
      <xdr:nvPicPr>
        <xdr:cNvPr id="28" name="Graphic 27" descr="Database with solid fill">
          <a:hlinkClick xmlns:r="http://schemas.openxmlformats.org/officeDocument/2006/relationships" r:id="rId5"/>
          <a:extLst>
            <a:ext uri="{FF2B5EF4-FFF2-40B4-BE49-F238E27FC236}">
              <a16:creationId xmlns:a16="http://schemas.microsoft.com/office/drawing/2014/main" id="{1C046233-C9A5-9D12-0B5B-FABD846D194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963150" y="276225"/>
          <a:ext cx="533400" cy="476249"/>
        </a:xfrm>
        <a:prstGeom prst="rect">
          <a:avLst/>
        </a:prstGeom>
      </xdr:spPr>
    </xdr:pic>
    <xdr:clientData/>
  </xdr:twoCellAnchor>
  <xdr:twoCellAnchor editAs="oneCell">
    <xdr:from>
      <xdr:col>19</xdr:col>
      <xdr:colOff>57151</xdr:colOff>
      <xdr:row>1</xdr:row>
      <xdr:rowOff>76199</xdr:rowOff>
    </xdr:from>
    <xdr:to>
      <xdr:col>19</xdr:col>
      <xdr:colOff>561975</xdr:colOff>
      <xdr:row>3</xdr:row>
      <xdr:rowOff>161925</xdr:rowOff>
    </xdr:to>
    <xdr:pic>
      <xdr:nvPicPr>
        <xdr:cNvPr id="30" name="Graphic 29" descr="Pie chart with solid fill">
          <a:hlinkClick xmlns:r="http://schemas.openxmlformats.org/officeDocument/2006/relationships" r:id="rId8"/>
          <a:extLst>
            <a:ext uri="{FF2B5EF4-FFF2-40B4-BE49-F238E27FC236}">
              <a16:creationId xmlns:a16="http://schemas.microsoft.com/office/drawing/2014/main" id="{3CBF348B-DD0D-064E-7E68-1B04C5662ED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639551" y="266699"/>
          <a:ext cx="504824" cy="466726"/>
        </a:xfrm>
        <a:prstGeom prst="rect">
          <a:avLst/>
        </a:prstGeom>
      </xdr:spPr>
    </xdr:pic>
    <xdr:clientData/>
  </xdr:twoCellAnchor>
  <xdr:twoCellAnchor editAs="oneCell">
    <xdr:from>
      <xdr:col>12</xdr:col>
      <xdr:colOff>476250</xdr:colOff>
      <xdr:row>1</xdr:row>
      <xdr:rowOff>133350</xdr:rowOff>
    </xdr:from>
    <xdr:to>
      <xdr:col>14</xdr:col>
      <xdr:colOff>228600</xdr:colOff>
      <xdr:row>4</xdr:row>
      <xdr:rowOff>85725</xdr:rowOff>
    </xdr:to>
    <xdr:pic>
      <xdr:nvPicPr>
        <xdr:cNvPr id="33" name="Picture 32">
          <a:extLst>
            <a:ext uri="{FF2B5EF4-FFF2-40B4-BE49-F238E27FC236}">
              <a16:creationId xmlns:a16="http://schemas.microsoft.com/office/drawing/2014/main" id="{7F33B721-60AF-D979-9043-F6283028FF5D}"/>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duotone>
            <a:schemeClr val="bg2">
              <a:shade val="45000"/>
              <a:satMod val="135000"/>
            </a:schemeClr>
            <a:prstClr val="white"/>
          </a:duotone>
        </a:blip>
        <a:stretch>
          <a:fillRect/>
        </a:stretch>
      </xdr:blipFill>
      <xdr:spPr>
        <a:xfrm>
          <a:off x="7791450" y="323850"/>
          <a:ext cx="971550" cy="523875"/>
        </a:xfrm>
        <a:prstGeom prst="rect">
          <a:avLst/>
        </a:prstGeom>
        <a:solidFill>
          <a:schemeClr val="dk1"/>
        </a:solidFill>
      </xdr:spPr>
    </xdr:pic>
    <xdr:clientData/>
  </xdr:twoCellAnchor>
  <xdr:twoCellAnchor>
    <xdr:from>
      <xdr:col>16</xdr:col>
      <xdr:colOff>219076</xdr:colOff>
      <xdr:row>3</xdr:row>
      <xdr:rowOff>104775</xdr:rowOff>
    </xdr:from>
    <xdr:to>
      <xdr:col>17</xdr:col>
      <xdr:colOff>238126</xdr:colOff>
      <xdr:row>5</xdr:row>
      <xdr:rowOff>38100</xdr:rowOff>
    </xdr:to>
    <xdr:sp macro="" textlink="">
      <xdr:nvSpPr>
        <xdr:cNvPr id="34" name="TextBox 33">
          <a:hlinkClick xmlns:r="http://schemas.openxmlformats.org/officeDocument/2006/relationships" r:id="rId5"/>
          <a:extLst>
            <a:ext uri="{FF2B5EF4-FFF2-40B4-BE49-F238E27FC236}">
              <a16:creationId xmlns:a16="http://schemas.microsoft.com/office/drawing/2014/main" id="{0409A141-2C50-4752-B2AB-CB53F09328DA}"/>
            </a:ext>
          </a:extLst>
        </xdr:cNvPr>
        <xdr:cNvSpPr txBox="1"/>
      </xdr:nvSpPr>
      <xdr:spPr>
        <a:xfrm>
          <a:off x="9972676" y="676275"/>
          <a:ext cx="6286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chemeClr val="bg1"/>
              </a:solidFill>
              <a:latin typeface="Rockwell" panose="02060603020205020403" pitchFamily="18" charset="0"/>
              <a:ea typeface="+mn-ea"/>
              <a:cs typeface="+mn-cs"/>
            </a:rPr>
            <a:t>Data</a:t>
          </a:r>
        </a:p>
      </xdr:txBody>
    </xdr:sp>
    <xdr:clientData/>
  </xdr:twoCellAnchor>
  <xdr:twoCellAnchor>
    <xdr:from>
      <xdr:col>18</xdr:col>
      <xdr:colOff>438149</xdr:colOff>
      <xdr:row>3</xdr:row>
      <xdr:rowOff>104774</xdr:rowOff>
    </xdr:from>
    <xdr:to>
      <xdr:col>20</xdr:col>
      <xdr:colOff>333374</xdr:colOff>
      <xdr:row>5</xdr:row>
      <xdr:rowOff>38099</xdr:rowOff>
    </xdr:to>
    <xdr:sp macro="" textlink="">
      <xdr:nvSpPr>
        <xdr:cNvPr id="35" name="TextBox 34">
          <a:hlinkClick xmlns:r="http://schemas.openxmlformats.org/officeDocument/2006/relationships" r:id="rId8"/>
          <a:extLst>
            <a:ext uri="{FF2B5EF4-FFF2-40B4-BE49-F238E27FC236}">
              <a16:creationId xmlns:a16="http://schemas.microsoft.com/office/drawing/2014/main" id="{2FDD5866-F143-4C64-9E8E-5E0E42E82EDD}"/>
            </a:ext>
          </a:extLst>
        </xdr:cNvPr>
        <xdr:cNvSpPr txBox="1"/>
      </xdr:nvSpPr>
      <xdr:spPr>
        <a:xfrm>
          <a:off x="11410949" y="676274"/>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kern="1200" baseline="0">
              <a:solidFill>
                <a:schemeClr val="bg1"/>
              </a:solidFill>
              <a:latin typeface="Rockwell" panose="02060603020205020403" pitchFamily="18" charset="0"/>
              <a:ea typeface="+mn-ea"/>
              <a:cs typeface="+mn-cs"/>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k Abu Zararah" refreshedDate="45550.01246435185" createdVersion="8" refreshedVersion="8" minRefreshableVersion="3" recordCount="1000" xr:uid="{0856883A-360C-46E3-AE5E-26D84CF25B6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8467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ik Abu Zararah" refreshedDate="45550.029243518518" backgroundQuery="1" createdVersion="8" refreshedVersion="8" minRefreshableVersion="3" recordCount="0" supportSubquery="1" supportAdvancedDrill="1" xr:uid="{0C9EB91F-FF1E-4084-84EC-843350244442}">
  <cacheSource type="external" connectionId="1"/>
  <cacheFields count="0"/>
  <cacheHierarchies count="17">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Bike Purchase Rate]" caption="Bike Purchase 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0"/>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0"/>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0"/>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0"/>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0"/>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0"/>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0"/>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0"/>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0"/>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0"/>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0"/>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0"/>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0"/>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0"/>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0"/>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0"/>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0"/>
    <x v="0"/>
  </r>
  <r>
    <n v="11699"/>
    <x v="1"/>
    <x v="1"/>
    <x v="10"/>
    <n v="0"/>
    <x v="0"/>
    <s v="Skilled Manual"/>
    <s v="No"/>
    <n v="2"/>
    <x v="0"/>
    <x v="2"/>
    <n v="30"/>
    <x v="0"/>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0"/>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0"/>
    <x v="0"/>
  </r>
  <r>
    <n v="14913"/>
    <x v="0"/>
    <x v="0"/>
    <x v="0"/>
    <n v="1"/>
    <x v="1"/>
    <s v="Clerical"/>
    <s v="Yes"/>
    <n v="1"/>
    <x v="3"/>
    <x v="2"/>
    <n v="48"/>
    <x v="0"/>
    <x v="1"/>
  </r>
  <r>
    <n v="14077"/>
    <x v="1"/>
    <x v="1"/>
    <x v="1"/>
    <n v="0"/>
    <x v="2"/>
    <s v="Skilled Manual"/>
    <s v="Yes"/>
    <n v="2"/>
    <x v="2"/>
    <x v="2"/>
    <n v="30"/>
    <x v="0"/>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0"/>
    <x v="0"/>
  </r>
  <r>
    <n v="21660"/>
    <x v="0"/>
    <x v="0"/>
    <x v="10"/>
    <n v="3"/>
    <x v="4"/>
    <s v="Professional"/>
    <s v="Yes"/>
    <n v="0"/>
    <x v="1"/>
    <x v="2"/>
    <n v="43"/>
    <x v="0"/>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0"/>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0"/>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0"/>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E6F55-F994-418A-943A-D81217918389}"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5:B48" firstHeaderRow="1" firstDataRow="1" firstDataCol="1"/>
  <pivotFields count="14">
    <pivotField showAll="0"/>
    <pivotField showAll="0">
      <items count="3">
        <item x="0"/>
        <item x="1"/>
        <item t="default"/>
      </items>
    </pivotField>
    <pivotField showAll="0">
      <items count="4">
        <item m="1" x="2"/>
        <item x="1"/>
        <item x="0"/>
        <item t="default"/>
      </items>
    </pivotField>
    <pivotField numFmtId="164"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dataField="1" showAll="0">
      <items count="3">
        <item x="0"/>
        <item x="1"/>
        <item t="default"/>
      </items>
    </pivotField>
  </pivotFields>
  <rowFields count="1">
    <field x="10"/>
  </rowFields>
  <rowItems count="3">
    <i>
      <x v="2"/>
    </i>
    <i>
      <x/>
    </i>
    <i>
      <x v="1"/>
    </i>
  </rowItems>
  <colItems count="1">
    <i/>
  </colItems>
  <dataFields count="1">
    <dataField name="Count of Purchased Bike" fld="13"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C9EC9-941F-47F2-81C2-FE0B1DB13B09}"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2:C36" firstHeaderRow="1" firstDataRow="2" firstDataCol="1"/>
  <pivotFields count="14">
    <pivotField showAll="0"/>
    <pivotField showAll="0">
      <items count="3">
        <item x="0"/>
        <item x="1"/>
        <item t="default"/>
      </items>
    </pivotField>
    <pivotField showAll="0">
      <items count="4">
        <item m="1" x="2"/>
        <item x="1"/>
        <item x="0"/>
        <item t="default"/>
      </items>
    </pivotField>
    <pivotField numFmtId="164"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12" count="1" selected="0">
            <x v="0"/>
          </reference>
          <reference field="13" count="1" selected="0">
            <x v="0"/>
          </reference>
        </references>
      </pivotArea>
    </chartFormat>
    <chartFormat chart="3" format="3">
      <pivotArea type="data" outline="0" fieldPosition="0">
        <references count="3">
          <reference field="4294967294" count="1" selected="0">
            <x v="0"/>
          </reference>
          <reference field="12" count="1" selected="0">
            <x v="1"/>
          </reference>
          <reference field="13" count="1" selected="0">
            <x v="0"/>
          </reference>
        </references>
      </pivotArea>
    </chartFormat>
    <chartFormat chart="3" format="4">
      <pivotArea type="data" outline="0" fieldPosition="0">
        <references count="3">
          <reference field="4294967294" count="1" selected="0">
            <x v="0"/>
          </reference>
          <reference field="12" count="1" selected="0">
            <x v="2"/>
          </reference>
          <reference field="13" count="1" selected="0">
            <x v="0"/>
          </reference>
        </references>
      </pivotArea>
    </chartFormat>
    <chartFormat chart="3" format="5">
      <pivotArea type="data" outline="0" fieldPosition="0">
        <references count="3">
          <reference field="4294967294" count="1" selected="0">
            <x v="0"/>
          </reference>
          <reference field="12"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1"/>
          </reference>
          <reference field="13" count="1" selected="0">
            <x v="1"/>
          </reference>
        </references>
      </pivotArea>
    </chartFormat>
    <chartFormat chart="3" format="7">
      <pivotArea type="data" outline="0" fieldPosition="0">
        <references count="3">
          <reference field="4294967294" count="1" selected="0">
            <x v="0"/>
          </reference>
          <reference field="12" count="1" selected="0">
            <x v="2"/>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0"/>
          </reference>
          <reference field="13" count="1" selected="0">
            <x v="0"/>
          </reference>
        </references>
      </pivotArea>
    </chartFormat>
    <chartFormat chart="5" format="18">
      <pivotArea type="data" outline="0" fieldPosition="0">
        <references count="3">
          <reference field="4294967294" count="1" selected="0">
            <x v="0"/>
          </reference>
          <reference field="12" count="1" selected="0">
            <x v="1"/>
          </reference>
          <reference field="13" count="1" selected="0">
            <x v="0"/>
          </reference>
        </references>
      </pivotArea>
    </chartFormat>
    <chartFormat chart="5" format="19">
      <pivotArea type="data" outline="0" fieldPosition="0">
        <references count="3">
          <reference field="4294967294" count="1" selected="0">
            <x v="0"/>
          </reference>
          <reference field="12" count="1" selected="0">
            <x v="2"/>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0"/>
          </reference>
          <reference field="13" count="1" selected="0">
            <x v="1"/>
          </reference>
        </references>
      </pivotArea>
    </chartFormat>
    <chartFormat chart="5" format="22">
      <pivotArea type="data" outline="0" fieldPosition="0">
        <references count="3">
          <reference field="4294967294" count="1" selected="0">
            <x v="0"/>
          </reference>
          <reference field="12" count="1" selected="0">
            <x v="1"/>
          </reference>
          <reference field="13" count="1" selected="0">
            <x v="1"/>
          </reference>
        </references>
      </pivotArea>
    </chartFormat>
    <chartFormat chart="5"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F006A-FD8A-4FFD-BC70-F0A8C31BC3AA}"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7:C23" firstHeaderRow="1" firstDataRow="2" firstDataCol="1"/>
  <pivotFields count="14">
    <pivotField showAll="0"/>
    <pivotField showAll="0">
      <items count="3">
        <item x="0"/>
        <item x="1"/>
        <item t="default"/>
      </items>
    </pivotField>
    <pivotField showAll="0">
      <items count="4">
        <item m="1" x="2"/>
        <item x="1"/>
        <item x="0"/>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C6147-6472-40C2-AA1D-54B0B28B040F}"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7:C10"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x v="2"/>
    </i>
  </rowItems>
  <colFields count="1">
    <field x="13"/>
  </colFields>
  <colItems count="2">
    <i>
      <x/>
    </i>
    <i>
      <x v="1"/>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C76D85-20C3-4B94-991A-2BBC9FC9967A}" name="PivotTable6" cacheId="14" applyNumberFormats="0" applyBorderFormats="0" applyFontFormats="0" applyPatternFormats="0" applyAlignmentFormats="0" applyWidthHeightFormats="1" dataCaption="Values" tag="160ad546-aa3d-4705-bcfa-2980cfe3a7b0" updatedVersion="8" minRefreshableVersion="3" useAutoFormatting="1" itemPrintTitles="1" createdVersion="8" indent="0" outline="1" outlineData="1" multipleFieldFilters="0">
  <location ref="A59:C76" firstHeaderRow="1" firstDataRow="1" firstDataCol="0"/>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D1EF58-6FBB-421A-83F4-431257F77559}" sourceName="Marital Status">
  <pivotTables>
    <pivotTable tabId="3" name="PivotTable2"/>
    <pivotTable tabId="3" name="PivotTable1"/>
    <pivotTable tabId="3" name="PivotTable3"/>
    <pivotTable tabId="3" name="PivotTable4"/>
  </pivotTables>
  <data>
    <tabular pivotCacheId="70846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442416-8960-4A4E-B745-AA22564E2D65}" sourceName="Education">
  <pivotTables>
    <pivotTable tabId="3" name="PivotTable3"/>
    <pivotTable tabId="3" name="PivotTable1"/>
    <pivotTable tabId="3" name="PivotTable2"/>
    <pivotTable tabId="3" name="PivotTable4"/>
  </pivotTables>
  <data>
    <tabular pivotCacheId="708467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7F62CB-042F-420E-BBC9-5FB57ED83632}" cache="Slicer_Marital_Status" caption="Marital Status" style="Slicer Style 1" rowHeight="241300"/>
  <slicer name="Education" xr10:uid="{2698375C-7B96-4407-8655-5A11D30F86CA}" cache="Slicer_Education" caption="Educat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E1014" sqref="E1014"/>
    </sheetView>
  </sheetViews>
  <sheetFormatPr defaultColWidth="12.332031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95E8-6D7F-4A1B-B6C2-327F4408F9AB}">
  <dimension ref="A1:N1001"/>
  <sheetViews>
    <sheetView workbookViewId="0"/>
  </sheetViews>
  <sheetFormatPr defaultRowHeight="14.4" x14ac:dyDescent="0.3"/>
  <cols>
    <col min="1" max="1" width="6" bestFit="1" customWidth="1"/>
    <col min="2" max="2" width="15.5546875" bestFit="1" customWidth="1"/>
    <col min="3" max="3" width="9.88671875" bestFit="1" customWidth="1"/>
    <col min="4" max="4" width="11.109375"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IF(L2&gt;54,"Old",IF(L2&gt;=30,"Middle Age",IF(L2&lt;30,"Adolescent","Invalid")))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41</v>
      </c>
      <c r="K195" t="s">
        <v>24</v>
      </c>
      <c r="L195">
        <v>41</v>
      </c>
      <c r="M195" t="str">
        <f t="shared" ref="M195:M258" si="3">IF(L195&gt;54,"Old",IF(L195&gt;=30,"Middle Age",IF(L195&lt;30,"Adolescent","Invalid")))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3">
      <c r="A260">
        <v>14193</v>
      </c>
      <c r="B260" t="s">
        <v>37</v>
      </c>
      <c r="C260" t="s">
        <v>38</v>
      </c>
      <c r="D260" s="1">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41</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41</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3">
      <c r="A388">
        <v>28957</v>
      </c>
      <c r="B388" t="s">
        <v>37</v>
      </c>
      <c r="C388" t="s">
        <v>38</v>
      </c>
      <c r="D388" s="1">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41</v>
      </c>
      <c r="K515" t="s">
        <v>32</v>
      </c>
      <c r="L515">
        <v>61</v>
      </c>
      <c r="M515" t="str">
        <f t="shared" ref="M515:M578" si="8">IF(L515&gt;54,"Old",IF(L515&gt;=30,"Middle Age",IF(L515&lt;30,"Adolescent","Invalid")))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41</v>
      </c>
      <c r="K643" t="s">
        <v>32</v>
      </c>
      <c r="L643">
        <v>64</v>
      </c>
      <c r="M643" t="str">
        <f t="shared" ref="M643:M706" si="10">IF(L643&gt;54,"Old",IF(L643&gt;=30,"Middle Age",IF(L643&lt;30,"Adolescent","Invalid")))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41</v>
      </c>
      <c r="K707" t="s">
        <v>32</v>
      </c>
      <c r="L707">
        <v>59</v>
      </c>
      <c r="M707" t="str">
        <f t="shared" ref="M707:M770" si="11">IF(L707&gt;54,"Old",IF(L707&gt;=30,"Middle Age",IF(L707&lt;30,"Adolescent","Invalid")))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3">
      <c r="A900">
        <v>18066</v>
      </c>
      <c r="B900" t="s">
        <v>37</v>
      </c>
      <c r="C900" t="s">
        <v>39</v>
      </c>
      <c r="D900" s="1">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3">
      <c r="A964">
        <v>16813</v>
      </c>
      <c r="B964" t="s">
        <v>36</v>
      </c>
      <c r="C964" t="s">
        <v>39</v>
      </c>
      <c r="D964" s="1">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41</v>
      </c>
      <c r="K1001" t="s">
        <v>32</v>
      </c>
      <c r="L1001">
        <v>53</v>
      </c>
      <c r="M1001" t="str">
        <f t="shared" si="15"/>
        <v>Middle Age</v>
      </c>
      <c r="N1001" t="s">
        <v>15</v>
      </c>
    </row>
  </sheetData>
  <autoFilter ref="A1:N1" xr:uid="{2DE795E8-6D7F-4A1B-B6C2-327F4408F9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4D4B-1786-4A1E-8510-71FC49FB636B}">
  <dimension ref="A7:G76"/>
  <sheetViews>
    <sheetView workbookViewId="0"/>
  </sheetViews>
  <sheetFormatPr defaultRowHeight="14.4" x14ac:dyDescent="0.3"/>
  <cols>
    <col min="1" max="1" width="12.88671875" bestFit="1" customWidth="1"/>
    <col min="2" max="2" width="21.88671875" bestFit="1" customWidth="1"/>
    <col min="3" max="3" width="4" bestFit="1" customWidth="1"/>
    <col min="4" max="4" width="12" bestFit="1" customWidth="1"/>
    <col min="5" max="5" width="15" bestFit="1" customWidth="1"/>
    <col min="6" max="6" width="20.44140625" bestFit="1" customWidth="1"/>
    <col min="7" max="7" width="20.109375" bestFit="1" customWidth="1"/>
  </cols>
  <sheetData>
    <row r="7" spans="1:3" x14ac:dyDescent="0.3">
      <c r="A7" s="12" t="s">
        <v>44</v>
      </c>
      <c r="B7" s="12" t="s">
        <v>43</v>
      </c>
    </row>
    <row r="8" spans="1:3" x14ac:dyDescent="0.3">
      <c r="A8" s="12" t="s">
        <v>42</v>
      </c>
      <c r="B8" t="s">
        <v>18</v>
      </c>
      <c r="C8" t="s">
        <v>15</v>
      </c>
    </row>
    <row r="9" spans="1:3" x14ac:dyDescent="0.3">
      <c r="A9" s="13" t="s">
        <v>39</v>
      </c>
      <c r="B9" s="14">
        <v>56208.178438661707</v>
      </c>
      <c r="C9" s="14">
        <v>60123.966942148763</v>
      </c>
    </row>
    <row r="10" spans="1:3" x14ac:dyDescent="0.3">
      <c r="A10" s="13" t="s">
        <v>38</v>
      </c>
      <c r="B10" s="14">
        <v>53440</v>
      </c>
      <c r="C10" s="14">
        <v>55774.058577405856</v>
      </c>
    </row>
    <row r="17" spans="1:3" x14ac:dyDescent="0.3">
      <c r="A17" s="12" t="s">
        <v>45</v>
      </c>
      <c r="B17" s="12" t="s">
        <v>43</v>
      </c>
    </row>
    <row r="18" spans="1:3" x14ac:dyDescent="0.3">
      <c r="A18" s="12" t="s">
        <v>42</v>
      </c>
      <c r="B18" t="s">
        <v>18</v>
      </c>
      <c r="C18" t="s">
        <v>15</v>
      </c>
    </row>
    <row r="19" spans="1:3" x14ac:dyDescent="0.3">
      <c r="A19" s="13" t="s">
        <v>16</v>
      </c>
      <c r="B19" s="18">
        <v>166</v>
      </c>
      <c r="C19" s="18">
        <v>200</v>
      </c>
    </row>
    <row r="20" spans="1:3" x14ac:dyDescent="0.3">
      <c r="A20" s="13" t="s">
        <v>26</v>
      </c>
      <c r="B20" s="18">
        <v>92</v>
      </c>
      <c r="C20" s="18">
        <v>77</v>
      </c>
    </row>
    <row r="21" spans="1:3" x14ac:dyDescent="0.3">
      <c r="A21" s="13" t="s">
        <v>22</v>
      </c>
      <c r="B21" s="18">
        <v>67</v>
      </c>
      <c r="C21" s="18">
        <v>95</v>
      </c>
    </row>
    <row r="22" spans="1:3" x14ac:dyDescent="0.3">
      <c r="A22" s="13" t="s">
        <v>23</v>
      </c>
      <c r="B22" s="18">
        <v>116</v>
      </c>
      <c r="C22" s="18">
        <v>76</v>
      </c>
    </row>
    <row r="23" spans="1:3" x14ac:dyDescent="0.3">
      <c r="A23" s="13" t="s">
        <v>41</v>
      </c>
      <c r="B23" s="18">
        <v>78</v>
      </c>
      <c r="C23" s="18">
        <v>33</v>
      </c>
    </row>
    <row r="32" spans="1:3" x14ac:dyDescent="0.3">
      <c r="A32" s="12" t="s">
        <v>45</v>
      </c>
      <c r="B32" s="12" t="s">
        <v>43</v>
      </c>
    </row>
    <row r="33" spans="1:3" x14ac:dyDescent="0.3">
      <c r="A33" s="12" t="s">
        <v>42</v>
      </c>
      <c r="B33" t="s">
        <v>18</v>
      </c>
      <c r="C33" t="s">
        <v>15</v>
      </c>
    </row>
    <row r="34" spans="1:3" x14ac:dyDescent="0.3">
      <c r="A34" s="13" t="s">
        <v>46</v>
      </c>
      <c r="B34" s="18">
        <v>48</v>
      </c>
      <c r="C34" s="18">
        <v>35</v>
      </c>
    </row>
    <row r="35" spans="1:3" x14ac:dyDescent="0.3">
      <c r="A35" s="13" t="s">
        <v>47</v>
      </c>
      <c r="B35" s="18">
        <v>341</v>
      </c>
      <c r="C35" s="18">
        <v>387</v>
      </c>
    </row>
    <row r="36" spans="1:3" x14ac:dyDescent="0.3">
      <c r="A36" s="13" t="s">
        <v>48</v>
      </c>
      <c r="B36" s="18">
        <v>130</v>
      </c>
      <c r="C36" s="18">
        <v>59</v>
      </c>
    </row>
    <row r="45" spans="1:3" x14ac:dyDescent="0.3">
      <c r="A45" s="12" t="s">
        <v>42</v>
      </c>
      <c r="B45" t="s">
        <v>45</v>
      </c>
    </row>
    <row r="46" spans="1:3" x14ac:dyDescent="0.3">
      <c r="A46" s="13" t="s">
        <v>24</v>
      </c>
      <c r="B46" s="18">
        <v>192</v>
      </c>
    </row>
    <row r="47" spans="1:3" x14ac:dyDescent="0.3">
      <c r="A47" s="13" t="s">
        <v>17</v>
      </c>
      <c r="B47" s="18">
        <v>300</v>
      </c>
    </row>
    <row r="48" spans="1:3" x14ac:dyDescent="0.3">
      <c r="A48" s="13" t="s">
        <v>32</v>
      </c>
      <c r="B48" s="18">
        <v>508</v>
      </c>
    </row>
    <row r="58" spans="1:7" x14ac:dyDescent="0.3">
      <c r="E58" s="17"/>
      <c r="F58" s="17" t="s">
        <v>53</v>
      </c>
      <c r="G58" s="17"/>
    </row>
    <row r="59" spans="1:7" x14ac:dyDescent="0.3">
      <c r="A59" s="3"/>
      <c r="B59" s="4"/>
      <c r="C59" s="5"/>
    </row>
    <row r="60" spans="1:7" x14ac:dyDescent="0.3">
      <c r="A60" s="6"/>
      <c r="B60" s="7"/>
      <c r="C60" s="8"/>
      <c r="E60" t="s">
        <v>49</v>
      </c>
      <c r="F60" t="s">
        <v>50</v>
      </c>
      <c r="G60" t="s">
        <v>51</v>
      </c>
    </row>
    <row r="61" spans="1:7" x14ac:dyDescent="0.3">
      <c r="A61" s="6"/>
      <c r="B61" s="7"/>
      <c r="C61" s="8"/>
      <c r="E61">
        <f>COUNTA('Work Sheet'!A2:A1001)</f>
        <v>1000</v>
      </c>
      <c r="F61">
        <f>COUNTIF('Work Sheet'!N2:N1001,"Yes")</f>
        <v>481</v>
      </c>
      <c r="G61" s="16">
        <f>(F61/E61)</f>
        <v>0.48099999999999998</v>
      </c>
    </row>
    <row r="62" spans="1:7" x14ac:dyDescent="0.3">
      <c r="A62" s="6"/>
      <c r="B62" s="7"/>
      <c r="C62" s="8"/>
    </row>
    <row r="63" spans="1:7" x14ac:dyDescent="0.3">
      <c r="A63" s="6"/>
      <c r="B63" s="7"/>
      <c r="C63" s="8"/>
    </row>
    <row r="64" spans="1:7" x14ac:dyDescent="0.3">
      <c r="A64" s="6"/>
      <c r="B64" s="7"/>
      <c r="C64" s="8"/>
      <c r="E64" t="s">
        <v>52</v>
      </c>
    </row>
    <row r="65" spans="1:5" x14ac:dyDescent="0.3">
      <c r="A65" s="6"/>
      <c r="B65" s="7"/>
      <c r="C65" s="8"/>
      <c r="E65">
        <f>F61</f>
        <v>481</v>
      </c>
    </row>
    <row r="66" spans="1:5" x14ac:dyDescent="0.3">
      <c r="A66" s="6"/>
      <c r="B66" s="7"/>
      <c r="C66" s="8"/>
    </row>
    <row r="67" spans="1:5" x14ac:dyDescent="0.3">
      <c r="A67" s="6"/>
      <c r="B67" s="7"/>
      <c r="C67" s="8"/>
    </row>
    <row r="68" spans="1:5" x14ac:dyDescent="0.3">
      <c r="A68" s="6"/>
      <c r="B68" s="7"/>
      <c r="C68" s="8"/>
    </row>
    <row r="69" spans="1:5" x14ac:dyDescent="0.3">
      <c r="A69" s="6"/>
      <c r="B69" s="7"/>
      <c r="C69" s="8"/>
    </row>
    <row r="70" spans="1:5" x14ac:dyDescent="0.3">
      <c r="A70" s="6"/>
      <c r="B70" s="7"/>
      <c r="C70" s="8"/>
    </row>
    <row r="71" spans="1:5" x14ac:dyDescent="0.3">
      <c r="A71" s="6"/>
      <c r="B71" s="7"/>
      <c r="C71" s="8"/>
    </row>
    <row r="72" spans="1:5" x14ac:dyDescent="0.3">
      <c r="A72" s="6"/>
      <c r="B72" s="7"/>
      <c r="C72" s="8"/>
    </row>
    <row r="73" spans="1:5" x14ac:dyDescent="0.3">
      <c r="A73" s="6"/>
      <c r="B73" s="7"/>
      <c r="C73" s="8"/>
    </row>
    <row r="74" spans="1:5" x14ac:dyDescent="0.3">
      <c r="A74" s="6"/>
      <c r="B74" s="7"/>
      <c r="C74" s="8"/>
    </row>
    <row r="75" spans="1:5" x14ac:dyDescent="0.3">
      <c r="A75" s="6"/>
      <c r="B75" s="7"/>
      <c r="C75" s="8"/>
    </row>
    <row r="76" spans="1:5" x14ac:dyDescent="0.3">
      <c r="A76" s="9"/>
      <c r="B76" s="10"/>
      <c r="C76" s="1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99C0-9EA9-4389-A509-16FEDEF19C2C}">
  <dimension ref="A1"/>
  <sheetViews>
    <sheetView showGridLines="0" tabSelected="1" topLeftCell="B1" workbookViewId="0"/>
  </sheetViews>
  <sheetFormatPr defaultColWidth="9.109375" defaultRowHeight="14.4" x14ac:dyDescent="0.3"/>
  <cols>
    <col min="1" max="16384" width="9.109375" style="15"/>
  </cols>
  <sheetData/>
  <sheetProtection algorithmName="SHA-512" hashValue="VJiNUKdtA4CDsJgPu9ZlTxw0uek/Yj4kfXbrNRaMywgJ5P/j60uLSVTTaFGwgV/PRY6MoaoUGtUvjkoNpcPrpw==" saltValue="DACozmsJciXS4zAx1Hrf+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 M e a s u r e R a n g e [ B i k e   P u r c h a s e   R a t e ] < / a : K e y > < a : V a l u e > < D e s c r i p t i o n > F a i l e d   t o   r e s o l v e   n a m e   ' c o u n t i f ' .   I t   i s   n o t   a   v a l i d   t a b l e ,   v a r i a b l e ,   o r   f u n c t i o n   n a m e . < / D e s c r i p t i o n > < L o c a t i o n > < S t a r t C h a r a c t e r > 1 9 2 < / S t a r t C h a r a c t e r > < T e x t L e n g t h > 3 0 < / T e x t L e n g t h > < / L o c a t i o n > < R o w N u m b e r > - 1 < / R o w N u m b e r > < S o u r c e > < N a m e > B i k e   P u r c h a s e   R a t e < / N a m e > < T a b l e > R a n g e < / T a b l e > < / S o u r c e > < / a : V a l u e > < / a : K e y V a l u e O f s t r i n g S a n d b o x E r r o r V S n 7 U v A O > < / E r r o r C a c h e D i c t i o n a r y > < L a s t P r o c e s s e d T i m e > 2 0 2 4 - 0 9 - 1 5 T 0 0 : 4 5 : 0 9 . 5 7 0 3 2 7 8 - 0 7 : 0 0 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1 6 0 a d 5 4 6 - a a 3 d - 4 7 0 5 - b c f a - 2 9 8 0 c f e 3 a 7 b 0 " > < C u s t o m C o n t e n t > < ! [ C D A T A [ < ? x m l   v e r s i o n = " 1 . 0 "   e n c o d i n g = " u t f - 1 6 " ? > < S e t t i n g s > < C a l c u l a t e d F i e l d s > < i t e m > < M e a s u r e N a m e > B i k e   P u r c h a s e   R a t e < / M e a s u r e N a m e > < D i s p l a y N a m e > B i k e   P u r c h a s e   R a t e < / D i s p l a y N a m e > < V i s i b l e > T r u e 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BA7DFE88-83CA-4B09-9C32-A67AD2CED423}">
  <ds:schemaRefs/>
</ds:datastoreItem>
</file>

<file path=customXml/itemProps2.xml><?xml version="1.0" encoding="utf-8"?>
<ds:datastoreItem xmlns:ds="http://schemas.openxmlformats.org/officeDocument/2006/customXml" ds:itemID="{5E40D6E7-CF6C-4E6A-B1FB-1D08208BF2B1}">
  <ds:schemaRefs/>
</ds:datastoreItem>
</file>

<file path=customXml/itemProps3.xml><?xml version="1.0" encoding="utf-8"?>
<ds:datastoreItem xmlns:ds="http://schemas.openxmlformats.org/officeDocument/2006/customXml" ds:itemID="{AA305D32-13F9-422D-8922-541791972613}">
  <ds:schemaRefs/>
</ds:datastoreItem>
</file>

<file path=customXml/itemProps4.xml><?xml version="1.0" encoding="utf-8"?>
<ds:datastoreItem xmlns:ds="http://schemas.openxmlformats.org/officeDocument/2006/customXml" ds:itemID="{F1DBC3AE-16D3-4F65-9B98-E4426F3ED729}">
  <ds:schemaRefs/>
</ds:datastoreItem>
</file>

<file path=customXml/itemProps5.xml><?xml version="1.0" encoding="utf-8"?>
<ds:datastoreItem xmlns:ds="http://schemas.openxmlformats.org/officeDocument/2006/customXml" ds:itemID="{34CA2049-62BE-4EA6-B983-E690C30FF7DE}">
  <ds:schemaRefs/>
</ds:datastoreItem>
</file>

<file path=customXml/itemProps6.xml><?xml version="1.0" encoding="utf-8"?>
<ds:datastoreItem xmlns:ds="http://schemas.openxmlformats.org/officeDocument/2006/customXml" ds:itemID="{8350EDFC-D10E-458E-AE30-A2803397EA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Zararah Malik</cp:lastModifiedBy>
  <dcterms:created xsi:type="dcterms:W3CDTF">2022-03-18T02:50:57Z</dcterms:created>
  <dcterms:modified xsi:type="dcterms:W3CDTF">2025-03-22T16:49:58Z</dcterms:modified>
</cp:coreProperties>
</file>