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codeName="ThisWorkbook" defaultThemeVersion="124226"/>
  <mc:AlternateContent xmlns:mc="http://schemas.openxmlformats.org/markup-compatibility/2006">
    <mc:Choice Requires="x15">
      <x15ac:absPath xmlns:x15ac="http://schemas.microsoft.com/office/spreadsheetml/2010/11/ac" url="C:\Users\HP\Documents\Pry_ROp-Streamlit\"/>
    </mc:Choice>
  </mc:AlternateContent>
  <xr:revisionPtr revIDLastSave="0" documentId="13_ncr:1_{90CE9797-6B10-413B-BDDE-D00058E5DE9C}" xr6:coauthVersionLast="47" xr6:coauthVersionMax="47" xr10:uidLastSave="{00000000-0000-0000-0000-000000000000}"/>
  <bookViews>
    <workbookView xWindow="28680" yWindow="945" windowWidth="20730" windowHeight="11040" tabRatio="582" xr2:uid="{00000000-000D-0000-FFFF-FFFF00000000}"/>
  </bookViews>
  <sheets>
    <sheet name="identific_riesgos" sheetId="76" r:id="rId1"/>
    <sheet name="historial_eventos" sheetId="71" r:id="rId2"/>
    <sheet name="controles_implementados" sheetId="75" r:id="rId3"/>
    <sheet name="controles_x_mejorar_y_agregar" sheetId="70" r:id="rId4"/>
  </sheets>
  <externalReferences>
    <externalReference r:id="rId5"/>
    <externalReference r:id="rId6"/>
    <externalReference r:id="rId7"/>
    <externalReference r:id="rId8"/>
    <externalReference r:id="rId9"/>
    <externalReference r:id="rId10"/>
    <externalReference r:id="rId11"/>
    <externalReference r:id="rId12"/>
  </externalReferences>
  <definedNames>
    <definedName name="_xlnm._FilterDatabase" localSheetId="1" hidden="1">historial_eventos!$C$1:$P$320</definedName>
    <definedName name="_xlnm._FilterDatabase" localSheetId="0" hidden="1">identific_riesgos!$A$1:$AA$69</definedName>
    <definedName name="AC">[1]Listas!$C$3:$C$174</definedName>
    <definedName name="ACTIVIDADES___NIVEL_3">#REF!</definedName>
    <definedName name="ACTIVIDADES_NIVEL_3">#REF!</definedName>
    <definedName name="as">[1]Listas!$C$3:$C$174</definedName>
    <definedName name="Automatización">#REF!</definedName>
    <definedName name="CONTROLES">#REF!</definedName>
    <definedName name="Efectividad_del_control">#REF!</definedName>
    <definedName name="Fact">[2]LISTA!$H$4:$H$7</definedName>
    <definedName name="Factor">#REF!</definedName>
    <definedName name="FRECUENCIA">#REF!</definedName>
    <definedName name="Fuente">[3]LISTA!$I$8:$I$14</definedName>
    <definedName name="GERENCIAS">#REF!</definedName>
    <definedName name="GERENCIAS_BNF">[4]Hoja3!$D$4:$D$24</definedName>
    <definedName name="I">[5]Hoja3!$C$3:$C$54</definedName>
    <definedName name="Impacto">#REF!</definedName>
    <definedName name="jimena">[6]LISTA!$F$4:$F$8</definedName>
    <definedName name="LISTA_FACT">#REF!</definedName>
    <definedName name="Listas">[7]LISTA!$A$3:$A$158</definedName>
    <definedName name="Mitigación_Cualitativa">#REF!</definedName>
    <definedName name="Objetivo">#REF!</definedName>
    <definedName name="Oportunidad">#REF!</definedName>
    <definedName name="Perdida">#REF!</definedName>
    <definedName name="Periodicidad">#REF!</definedName>
    <definedName name="Perspectiva">#REF!</definedName>
    <definedName name="po">[1]Listas!$G$3:$G$196</definedName>
    <definedName name="PROCESOS">#REF!</definedName>
    <definedName name="Riesgo_Legal">#REF!</definedName>
    <definedName name="Riesgo_Legal_N1">#REF!</definedName>
    <definedName name="Riesgo_Legal_N2_N1">#REF!</definedName>
    <definedName name="riky">[6]LISTA!$A$3:$A$174</definedName>
    <definedName name="silvia">[8]Listas!$U$7:$U$11</definedName>
    <definedName name="sjrc">[8]Listas!$AA$7:$AA$11</definedName>
    <definedName name="SUBGERENCIAS">#REF!</definedName>
    <definedName name="SubProceso">#REF!</definedName>
    <definedName name="TEP_y_FACTORES">#REF!</definedName>
    <definedName name="Tiempo">[2]LISTA!$G$4:$G$8</definedName>
    <definedName name="Tiempo_Frecuencia">#REF!</definedName>
    <definedName name="Tratamiento">#REF!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R5" i="75" l="1"/>
  <c r="R12" i="75"/>
  <c r="R13" i="75"/>
  <c r="R14" i="75"/>
  <c r="R15" i="75"/>
  <c r="Q3" i="75"/>
  <c r="R4" i="75" s="1"/>
  <c r="Q4" i="75"/>
  <c r="Q5" i="75"/>
  <c r="Q6" i="75"/>
  <c r="R6" i="75" s="1"/>
  <c r="Q7" i="75"/>
  <c r="R7" i="75" s="1"/>
  <c r="Q8" i="75"/>
  <c r="R8" i="75" s="1"/>
  <c r="Q9" i="75"/>
  <c r="R9" i="75" s="1"/>
  <c r="Q10" i="75"/>
  <c r="R10" i="75" s="1"/>
  <c r="Q11" i="75"/>
  <c r="R11" i="75" s="1"/>
  <c r="Q12" i="75"/>
  <c r="Q13" i="75"/>
  <c r="Q14" i="75"/>
  <c r="Q15" i="75"/>
  <c r="Q2" i="75"/>
  <c r="R2" i="75" s="1"/>
  <c r="N14" i="75"/>
  <c r="N13" i="75"/>
  <c r="A10" i="70"/>
  <c r="A9" i="70"/>
  <c r="A8" i="70"/>
  <c r="A7" i="70"/>
  <c r="A6" i="70"/>
  <c r="A5" i="70"/>
  <c r="A3" i="70"/>
  <c r="A2" i="70"/>
  <c r="N10" i="75"/>
  <c r="N9" i="75"/>
  <c r="N8" i="75"/>
  <c r="N7" i="75"/>
  <c r="N6" i="75"/>
  <c r="N5" i="75"/>
  <c r="N4" i="75"/>
  <c r="N3" i="75"/>
  <c r="N2" i="75"/>
  <c r="A10" i="75"/>
  <c r="A9" i="75"/>
  <c r="A8" i="75"/>
  <c r="A7" i="75"/>
  <c r="A6" i="75"/>
  <c r="A5" i="75"/>
  <c r="A4" i="75"/>
  <c r="A3" i="75"/>
  <c r="A2" i="75"/>
  <c r="N12" i="75"/>
  <c r="N15" i="75"/>
  <c r="N11" i="75"/>
</calcChain>
</file>

<file path=xl/sharedStrings.xml><?xml version="1.0" encoding="utf-8"?>
<sst xmlns="http://schemas.openxmlformats.org/spreadsheetml/2006/main" count="3414" uniqueCount="584">
  <si>
    <t>Personas</t>
  </si>
  <si>
    <t>Procesos</t>
  </si>
  <si>
    <t>TI</t>
  </si>
  <si>
    <t xml:space="preserve">No exisite  conocimiento sobre los límites y valores de los consumos de movilización y se centra únicamente a cancelar los viáticos que llegan en el formulario, y a la revisión física de los documentos  </t>
  </si>
  <si>
    <t>Los formularios de los  anticipos de viáticos llegan con errores de forma  o de fondo como sin la firma de autorización del pago o con cálculos mal realizados.</t>
  </si>
  <si>
    <t xml:space="preserve">Se realiza continuamente la devolución de los documentos soportantes  del pago a los proveedores  por errores observados a veces de forma o fondo. </t>
  </si>
  <si>
    <t xml:space="preserve">No existe instructivos que estipule un tiempo límite  para concluir el proceso del pago a los proveedores </t>
  </si>
  <si>
    <t>Se realiza mal el cálculo de las retenciones del Iva y Retención en la fuente</t>
  </si>
  <si>
    <t>Se recibe el detalle de las indemnizaciones descuadrado de acuerdo al valor de los cheques que se debe pagar.</t>
  </si>
  <si>
    <t xml:space="preserve">El tiempo límite para realizar la liquidaión de los seguros a los clientes desde que los cheques llegan a contabilidad es de 1 día </t>
  </si>
  <si>
    <t>NIVEL 4</t>
  </si>
  <si>
    <t>gerencia</t>
  </si>
  <si>
    <t>macroproceso</t>
  </si>
  <si>
    <t>proceso</t>
  </si>
  <si>
    <t xml:space="preserve">Existen descuadres en los comprobantes de retención y que no se ajustan al DIMM del SRI
</t>
  </si>
  <si>
    <t>NIVEL 5</t>
  </si>
  <si>
    <t xml:space="preserve">Existe deficiente comunicación con las diferentes áreas y  oficinas del país. </t>
  </si>
  <si>
    <t xml:space="preserve">Existe una falta de agilidad en el sistema  de Soportes de Canales  que maneja Operaciones Centrales,  </t>
  </si>
  <si>
    <t>Unidad de Cumplimiento</t>
  </si>
  <si>
    <t xml:space="preserve">Inadecuada calificación de las operaciones inusuales e injustificadas como normales </t>
  </si>
  <si>
    <t>Los Gerentes Comerciales (delegado del Oficial de Cumplimiento) no  aplican adecuadamente el procedimiento de debida diligencia</t>
  </si>
  <si>
    <t>1. Fraude Externo</t>
  </si>
  <si>
    <t>Operaciones Centrales</t>
  </si>
  <si>
    <t>linea_negocio</t>
  </si>
  <si>
    <t>tep_n3</t>
  </si>
  <si>
    <t>tep_n2</t>
  </si>
  <si>
    <t>tep_n1</t>
  </si>
  <si>
    <t xml:space="preserve"> Financiera</t>
  </si>
  <si>
    <t>Se incluirá en el presupuesto 2014 como prioritario el desarrollo del Software.</t>
  </si>
  <si>
    <t>Nivel 1</t>
  </si>
  <si>
    <t>Se ha incrementado a este proceso 2 personas adicionales  que generarán esta informción.</t>
  </si>
  <si>
    <t>Las pruebas departamentales en forma mensual</t>
  </si>
  <si>
    <t>Permanente</t>
  </si>
  <si>
    <t>En la instrumentación de la solucitud se pedirá una copia de cédula</t>
  </si>
  <si>
    <t>Solicitar a la Gerencia General</t>
  </si>
  <si>
    <t>en proceso</t>
  </si>
  <si>
    <t>Dotar a los peritos internos de los insumos conseguidos.</t>
  </si>
  <si>
    <t>Establecer un mecanismo de control para reducir el riesgo de mala utilización de los insumos conseguidos</t>
  </si>
  <si>
    <t>Establecer un nivel mínimo de personal de Jefatura de Avalúos y Tasaciones a nivel nacional.</t>
  </si>
  <si>
    <t>Coordinar con la Gerencia de Talento Humano la revisión de los salarios de los Peritos.</t>
  </si>
  <si>
    <t>Nivel 2</t>
  </si>
  <si>
    <t>cumplido</t>
  </si>
  <si>
    <t>Nivel 3</t>
  </si>
  <si>
    <t>id_riesgo</t>
  </si>
  <si>
    <t>avance</t>
  </si>
  <si>
    <t>peso</t>
  </si>
  <si>
    <t>porc_mitig_esperada</t>
  </si>
  <si>
    <t>factor_causal</t>
  </si>
  <si>
    <t>descripcion_riesgo</t>
  </si>
  <si>
    <t>tipo_efecto_inmediato</t>
  </si>
  <si>
    <t>calif_impacto</t>
  </si>
  <si>
    <t>nivel_impacto</t>
  </si>
  <si>
    <t>calif_frecuencia</t>
  </si>
  <si>
    <t>nivel_frecuencia</t>
  </si>
  <si>
    <t>fecha_identificacion</t>
  </si>
  <si>
    <t>NIVEL 1</t>
  </si>
  <si>
    <t>NIVEL 2</t>
  </si>
  <si>
    <t>nivel_residual_esperado</t>
  </si>
  <si>
    <t xml:space="preserve">Ex  funcionarios de Gerencia Fiananciera continúan realizando funciones de Control y Supervisión de esta  Gerencia, actualmente se encuentran en las Gerencia de Planificación y Proyectos </t>
  </si>
  <si>
    <t>efecto_inmediato_potencial_mayor</t>
  </si>
  <si>
    <t>inicio_plan</t>
  </si>
  <si>
    <t>fin_plan</t>
  </si>
  <si>
    <t>estado</t>
  </si>
  <si>
    <t>fecha_evento</t>
  </si>
  <si>
    <t>impacto_monetario</t>
  </si>
  <si>
    <t>inpacto_no_monetario</t>
  </si>
  <si>
    <t>descripcion_evento</t>
  </si>
  <si>
    <t>periodicidad</t>
  </si>
  <si>
    <t>p</t>
  </si>
  <si>
    <t>oportunidad</t>
  </si>
  <si>
    <t>o</t>
  </si>
  <si>
    <t>automatización</t>
  </si>
  <si>
    <t>a</t>
  </si>
  <si>
    <t>efectividad</t>
  </si>
  <si>
    <t>id_evento</t>
  </si>
  <si>
    <t>id_control_implem</t>
  </si>
  <si>
    <t>descripcion_control_indicado_en_los_procesos</t>
  </si>
  <si>
    <t>Preventivo</t>
  </si>
  <si>
    <t>Manual</t>
  </si>
  <si>
    <t>Detectivo</t>
  </si>
  <si>
    <t>Correctivo</t>
  </si>
  <si>
    <t>Cuando se requiera</t>
  </si>
  <si>
    <t>Planillas de radicacion de documentos por cada una de las personas que atienden las ventanillas de radicación para facilitar trazabilidad  con nombre y fecha en cada guia.</t>
  </si>
  <si>
    <t>En la planeación del contrato se establece el personal requerido para desarrollar la actividad. Se realiza levantamiento de cargas de trabajo</t>
  </si>
  <si>
    <t xml:space="preserve">Diligenciamiento de planilla manual como contingencia posteriormente cargue en el Sistema de Correspondencia "Cordis". </t>
  </si>
  <si>
    <t>Radicación con sello electrónico donde se evidencia hora, fecha y consecutivo de radicación.</t>
  </si>
  <si>
    <t>Diligenciamiento de  planilla excel con igual estructura de "Cordis" para realizar posteriormente la migración de información a la plataforma central.</t>
  </si>
  <si>
    <t>no</t>
  </si>
  <si>
    <t>si</t>
  </si>
  <si>
    <t>valor_efectivida</t>
  </si>
  <si>
    <t>Automático</t>
  </si>
  <si>
    <t>Semiautamático</t>
  </si>
  <si>
    <t>Ocasional</t>
  </si>
  <si>
    <t>Alto</t>
  </si>
  <si>
    <t>Medio</t>
  </si>
  <si>
    <t>Bajo</t>
  </si>
  <si>
    <t>si, mediano plazo</t>
  </si>
  <si>
    <t>si, corto plazo</t>
  </si>
  <si>
    <t>calif_riesgo_inherente_sc</t>
  </si>
  <si>
    <t>nivel_riesgo_inherente_sc</t>
  </si>
  <si>
    <t>calif_riesgo_inherente_cc</t>
  </si>
  <si>
    <t>nivel_riesgo_inherente_cc</t>
  </si>
  <si>
    <t>control_entra_a_mejora</t>
  </si>
  <si>
    <t>Unidad de Atención al Cliente</t>
  </si>
  <si>
    <t>calif_riesgo_residual_esperado</t>
  </si>
  <si>
    <t>porc_mitigac_calculada</t>
  </si>
  <si>
    <t>Diligenciamiento de planilla manual como contingencia posteriormente cargue en el Sistema de Correspondencia</t>
  </si>
  <si>
    <t>Diligenciamiento de  planilla excel con igual estructura para realizar posteriormente la migración de información a la plataforma central.</t>
  </si>
  <si>
    <t>Revisión</t>
  </si>
  <si>
    <t>Formación a TTHH</t>
  </si>
  <si>
    <t>Formación a administrativo</t>
  </si>
  <si>
    <t>Política de proveedores</t>
  </si>
  <si>
    <t>Proceso estándar</t>
  </si>
  <si>
    <t>Tiempos definidos</t>
  </si>
  <si>
    <t>Módulo del sistema</t>
  </si>
  <si>
    <t>Políticas definida</t>
  </si>
  <si>
    <t>Módulo del sistema tributario</t>
  </si>
  <si>
    <t>controles_son_suficientes</t>
  </si>
  <si>
    <t>sí</t>
  </si>
  <si>
    <t>verificada_su_existencia</t>
  </si>
  <si>
    <t>plan_de_mejora_o_para_agregar</t>
  </si>
  <si>
    <t>id_control_implementado</t>
  </si>
  <si>
    <t>id_plan_de_mejora_o_para_agregar</t>
  </si>
  <si>
    <t>a.1</t>
  </si>
  <si>
    <t>Formación a  Administrativo</t>
  </si>
  <si>
    <t>Se ha incrementado a este proceso 3 personas</t>
  </si>
  <si>
    <t>calif_riesgo_residual_enero</t>
  </si>
  <si>
    <t>nivel_riesgo_inherente_enero</t>
  </si>
  <si>
    <t>calif_riesgo_residual_febrero</t>
  </si>
  <si>
    <t>nivel_riesgo_inherente_febrero</t>
  </si>
  <si>
    <t>calif_riesgo_residual_marzo</t>
  </si>
  <si>
    <t>nivel_riesgo_inherente_marzo</t>
  </si>
  <si>
    <t>calif_unitaria_riesgo_cc</t>
  </si>
  <si>
    <t>calif_riesgo_cc</t>
  </si>
  <si>
    <t>Los delegados del oficial de cumplimiento en las sucursales no revisan las alertas del módulo</t>
  </si>
  <si>
    <t>Existen requerimientos  para realizar una adquisición que no está contemplada  ó es urgente y no existen una provisión de fondos adecuada.</t>
  </si>
  <si>
    <t>Existen requerimientos  para realizar una adquisición que no está contemplada ó es urgente y no existen una provisión de fondos adecuada.</t>
  </si>
  <si>
    <t>Existen descuadres en los comprobantes de retención y que no se ajustan al DIMM del SRI</t>
  </si>
  <si>
    <t>5. Incidencias/fallos en T.I.</t>
  </si>
  <si>
    <t>3. Deficiencia en procesos</t>
  </si>
  <si>
    <t>7. Relación/seguridad laboral</t>
  </si>
  <si>
    <t>Deficiencias en el cálculo de indemnización al personal por efecto de supresión de partidas, en cuyo cálculo no se consideró lo establecido en la Ley Orgánica de Régimen Especial de la provincia de Galápagos referente al índice de precios al consumidor (1.8%)</t>
  </si>
  <si>
    <t>Retiros no autorizados realizados en la cuenta de ahorros de titularidad del reclamante a través de cajeros automáticos</t>
  </si>
  <si>
    <t>Comprobantes que respaldan transacciones de clientes, no presentan firmas del titular de la cuenta de ahorros</t>
  </si>
  <si>
    <t>Pérdida de efectivo producida por asalto en oficina ubica en las instalaciones del Ministerio de relaciones exteriores y movilidad humana.</t>
  </si>
  <si>
    <t>Pérdida de efectivo producida por asalto a la agencia Naranjal</t>
  </si>
  <si>
    <t>Pérdida de bien mueble, indemnizado por parte de la aseguradora (aire acondicionado)</t>
  </si>
  <si>
    <t>Pérdida por daño de activos, indemnizado por parte de la aseguradora (rotura display de pantalla de laptop)</t>
  </si>
  <si>
    <t>Pérdida por daño de activos, indemnizado por parte de la aseguradora (daño en la tarjeta madre de laptop)</t>
  </si>
  <si>
    <t>Pérdida por daño de activos materiales (vehículos), indemnizado por la seguradora (golpe de vehículo por deslizamiento de tierra CHEVROLET D-MAX KEI-1521)</t>
  </si>
  <si>
    <t>Pérdida por daño de activos materiales (vehículos), indemnizado por la seguradora (rotura parabrisas por impacto de piedra en carretera CHEVROLET D-MAX JEA-1190)</t>
  </si>
  <si>
    <t>Pérdida por daño de activos materiales (vehículos), indemnizado por la seguradora (daños al pasar un puente colgante fierros se incrustan  CHEVROLET D-MAX LEI-1216)</t>
  </si>
  <si>
    <t>Pérdida por daño de activos materiales (vehículos), indemnizado por la seguradora (deslizamiento en un estero CHEVROLET D-MAX MEI-1513)</t>
  </si>
  <si>
    <t>Pérdida por daño de activos materiales (vehículos), indemnizado por la seguradora (choque en la ruta viva CHEVROLET D-MAX PEI-7855)</t>
  </si>
  <si>
    <t>Pérdida por daño de activos materiales (vehículos), indemnizado por la seguradora (choque en la Av. Simón Bolivar CHEVROLET AVEO PEI-3200)</t>
  </si>
  <si>
    <t>Pérdida por daño de activos materiales (vehículos), indemnizado por la seguradora (choque en la circunvalación redondel Guayasamin por lluvia CHEVROLET D-MAX PEI-7860)</t>
  </si>
  <si>
    <t>Pérdida por daño de activos materiales (vehículos), indemnizado por la seguradora (choque en curva CHEVROLET D-MAX LEI-1231)</t>
  </si>
  <si>
    <t>Pérdida por daño de activos materiales (vehículos), indemnizado por la seguradora (choque semáforo se golpea a otro vehículo NISSAN PATROL YEI-1151)</t>
  </si>
  <si>
    <t>Pérdida por daño de activos materiales (vehículos), indemnizado por la seguradora (roce al ingresar al parqueadero del banco CHEVROLET D-MAX MEI-1511)</t>
  </si>
  <si>
    <t>Pérdida por daño de activos materiales (vehículos), indemnizado por la seguradora (camión embistió VH. Ocasionando giros en trompo CHEVROLET D-MAX GEA-2981)</t>
  </si>
  <si>
    <t>Pérdida por daño de activos materiales (vehículos), indemnizado por la seguradora (choque con moto varios daños y heridos CHEVROLET D-MAX GEA-2974)</t>
  </si>
  <si>
    <t>Pérdida por daño de activos materiales (vehículos), indemnizado por la seguradora (choque contra montículo de tierra por evitar otro VH CHEVROLET G. VITARA REI-2003)</t>
  </si>
  <si>
    <t>Pérdida por daño de activos materiales (vehículos), indemnizado por la seguradora (camión golpea vehículo en redondel causando daños en carrocería CHEVROLET D-MAX GEA-2985)</t>
  </si>
  <si>
    <t>Pérdida por daño de activos materiales (vehículos), indemnizado por la seguradora (choque contra vallas por evitar atropellar a dos personas CHEVROLET D-MAX MEA-2505)</t>
  </si>
  <si>
    <t>Pérdida por daño de activos materiales (vehículos), indemnizado por la seguradora (choque por una moto que se impacta contra VH CHEVROLET D-MAX GEA-2990)</t>
  </si>
  <si>
    <t>Pérdida por daño de activos materiales (vehículos), indemnizado por la seguradora (accidente de tres vehículos en serie CHEVROLET D-MAX GEA-2974)</t>
  </si>
  <si>
    <t>Pérdida por daño de activos materiales (vehículos), indemnizado por la seguradora (encunetamiento al perder control de vehículo CHEVROLET D-MAX JEI-1191)</t>
  </si>
  <si>
    <t>Pérdida por daño de activos materiales (vehículos), indemnizado por la seguradora (accidente por evitar atropellar a un animal) CHEVROLET AVEO GEA -1094)</t>
  </si>
  <si>
    <t>Pérdida por daño de activos materiales (vehículos), indemnizado por la seguradora (parqueado fue chocado por un desconocido   CHEVROLET D-MAX MEA-1514)</t>
  </si>
  <si>
    <t>Pérdida por daño de activos materiales (vehículos), indemnizado por la seguradora (rotura de guía y raspones en carrocería CHEVROLET D-MAX MEI-1515)</t>
  </si>
  <si>
    <t xml:space="preserve">Retiros no autorizados realizados sin firma de autorización afectando a 8 cuentas de clientes por ventanilla </t>
  </si>
  <si>
    <t>Pérdida por daño de activos materiales (vehículos), indemnizado por la seguradora (daño mecánico en vía) CHEVROLET D-MAX VEI-1054)</t>
  </si>
  <si>
    <t>Pérdida por daño de activos materiales (vehículos), indemnizado por la seguradora (choque con otro vehículo CHEVROLET G. VITARA PEI-7819)</t>
  </si>
  <si>
    <t>Pérdida por daño de activos materiales (vehículos), indemnizado por la seguradora (choque con plataforma mal parqueada CHEVROLET VITARA NEA-0328)</t>
  </si>
  <si>
    <t>Retiro no autorizado por el cliente por parte de la cajera Diana Jaramillo. Cliente realiza el reclamo por inconformidad con movimientos en cuentas de ahorros realizados en ventanillas de Oficina Lago Agrio</t>
  </si>
  <si>
    <t>Se registran transacciones inusuales internas e interbancarias. El delegado de servicios y canales de la agencia sangolquí no cumple con la revisión del cuadre diario de las transferencias con los respaldos. Además no se cuenta con los respaldos físicos de varias transferencias internas y/o interbancarias. Según informe de auditoría bancaria interna, existen 9 cuentas afectadas (3 con denuncia). El valor afectado, según informe de AIB es de USD 80.939. Los valores del presunto perjuicio en su mayoría a cuentas ex funcionario y otros clientes del banco. Las transferencias fueron realizas desde junio-17 hasta sep-18</t>
  </si>
  <si>
    <t>Pérdida por daño de activos materiales (vehículos), indemnizado por la seguradora ( CHEVROLET AVEO QEA-1039) NO PROCEDIO RECLAMO</t>
  </si>
  <si>
    <t>Daño a un tercer vehÍculo por parte de un auto de banecuador ( CHEVROLET AVEO PEQ-0879). Seguro pago al tercero.</t>
  </si>
  <si>
    <t>Pérdida por daño de activos materiales (vehículos), indemnizado por la seguradora ( CHEVROLET DMAX AEA-2011) Se pago seguros a terceros.</t>
  </si>
  <si>
    <t>Pérdida por daño de activos materiales (vehículos), indemnizado por la seguradora ( CHEVROLET DMAX HEA-1505)</t>
  </si>
  <si>
    <t>Pérdida por daño de activos materiales (vehículos), indemnizado por la seguradora ( CHEVROLET DMAX PEI-7857)</t>
  </si>
  <si>
    <t>Pérdida por daño de activos materiales (vehículos), indemnizado por la seguradora ( CHEVROLET G VITARA KEB-0015) NO SUPERA DEDUCIBLE</t>
  </si>
  <si>
    <t>Pérdida por daño de activos materiales (vehículos), indemnizado por la seguradora ( CHEVROLET G VITARA PEI-3099)</t>
  </si>
  <si>
    <t>Pérdida por daño de activos materiales (vehículos), indemnizado por la seguradora ( CHEVROLET G VITARA PEQ-0878)</t>
  </si>
  <si>
    <t>Pérdida por daño de activos materiales (vehículos), indemnizado por la seguradora ( CHEVROLET DMAX PEQ-1034)</t>
  </si>
  <si>
    <t>Pérdida por daño de activos materiales (vehículos), indemnizado por la seguradora ( CHEVROLET DMAX LEI-1227)</t>
  </si>
  <si>
    <t>Pérdida por daño de activos materiales (vehículos), indemnizado por la seguradora ( CHEVROLET DMAX GEA-2985)</t>
  </si>
  <si>
    <t>Pérdida por daño de activos materiales (vehículos), indemnizado por la seguradora ( CHEVROLET DMAX XEA-1070)</t>
  </si>
  <si>
    <t>Pérdida por daño de activos materiales (vehículos), indemnizado por la seguradora ( CHEVROLET DMAX LEI-1213)</t>
  </si>
  <si>
    <t>Pérdida por daño de activos materiales (vehículos), indemnizado por la seguradora ( CHEVROLET DMAX OED-0074)</t>
  </si>
  <si>
    <t>Retiros inusuales en la cuenta N°70045628 perteneciente a la Sra. Romo Amada Pastoriza (fallecida). Se involucran a varias personas de la agencia Tulcán. El monto del retiro fue de USD 64.094 (6 retiros). El valor fue devuleto en su totalidad en 5 transacciones</t>
  </si>
  <si>
    <t>Pérdida por daño de activos materiales (vehículos), indemnizado por la seguradora ( CHEVROLET GVITARA PEI-7816)</t>
  </si>
  <si>
    <t>Pérdida por daño de activos materiales (vehículos), indemnizado por la seguradora ( CHEVROLET DMAX JEA-1189)</t>
  </si>
  <si>
    <t>Pérdida por daño de activos materiales (vehículos), indemnizado por la seguradora ( CHEVROLET DMAX MEI-1512)</t>
  </si>
  <si>
    <t>Pérdida por daño de activos materiales (vehículos), indemnizado por la seguradora ( CHEVROLET GRAN VITARA PEQ-0880)</t>
  </si>
  <si>
    <t>Pérdida por daño de activos materiales (vehículos), indemnizado por la seguradora ( CHEVROLET DMAX EEI-1293)</t>
  </si>
  <si>
    <t>Pérdida por daño de activos materiales (vehículos), indemnizado por la seguradora ( CHEVROLET DMAX JEA-1195)</t>
  </si>
  <si>
    <t>Pérdida por daño de activos materiales (vehículos), indemnizado por la seguradora ( CHEVROLET DMAX PEN-3099)</t>
  </si>
  <si>
    <t>Pérdida por daño de activos materiales (vehículos), indemnizado por la seguradora ( CHEVROLET GRAN VITARA VEA-0230)</t>
  </si>
  <si>
    <t>Pérdida por daño de activos materiales (vehículos), indemnizado por la seguradora ( CHEVROLET DMAX PEO-0825)</t>
  </si>
  <si>
    <t>Pérdida por daño de activos materiales (vehículos), indemnizado por la seguradora ( CHEVROLET DMAX MEI-1513)</t>
  </si>
  <si>
    <t>Pérdida por daño de activos materiales (vehículos), indemnizado por la seguradora ( CHEVROLET DMAX HEA-0803) NO SUPERA DEDUCIBLE</t>
  </si>
  <si>
    <t>Pérdida por daño de activos materiales (vehículos), indemnizado por la seguradora ( CHEVROLET DMAX QEI-1158)</t>
  </si>
  <si>
    <t>Robo a mano armada a la oficina especial de marcabeli. El asalto es perpetrado por 3 individuos a las 10:13:50am</t>
  </si>
  <si>
    <t xml:space="preserve">faltantes ocasionados en retiros de ATM ’s por fallas del sistema </t>
  </si>
  <si>
    <t>Pérdida por daño de activos materiales (vehículos), indemnizado por la seguradora ( CHEVROLET DMAX JEI-1196)</t>
  </si>
  <si>
    <t>Pérdida por daño de activos materiales (vehículos), indemnizado por la seguradora ( CHEVROLET GRAN VITARA GXI-0030)</t>
  </si>
  <si>
    <t>Pérdida por daño de activos materiales (vehículos), indemnizado por la seguradora ( CHEVROLET DMAX PEN-0899)</t>
  </si>
  <si>
    <t>Pérdida por daño de activos materiales (vehículos), indemnizado por la seguradora ( CHEVROLET DMAX OEA-1166)</t>
  </si>
  <si>
    <t>Pérdida por daño de activos materiales (vehículos), indemnizado por la seguradora ( CHEVROLET DMAX MEI-2505)</t>
  </si>
  <si>
    <t>Pérdida por daño de activos materiales (vehículos), indemnizado por la seguradora ( CHEVROLET DMAX PEI-7829)</t>
  </si>
  <si>
    <t>Débitos sin autorización de clientes fallecidos efectuados por el delegado de servicios y canales Sr. Pedro Berberan. Por voluntad de la misma persona, se devolvió la totalidad del dinero a los afectados</t>
  </si>
  <si>
    <t>La Sra. Lidia Gonzalez, presenta una queja por presunto retiro de dinero de sus cuentas a entidades externas (COOP CCP y PRODUBANCO) y tambien retiros con libreta de ahorro. La afectada es engañada por las oficial de captaciones Sra. Gabriela Zambrano (Banecuador). Las investigaciones preliminares, señalan que en se realizaron movimientos en sus cuentas de ahorros y aunque existen papeletes firmadas por la dueña de la cuenta. La funcionaria de Banecuador ha realizado acciones que aputan a un engaño a la dueña de la cuenta</t>
  </si>
  <si>
    <t xml:space="preserve">Transacciones registradas en el módulo de ahorro del sistema informatico del banco, que no constan impresas en las libretas de ahorros de los clientes. Se afectaron a 8 clientes, de los cuales 5 han presentado sus reclamos. Los clientes son: Palate Sanchez María; Agualongo Arevalo José; Salazar Calero Angel;Estrada Velasco César; Gonzaga Calva Floro; Aguinda Salazar Irma; Miguez Santana Lino; Campoverde Rivera Segundo </t>
  </si>
  <si>
    <t>Pérdida por daño de activos materiales (vehículos), indemnizado por la seguradora ( CHEVROLET DMAX PEQ-0880)</t>
  </si>
  <si>
    <t>Pérdida por daño de activos materiales (vehículos), indemnizado por la seguradora ( TOYOTA PRIUS PEI-8140)</t>
  </si>
  <si>
    <t>Pérdida por daño de activos materiales (vehículos), indemnizado por la seguradora ( CHEVROLET DMAX NEI-1135)</t>
  </si>
  <si>
    <t>Pérdida por daño de activos materiales (vehículos), indemnizado por la seguradora ( CHEVROLET DMAX LEI-1513)</t>
  </si>
  <si>
    <t>Pérdida por daño de activos materiales (vehículos), indemnizado por la seguradora ( CHEVROLET DMAX JEA-1198)</t>
  </si>
  <si>
    <t>Pérdida por daño de activos materiales (vehículos), indemnizado por la seguradora ( CHEVROLET G. VITARA MEH-0047)</t>
  </si>
  <si>
    <t>El sr. Juan Carlos Villacreses presenta un reclamo en razón de que no recibió la totalidad de dinero al momento de cambiar un cheque de su propiedad. El valor del cheque es de 4 mil dólares, sin embargo, unicamente recibió 2 mil dólares. Realizadas las investigaciones y seguimiento, se evidenció un error entre la cajera, que unicamente entregó dicho valor y del cliente, que no constató que el valor sea de 4 mil dólares. El faltante fue restituido a la cuenta del cliente.</t>
  </si>
  <si>
    <t>Sr. Daniel Dillon Correa presenta un reclamo por un retiro sin autorización por un valor de 30 dólares. El informe de AIB concluye la resposabilidad de la sra. Nelly Maldonado como responsable de haber realizado el retiro sin autorización del cliente. Se devolvió el valor a cliente por parte de la cajera (según lo señalado en el anexo 8 del informe de auditoria)</t>
  </si>
  <si>
    <t>Sra. Jacqueline Zoraida Caicedo Quiñonez presenta un reclamo por un retiro sin autorización por un valor de 170 dólares. El informe de AIB concluye la resposabilidad de la sra. Dayana Mayorga como responsable de haber realizado el retiro sin autorización del cliente. Se devolvió el valor a cliente por parte de la ex funcionaria del BANECUADOR</t>
  </si>
  <si>
    <t>14 transacciones (personas afectadas, 5 con denuncia en el MIES y 9 sin denuncia) fueron afectadas por cobro del Bono de Desarrollo Humano por un total de USD 902.52. El informe de AIB señala la culpabilidad de dos funcionarios de la institución.</t>
  </si>
  <si>
    <t>Se realizan 6 transacciones de retiro por un total de 2.000 del cliente Macias Garcia Maira sin su autorización (valor devuelto en su totalidad). Tambien se registran 8 transacciones de retiro por USD 13.900.91, realizadas por un tercero sin autorización del cliente.</t>
  </si>
  <si>
    <t>La Sra. Risueño Carlosama María presenta una denuncia en la Fiscalía de Tulcán en contra de Banecuador  por un valor de 750 a una cuenta del Banco Central (Dinero Electrónico)</t>
  </si>
  <si>
    <t>La Sra. Andrea Aurora Flores presenta un reclamo por un retiro que no ha sido por ella por el valor de 220 dólares, efectuado por la asistente administrativa Lily Cruz.</t>
  </si>
  <si>
    <t>La Sra. Martha Pincay Chilan presentó una queja por inconformidad de un retiro realizada por ella. Según la queja, la cliente realizó un retiro por un total de 295 dólares, sin embargo, la cliente aduse unicamente haber reibido 195 dólares (prejuicio de USD 100). Una vez revisado las cámaras y las investigaciones pertinentes, se determinó que hubo un prejucio de 80 dólares, valor que era un sobrante de caja de ese dia. Tomando las acciones realizadas, se devolvió el dinero a la cliente.</t>
  </si>
  <si>
    <t>La señora Fabiola Carola Reyes Quirumbay, titular de la cuenta de ahorros N° 4013083720, se acercó a la oficina Salinas a presentar su inconformidad, ya que el saldo disponible de su cuenta era incorrecto, esto debido a la falta de $100,00 que la cliente no los había retirado, con ese antecedente el Gerente Provincial realiza una arqueo a cajas y boveda el 16 de marzo de 2019 y se presenta un faltante de $8.300</t>
  </si>
  <si>
    <t xml:space="preserve">La señora Gladys Victoria Torres Moncayo titular d ela cuenta de ahorros No. 038008350-2, realiza un reclamo al Banco por el Debito  de USD 300 retiro que no fue efectuado por la cliente </t>
  </si>
  <si>
    <t>Perdida por daños de activos materiales (DAÑO CAMARA VIDEO COD. 80042-009278299)</t>
  </si>
  <si>
    <t>Perdida por daños de activos materiales (DAÑO MONITOR COD. 80042-00926-6593)</t>
  </si>
  <si>
    <t>Perdida por daños de activos materiales (INUNDACIÓN OFC.)</t>
  </si>
  <si>
    <t>Perdida por daños de activos materiales (DAÑO LAPTOP LENOVO COD. 80042-00110-3681)</t>
  </si>
  <si>
    <t>Perdida por daños de activos materiales (DAÑO DE UN TELEVISOR PANTALLA PLANA COD. 80042-000046-0150)</t>
  </si>
  <si>
    <t>Perdida por daños de activos materiales (DAÑO LAPTOP LENOVO COD. 80042-00110-3902)</t>
  </si>
  <si>
    <t>Perdida por daños de activos materiales (DAÑO LAPTOP LENOVO COD. 80042-00934-2051)</t>
  </si>
  <si>
    <t>Perdida por daños de activos materiales (DAÑO LAPTOP LENOVO COD. 80042-00003-9592)</t>
  </si>
  <si>
    <t>Pérdida por daño de activos materiales (vehículos), indemnizado por la seguradora ( golpeado por otro vehículo CHEVROLET DMAX PEI-7858)</t>
  </si>
  <si>
    <t>Pérdida por daño de activos materiales (vehículos), indemnizado por la seguradora ( resbalo a causa de la lluvia CHEVROLET DMAX MEI-1514)</t>
  </si>
  <si>
    <t>Pérdida por daño de activos materiales (vehículos), indemnizado por la seguradora ( recibe impacto parte delantera CHEVROLET G.VITARA PEI-7818)</t>
  </si>
  <si>
    <t>Reverso de transacciones sin respaldos efectuadas en aplicativo Puntomatico; (reclamos registrados con incidentes Nros. 20092 y  22880 de la mesa de atención ciudadana)</t>
  </si>
  <si>
    <t xml:space="preserve">Cancelación y apertura de DPFS de cuentas inmovilizadas de clientes extranjeros, a nombre de funcionario de la institución y familiares, sin respaldos y firmas de los clientes con denuncia en la fiscalía No. 170101819024823 con tipo de infracción apropiación fraudelenta por mediio electrónicos. </t>
  </si>
  <si>
    <t>Daños en estructura por causa del temblor, los gastos presentados por la agencia fueron de 2.000 y el valor minimo del deducible tenia que ser mayor de 3.500, no cubrio la aseguradora</t>
  </si>
  <si>
    <t>Perdida por daño de activos materiales, Inundación por fuertes lluvias, varios daños en la agencia</t>
  </si>
  <si>
    <t>Perdida por daño de activos materiales, variación de voltaje daños de 10 telefonos</t>
  </si>
  <si>
    <t>Perdida por daño de activos materiales, daño de tres MONITORES SEGUR. QUEMADOS COD. 80042-009266128</t>
  </si>
  <si>
    <t>Perdida por daños de activos materiales (DAÑO LAPTOP LENOVO COD. 80042-00003-3828)</t>
  </si>
  <si>
    <t>Perdida por daños de activos materiales por causa del temblor (Limón Indanza, Méndez, Cañar, La Troncal y Cuenca)</t>
  </si>
  <si>
    <t>Pérdida por daño de activos materiales (vehículos), indemnizado por la seguradora ( derrape por carretera mojadaCHEVROLET DMAX KEI-1520)</t>
  </si>
  <si>
    <t>Pérdida por daño de activos materiales (vehículos), indemnizado por la seguradora (cayó una piedra desde la peña CHEVROLET D-MAX LEI-1231)</t>
  </si>
  <si>
    <t>Pérdida por daño de activos materiales (vehículos), indemnizado por la seguradora (impactado por un Taxi CHEVROLET D-MAX PEI-7860)</t>
  </si>
  <si>
    <t>Pérdida por daño de activos materiales (vehículos), indemnizado por la seguradora ( caida de piedra en parabris CHEVROLET DMAX PEQ-1034)</t>
  </si>
  <si>
    <t>Pérdida por daño de activos materiales (vehículos), indemnizado por la seguradora ( deslizamiento de tierra y arboles CHEVROLET G.VITARA ZEA-0366)</t>
  </si>
  <si>
    <t>Pérdida por daño de activos materiales (vehículos), indemnizado por la seguradora ( deslizamiento de tierra y arbolesCHEVROLET DMAX MEI-1512)</t>
  </si>
  <si>
    <t>Pérdida por daño de activos materiales (vehículos), indemnizado por la seguradora ( Estacionado fue impactado CHEVROLET DMAX BEI-1030)</t>
  </si>
  <si>
    <t>Pérdida por daño de activos materiales (vehículos), indemnizado por la seguradora ( Estacionado fue impactado CHEVROLET DMAX AEI-1170)</t>
  </si>
  <si>
    <t>La señora Nely Esperanza Pacheco, titular de la cuenta de ahorros N°00202464 , se acercó a la oficina Loja a presentar una solicitud de revisión de camaras, con fecha 29 de mayo de 2019 realizo un deposito en la caja No. 4 por $4.700 y entrego a la cajara en efetivo $4.770 valor que no fue devuelto por la cajera hasta el 4 de junio del 2019 que la señora solicito a la cajera la devolución, sobrante que valor que no fue reportado por la cajaera en el cuadre diario de la caja No. 4</t>
  </si>
  <si>
    <t>La señora Namicela Patricia,esposa del titular de la cuenta de ahorros N°4009972935 , se acercó a la oficina Loja a presentar un reclamo de $20,00, con fecha 17 de junio de 2019 realizo un retiroen la caja No. 4 por $500 y la cajara entrego $480.</t>
  </si>
  <si>
    <t>Perdida por daños de activos materiales (DAÑO MONITOR CONSOLA COD. 80042-00)</t>
  </si>
  <si>
    <t>Perdida por daños de activos materiales (DAÑO KIT DE ALARMA COD. 80042-00925-3685)</t>
  </si>
  <si>
    <t>Perdida por daños de activos materiales (DAÑO KIT DE ALARMA COD. 80042-00927-1078)</t>
  </si>
  <si>
    <t>Perdida por daños de activos materiales (DAÑO KIT DE ALARMA COD. 80042-00929-3100)</t>
  </si>
  <si>
    <t>Pérdida por daño de activos materiales (vehículos), indemnizado por la seguradora ( Choco contra moto cayo a una zanja CHEVROLET DMAX HEA-0801)</t>
  </si>
  <si>
    <t>Retiro efectuado de la cuenta de ahorros Nro. 0290123919, titular Sr. Salinas Tandazo Francisco Rene; sin la autorización del titular, documento (papeleta) con inconsistencias (firma inconforme).</t>
  </si>
  <si>
    <t>Retiro efectuado de la cuenta de ahorros Nro. 0960153282, titular Sra. Irene Villalva  Sánchez; sin la autorización del titular, documentos robados (falsificación de firmas).</t>
  </si>
  <si>
    <t xml:space="preserve">El Cajero Vicente Nicolás Pincay Loor no cumplió con los procedimientos establecidos en el pago de 54 BDH por un total de 13.888,57, debido a que las transacciones efectuadas no contaron con la presencia física de cada uno de los beneficiarios del bono. </t>
  </si>
  <si>
    <t>Durante el periodo septiembre 2011 y julio 2013 el ex jefe de bodega del Banco Nacional de Fomento no presentó los justificativos de los faltantes de bienes de bodega. Registro sin sustento.</t>
  </si>
  <si>
    <t>16 transferencias efectuadas de la cuenta Nro. 0650152326 sin que exista la documentación de respaldo, de la cual una fue reversada por un total de $ 8023.42; de los cuales 5 transferencias fueron realizadas a familiares de la ex funcionaria por un valor de $ 3600.00</t>
  </si>
  <si>
    <t>Se registran dos reclamos en la MAC presentado por dos clientes, en el que se menciona inconformidad en transacciones efectuadas en sus cuentas; donde se manifiesta no haber realizado ninguna de las transacciones.</t>
  </si>
  <si>
    <t>Asalto a mano armada apróximada por 5 delincuentes a las cajas y bóveda de Dayuma, incluyendo dinero entregado por TEVCOL. El monto es de 80.060,00. En el asalto, se incumplen algunos procesos de seguridad por parte de funcionarios. Adicionalmente, el establecimiento donde funciona la oficina en Dayuma no cumple con criterios de seguridad.</t>
  </si>
  <si>
    <t>Retiro de valores sin consentimiento del cliente con papeletas de retiro falsificadas y sin presentación de documentación por parte del cliente.</t>
  </si>
  <si>
    <t>Uso de claves del cajero principal titular del proceso de Cámara de Compensación. La utilización indebida de claves personales e intransferibles; así como, la falta de gestión  para la asignación oportuna de claves para el personal que cumple las funciones de Backup, inobserva lo estipulado en las Políticas de Seguridad de Información de BanEcuador B.P</t>
  </si>
  <si>
    <t>Se procesó una transacción de retiro por USD 1.800 de la cuenta de ahorros No. 4006343187 perteneciente a la cliente Manuela Ojeda Cueva por una de las cajera sin autorización de la titular de la cuenta.</t>
  </si>
  <si>
    <t>Se registra un faltante en la bóveda de la oficina especial, producto de un arqueo realizado.</t>
  </si>
  <si>
    <t>Posibles pérdidas de retiro no exitoso de cajeros automáticos. Dinero debitado y no dispensado.</t>
  </si>
  <si>
    <t xml:space="preserve">La oficina Especial Marcabelí reportó una diferencia entre el saldo operativo y el saldo contable de la cuenta 11010503 "Uso Local", por 6.539,99, la cual fue registrada como faltante mediante comprobante contable Nro. 149492 del 6 de enero de 2020, y posteriormente, tanto el Delegado de Servicios y Canales como el cajero efectuaron la devolución del dinero con fecha 8 de enero de 2020, mediante comprobantes contables N149865 y 149866, respectivamente. Con fecha, 8 de enero, la delegada de servicios y canales presenta la renuncia voluntaria. </t>
  </si>
  <si>
    <t>Cliente registra un reclamo en la MAC en el que menciona que mantiene un crédito que no solicito, así mismo se efectúo la reposición de su libreta de ahorros y 3 retiros en ventanilla; los mismos que no fueron realizados por el titular.</t>
  </si>
  <si>
    <t>Cliente registra un reclamo en la MAC en el que menciona que fue víctima de una estafa; ya que se registra que es titular de una operación de crédito por un monto de $ 13.000 y que únicamente le entregaron $ 5.000</t>
  </si>
  <si>
    <t>El funcionario Robert Endara procedió a un evento con perjuicio económico a un cliente.
Retiros no autorizados de la cuenta de ahorros Nro. 4-01520410-2 realizados con tarjeta de débito entregada en sistema sin las debida autorización del titular; la tarjeta fisicamente se encuentra en la oficina.</t>
  </si>
  <si>
    <t>En la agencia cantonal Guasmo, la señora Jenny Reyes Mujica, con cédula 0903469997 presenta un reclamo y efectúa la denuncia No.090101819104544 por “suplantación de identidad”, efectuada en la Fiscalía del Cantón Guayaquil, el 25 de octubre de 2019, debido a que indica que su identidad fue suplantada, y con ésta, se apertura la cuenta de ahorros en el Banco en Quinidé, a pesar de que reside en Guayaquil. Se realizan 16 transferencias interbancarias, de las cuales 13
corresponden a Notas de Crédito por USD 8.703,85 y 3 a Notas de Débito por USD 8.720,00. Las notas de crédito indicadas fueron efectuadas desde el Servicio de Rentas Internas– SRI
(Anexo No. 7), y los débitos fueron transferidos a la cuenta de ahorros No. 2100190443 del Banco Pichincha, perteneciente al Sr. Daniel Agustín Mera Menéndez con cédula de ciudadanía No.
0801850785. De momento, el SRI no se ha pronunciado al respecto por falta de atención en la Insititución.</t>
  </si>
  <si>
    <t>Presunta suplantación de identidad en la conseción de un crédito BDH-Asociativo. La propietaria de la cuenta indica que su hermana presumiblemente ha suplantado su identidad y ha solicitado un crédito. No obstante, algunas incongruencias en el proceder de la cliente, se niega el reclamo y se le indica que tiene el derecho de presentar el reclamo en la Superintendencia de Bancos.</t>
  </si>
  <si>
    <t>El día 4 de junio el funcionario Robert Endara se involucra en un perjuicio a una persona de tercera edad, quien le había encomendado un retiro de $300 USD, sin embargo, pese que le había regalado por la gestión $5USD, el cliente adviritió que le había realizado el retiro por $ 10 USD más. Motivando al Gerente la devolución.</t>
  </si>
  <si>
    <t>Inconsistencias en movimientos realizados en 3 cuentas de ahorros (4008206967, 4013315842, 4014895031) que no mantenían saldo disponible, provocando faltantes en las cuentas contables; ocasionado por afectaciones en la base de datos.</t>
  </si>
  <si>
    <t>Denuncia suscrita por el Sr. Fredy Barriga Ortiz cliente de la institución, en el que menciona haber sido víctima de soborno, ya que la servidora Valeria Murillo le había solicitado la cantidad de $16.000,00 con el fin de agilitar y aprobar la solicitud de crédito ingresada en la Oficina Riobamba.</t>
  </si>
  <si>
    <t>DAÑO TRES MONITORES COMAND CENTER COD. 80042-00928-6287</t>
  </si>
  <si>
    <t>DAÑO BISAGRA LAPTOP COD. 80042-00110-3582</t>
  </si>
  <si>
    <t>DAÑO MONITOR CONSOLA SEGURIDAD COD. 80042-00926-6128</t>
  </si>
  <si>
    <t>DAÑO MONITOR CONSOLA SEGURIDAD COD. 80042-00928-6287</t>
  </si>
  <si>
    <t>La Subgerente de Infraestructura y Seguridad, dio a conocer a la Subgerencia de Red de Oficinas que se realizó visitas de supervisión y control, en el que se identificó el pago indebido del bono de desarrollo humano en la agencia Chone.</t>
  </si>
  <si>
    <t>DAÑO CPU COD. 80042-00103-9980</t>
  </si>
  <si>
    <t>Las transacciones efectuadas produjeron una diferencia faltante de USD 9.000,00 en la cuenta 11010503 “Uso local”, de los cuales USD 2.000,00 corresponden a la oficina Guayaquil y USD 7.000,00 a la oficina La Atarazana, sin que hasta los cierres de fin de mes (junio, julio y agosto), se hayan efectuado las respectivas regularizaciones y contabilizaciones de cargo. Depuración que debe considerar el arrastre de saldos históricos y movimientos debidamente sustentados. La Unidad de Seguridad Física no proporcionó los videos de la caja Nro. 3 de la Oficina Atarazana, asignado al usuario (lesoto) Laura Soto – Recibidor Pagador de los días 8 y 9 de junio de 2020, debido a que la cámara ubicada en esa área no se encontraba en funcionamiento.</t>
  </si>
  <si>
    <t>Se presentan 2 reclamos de clientes que solicitan la devolución de dinero extraido mediante ATM´s, y manifiestan no haber realizado la solicitud y la recepción de Tajeta de Débito.
Las firmas tanto en la solicitud y entrega de tarjeta, no guardan concordancia con la firma registrada por los clientes en el sistema COBIS; proceso realizado en las mismas fechas y por el mismo funcionario: DIANA SACCAROLO QUIÑONEZ, de la oficina Esmeraldas.</t>
  </si>
  <si>
    <t>Se reventó la llanta de vehículo de BanEcuador al regreso de comisión.</t>
  </si>
  <si>
    <t>La cajera de la sucursal provincial Portoviejo canceló el valor de USD 14.121,48 correspondiente a  100 transacciones de pago del Bono de Desarrollo Humano  a presuntos beneficiarios, de los cuales se establece que la documentación que sustenta cada una de las transacciones adolecen de veracidad y presentan una serie de inconformidades que hacen presumir el cometimiento de fraude por parte del usuario "sbuenaventura"</t>
  </si>
  <si>
    <t>La Cajera de la Agencia Chone, canceló el valor de USD 20.192,97 correspondiente a 106 transacciones de pago del BDH, a presuntos beneficiarios, de los cuales se establece que la documentación que sustenta cada una de las transacciones adolecen de veracidad y presentan una serie de inconformidades que hacen presumir el cometimiento de fraude por parte del usuario “evinueza”.</t>
  </si>
  <si>
    <t>El cliente José Pua presentó un reclamo en la agencia Tarqui inidicando que el 26 de febrero de 2020 se acercó a retirar dinero de su cuenta de ahorros , pero le indicaron que la libreta vigente es otra y que consta un préstamo de USD 6.000, cuyo dinero fue retirado mediante 3 transacciones, de lo cual, el cliente indica no tener conocimiento. Se identificaron incumplimientos normativos del ex oficial de negocios al gestionar un préstamos sin visitar al cliente para levantar información financiera.</t>
  </si>
  <si>
    <t>Cliente presenta reclamo en el que se describe el uso indebido de su tarjeta de crédito (MasterCard-Banco Pacífico), ya que manifiesta que con fecha 16 de junio de 2020 en horas de la tarde se acercó a las ventanillas de la oficina Balzar de BanEcuador B.P. a realizar el pago de la misma;  el mismo día en horas de la noche mediante correo electrónico del banco emisor de la tarjeta le notifica el consumo de  3 transacciones que suman un valor de $ 131,00</t>
  </si>
  <si>
    <t>Retiros no autorizados por l cliente efectuados en fechas diferentes, sin la presentación de la libreta y la presencia del titular realizados por el cajero de la oficina por USD 910.</t>
  </si>
  <si>
    <t>DAÑO CPU COD. 80042-00089-7406</t>
  </si>
  <si>
    <t>DAÑO CPU COD. 80042-00927-5403</t>
  </si>
  <si>
    <t>ROBO BATERIA TERRENO BALDIA</t>
  </si>
  <si>
    <t>DAÑO LAPTOOP COD. 80042000869182</t>
  </si>
  <si>
    <t>DAÑO UPS COD. 80042000675707</t>
  </si>
  <si>
    <t>VH. SE IMPACTA CON ALGO Y SUFRE GRAVES DAÑOS CONDUCTOR HOSPITAL+</t>
  </si>
  <si>
    <t>VH. FUE IMPACTADO POR UNA PIEDRA QUE PRODUJO EL TRIZAMIENTO DEL PARABRISAS</t>
  </si>
  <si>
    <t>VH. ES IMPACTADO EN LADO DERECHO POR OTRO QUE NO RESPETO PARE</t>
  </si>
  <si>
    <t>VH. ES IMPACTADO EN LADO DERECHO POR CAMION QUE SALIA GASOLINERA</t>
  </si>
  <si>
    <t>DAÑO 2 MONITORES COD. 88042-00926-6593</t>
  </si>
  <si>
    <t>VH. SUFRE ROZADURA CON OTRO VEHICULO</t>
  </si>
  <si>
    <t>VH. CHOCA CON UN SEMOVIENTE</t>
  </si>
  <si>
    <t>VH. CAE EN UN BACHE</t>
  </si>
  <si>
    <t>DAÑO CENTRAL TELEFONICA 80042-00932-6319</t>
  </si>
  <si>
    <t>VH. SUFRE COLISIÓN EN CARRETERA</t>
  </si>
  <si>
    <t xml:space="preserve">ROBO CPU 80042-00938-9698, </t>
  </si>
  <si>
    <t>DAÑO CPU 80042-00078-2580</t>
  </si>
  <si>
    <t>DAÑO CPU 80042-00004-6903</t>
  </si>
  <si>
    <t>DAÑO LAPTOP HP COD. 80042-00004-2295 LE CAYO UNA CAJA DE MATERIALES ENCIMA</t>
  </si>
  <si>
    <t>DAÑO LAPTOP HP COD. 80042-00110-3927 SE CAYO DEL ESCRITORIO</t>
  </si>
  <si>
    <t>DAÑO UPS COD. 80042000357986, PICOS VOLTAJE RED PUBLICA</t>
  </si>
  <si>
    <t>DAÑO UPS COD. 80042-00930-6961 PICOS VOLTAJE RED PUBLICA</t>
  </si>
  <si>
    <t>VH. TRIZAMIENTO PARABRISAS POSTERIOR</t>
  </si>
  <si>
    <t>VH. QUEDO PARQUEADO VISITA CLIENTE AL RETORNO VH GOLPEADO</t>
  </si>
  <si>
    <t>Solicitud para cumplimiento de Resolución Superintendencia de Bancos Nro.
SB-DNAE-2021-011 - Reclamo administrativo Sr. Juan Antonio Avalo Herrera</t>
  </si>
  <si>
    <t>VH. IMPACTA CON UN MONTICULO DE TIERRA POR EVITAR UNA VACA</t>
  </si>
  <si>
    <t>VH. IMPACTA CON OTRO AUTOMOVIL POR ESQUIVAR UN PERRO</t>
  </si>
  <si>
    <t>VH, ENCUNETA POR ESQUIVAR REBAÑO</t>
  </si>
  <si>
    <t>VH. ES IMPACTADO POR OTRO VH. QUE NO RESPETO SEÑAL DE PARE</t>
  </si>
  <si>
    <t xml:space="preserve">DAÑO UPS </t>
  </si>
  <si>
    <t>DAÑO SWITCH COD. 80042-00054-0852</t>
  </si>
  <si>
    <t>Reclamos presentados por 4 clientes, que señalan evidenciar retiros de sus cuentas de ahorros, mismos que no han efectuado, los cuales fueron realizados en la oficina Riobamba por el usuario: jmalacatus</t>
  </si>
  <si>
    <t>DAÑO ALARMA 80042-00925-6433 Y KIT ALARMA 80042-00925-6273</t>
  </si>
  <si>
    <t>DAÑO COMPUTADOR DELL COD. 80042-00929-5043</t>
  </si>
  <si>
    <t>DAÑO UPS COD. 80042-00930-6336</t>
  </si>
  <si>
    <t xml:space="preserve">DAÑO UPS COD. 80042-00056-6265 </t>
  </si>
  <si>
    <t>VH. SE RESBALA EN QUEBRADA RAYONES Y HUNDIMIENTOS</t>
  </si>
  <si>
    <t>Daño Pantalla DELL H2CJ042</t>
  </si>
  <si>
    <t>Daño Pantalla DELL 74X0RJ2</t>
  </si>
  <si>
    <t>Daño Pantalla DELL 1GQJ042</t>
  </si>
  <si>
    <t>Daño Pantalla DELL FVBJ042</t>
  </si>
  <si>
    <t>DAÑO ELECTRICO HEWLETT-PACKARD (HP)</t>
  </si>
  <si>
    <t>DAÑO ELECTRICO COMPUTER POWER</t>
  </si>
  <si>
    <t>CHEVROLET CAMIONETA</t>
  </si>
  <si>
    <t>CHEVROLET JEEP</t>
  </si>
  <si>
    <t>La servidora Emily Gabriela Plaza Aguayo realizó 4 retiros de cuentas de ahorro (0062218546; 0062218551 y 4016042197; 4015675808) sin la presencia de los clientes afectados.</t>
  </si>
  <si>
    <t>La seridora Germania Gavilanez, Delegada Operativa de la Sucursal Guaranda, involucrada en un presunto evento de fraude relacionado con la emisión de un certificado de depósito a plazo fijo, el cual fue elaborado manualmente (plantilla) sin el registro en el sistema, e impreso en un formulario numerado de BanEcuador, y el mismo fue entregado al cliente; el efectivo presuntamente fue dispuesto por la servidora en mención.</t>
  </si>
  <si>
    <t>Rotura maquinaria 3790-TTN-15</t>
  </si>
  <si>
    <t>HEWLETT- PACKARD</t>
  </si>
  <si>
    <t>EPSON</t>
  </si>
  <si>
    <t>HEWLETT-PACKARD</t>
  </si>
  <si>
    <t>ROTURA DE VIDRIO DE ACCESO A LA AGENCIA PEDERNALES</t>
  </si>
  <si>
    <t>INCENDIO OFICINAS GUAYAQUIL, SIN DETALLE</t>
  </si>
  <si>
    <t>HEWLETT-PACKKARD (HP)</t>
  </si>
  <si>
    <t>PROTECTOR</t>
  </si>
  <si>
    <t>ROBO LLANTA CHEVROLET</t>
  </si>
  <si>
    <t>Transacciones de servicios y monetarias efectuadas sin la presencia de clientes, en cual se relizó el canje de libretas en balcón de servicios y posterior se efectúo el retiro de efectivo en ventanilla.</t>
  </si>
  <si>
    <t>Se realizá la solicitud de reposisciones de libretas de ahorros, y el retiro de efectivo en ventanillas sin la presencia de los titulares de las cuentas.</t>
  </si>
  <si>
    <t>HEWLETT-PACKARD (HP)</t>
  </si>
  <si>
    <t>COMPUTER POWER</t>
  </si>
  <si>
    <t>CHEVROLET rotura vidrio</t>
  </si>
  <si>
    <t>CHEVROLET faros y emblemas</t>
  </si>
  <si>
    <t>Kit de Alarma - Voltaje</t>
  </si>
  <si>
    <t>CHEVROLET choque lateral</t>
  </si>
  <si>
    <t>SERVICIOS DE AGENCIA</t>
  </si>
  <si>
    <t>BANCA MINORISTA</t>
  </si>
  <si>
    <t>PAGOS Y LIQUIDACION</t>
  </si>
  <si>
    <t>OTROS</t>
  </si>
  <si>
    <t>QUITO</t>
  </si>
  <si>
    <t>BALZAR</t>
  </si>
  <si>
    <t>PALESTINA</t>
  </si>
  <si>
    <t>MINISTERIO DE RELACIONES EXTERIORES Y MOVILIDAD HUMANA LEGALIZACIONES TULCAN</t>
  </si>
  <si>
    <t>NARANJAL</t>
  </si>
  <si>
    <t>DURÁN</t>
  </si>
  <si>
    <t>PORTOVIEJO</t>
  </si>
  <si>
    <t>LAGO AGRIO</t>
  </si>
  <si>
    <t>SANTO DOMINGO</t>
  </si>
  <si>
    <t>CATACOCHA</t>
  </si>
  <si>
    <t>ZAMORA</t>
  </si>
  <si>
    <t>BNF-LIQUIDACION</t>
  </si>
  <si>
    <t>DAULE</t>
  </si>
  <si>
    <t>GUAYAQUIL</t>
  </si>
  <si>
    <t>QUEVEDO</t>
  </si>
  <si>
    <t>COLIMES</t>
  </si>
  <si>
    <t>BAHÍA</t>
  </si>
  <si>
    <t>EL TRIUNFO</t>
  </si>
  <si>
    <t>VINCES</t>
  </si>
  <si>
    <t>CALCETA</t>
  </si>
  <si>
    <t>MANTA</t>
  </si>
  <si>
    <t>PLAYAS</t>
  </si>
  <si>
    <t>MACAS</t>
  </si>
  <si>
    <t>JOYA DE LOS SACHAS</t>
  </si>
  <si>
    <t>SANGOLQUI</t>
  </si>
  <si>
    <t>FRANCISCO DE ORELLANA</t>
  </si>
  <si>
    <t>GUALACEO</t>
  </si>
  <si>
    <t>ALAUSI</t>
  </si>
  <si>
    <t>SHUSHUFINDI</t>
  </si>
  <si>
    <t>IBARRA</t>
  </si>
  <si>
    <t>RIOBAMBA</t>
  </si>
  <si>
    <t>LOJA</t>
  </si>
  <si>
    <t>TULCAN</t>
  </si>
  <si>
    <t>QUININDE</t>
  </si>
  <si>
    <t>ESMERALDAS</t>
  </si>
  <si>
    <t>PINDAL</t>
  </si>
  <si>
    <t>MARCABELI</t>
  </si>
  <si>
    <t>AMBATO</t>
  </si>
  <si>
    <t>ATACAMES</t>
  </si>
  <si>
    <t>ATARAZANA</t>
  </si>
  <si>
    <t>AZOGUES</t>
  </si>
  <si>
    <t>BABAHOYO</t>
  </si>
  <si>
    <t>BAEZA</t>
  </si>
  <si>
    <t>CELICA</t>
  </si>
  <si>
    <t>CUENCA</t>
  </si>
  <si>
    <t>EL CARMEN</t>
  </si>
  <si>
    <t>EL EMPALME</t>
  </si>
  <si>
    <t>PUYO</t>
  </si>
  <si>
    <t>EL TENA</t>
  </si>
  <si>
    <t>FLAVIO ALFARO</t>
  </si>
  <si>
    <t>GUARANDA</t>
  </si>
  <si>
    <t>LA MANÁ</t>
  </si>
  <si>
    <t>LATACUNGA</t>
  </si>
  <si>
    <t>LORETO</t>
  </si>
  <si>
    <t>MACARA</t>
  </si>
  <si>
    <t>MERCADO MAYORISTA AMBATO</t>
  </si>
  <si>
    <t>NUEVO TARQUI</t>
  </si>
  <si>
    <t>OTAVALO</t>
  </si>
  <si>
    <t>PACIFICO</t>
  </si>
  <si>
    <t>PEDERNALES</t>
  </si>
  <si>
    <t>SAN LORENZO</t>
  </si>
  <si>
    <t>SAN MIGUEL DE LOS BANCOS</t>
  </si>
  <si>
    <t>VENTANAS</t>
  </si>
  <si>
    <t>ZAPOTILLO</t>
  </si>
  <si>
    <t>JIPIJAPA</t>
  </si>
  <si>
    <t>SANTA LUCIA</t>
  </si>
  <si>
    <t>ARENILLAS</t>
  </si>
  <si>
    <t>CATARAMA</t>
  </si>
  <si>
    <t>ROCAFUERTE</t>
  </si>
  <si>
    <t>BABA</t>
  </si>
  <si>
    <t>ANCONCITO</t>
  </si>
  <si>
    <t>PUERTO BAQUERIZO MORENO</t>
  </si>
  <si>
    <t>PUERTO PESQUERO DE JARAMIJO</t>
  </si>
  <si>
    <t>CHONE</t>
  </si>
  <si>
    <t>PALANDA</t>
  </si>
  <si>
    <t>TARAPOA</t>
  </si>
  <si>
    <t>PUTUMAYO</t>
  </si>
  <si>
    <t>PABLO SEXTO</t>
  </si>
  <si>
    <t>QUITO/CHIRIYACU</t>
  </si>
  <si>
    <t>MATRIZ</t>
  </si>
  <si>
    <t>Pablo sexto</t>
  </si>
  <si>
    <t>Lago Agrio</t>
  </si>
  <si>
    <t>Guasmo</t>
  </si>
  <si>
    <t>Tarqui</t>
  </si>
  <si>
    <t>Dayuma</t>
  </si>
  <si>
    <t>Portoviejo</t>
  </si>
  <si>
    <t>Guaranda</t>
  </si>
  <si>
    <t>Gonzanamá</t>
  </si>
  <si>
    <t>Marcabeli</t>
  </si>
  <si>
    <t>Nacional</t>
  </si>
  <si>
    <t>Marcabelí</t>
  </si>
  <si>
    <t>Guayaquil</t>
  </si>
  <si>
    <t>Tarquí</t>
  </si>
  <si>
    <t>Atarazana</t>
  </si>
  <si>
    <t>Agencia Cantonal Guasmo</t>
  </si>
  <si>
    <t>Agencia Santa Rosa</t>
  </si>
  <si>
    <t>Agencia Atarazana</t>
  </si>
  <si>
    <t>Casa Matriz</t>
  </si>
  <si>
    <t>Mercado Mayorista Riobamba</t>
  </si>
  <si>
    <t>CASA MATRIZ- GERENCIA</t>
  </si>
  <si>
    <t>Agencia Chone</t>
  </si>
  <si>
    <t>AGENCIA EL CARMEN</t>
  </si>
  <si>
    <t>Oficina Guayaquil y Oficina Atarazana</t>
  </si>
  <si>
    <t>Esmeraldas</t>
  </si>
  <si>
    <t>Macas</t>
  </si>
  <si>
    <t>Agencia Portoviejo</t>
  </si>
  <si>
    <t>Agencia Tarqui</t>
  </si>
  <si>
    <t>Balzar</t>
  </si>
  <si>
    <t>Joya de los Sachas</t>
  </si>
  <si>
    <t>SUCUA</t>
  </si>
  <si>
    <t>MUISNE</t>
  </si>
  <si>
    <t>GERENCIA GENERAL</t>
  </si>
  <si>
    <t>AG. CUMANDA</t>
  </si>
  <si>
    <t>CASA MATRIZ</t>
  </si>
  <si>
    <t>AG. MERCADO MAYORISTA AMBATO</t>
  </si>
  <si>
    <t>TENA</t>
  </si>
  <si>
    <t>EL CORAZON</t>
  </si>
  <si>
    <t>LIMONES</t>
  </si>
  <si>
    <t>PORTOVEIJO</t>
  </si>
  <si>
    <t>SALINAS</t>
  </si>
  <si>
    <t>SANTA ELENA</t>
  </si>
  <si>
    <t>MATRIZ QUITO</t>
  </si>
  <si>
    <t>Administración del Régimen de Remuneraciones</t>
  </si>
  <si>
    <t>Administración de cajeros automáticos</t>
  </si>
  <si>
    <t>Gestión de Transacciones en Ventanilla</t>
  </si>
  <si>
    <t>Administración de la Seguridad Institucional física</t>
  </si>
  <si>
    <t>Administración de bienes muebles</t>
  </si>
  <si>
    <t>Gestión de Servicios generales</t>
  </si>
  <si>
    <t>Gestión  Operativa de Transferencias</t>
  </si>
  <si>
    <t>Administración de Cajeros Automáticos</t>
  </si>
  <si>
    <t>Gestión de depósitos a la vista</t>
  </si>
  <si>
    <t>Gestión de Depósitos a Plazo</t>
  </si>
  <si>
    <t>Gestión de transacciones en ventanillas</t>
  </si>
  <si>
    <t>Gestión operativa de transferencias</t>
  </si>
  <si>
    <t>Gestión de transacciohnes en ventanillas</t>
  </si>
  <si>
    <t>Gestión Operativa de Cajas</t>
  </si>
  <si>
    <t>Administración cajeros automáticos</t>
  </si>
  <si>
    <t>Gestión de transaciones en ventanillas</t>
  </si>
  <si>
    <t>Gestión de tarjetas de débito</t>
  </si>
  <si>
    <t>Gestión de concesión de crédito</t>
  </si>
  <si>
    <t>Gestión de Base de Datos</t>
  </si>
  <si>
    <t>Gestión de transacciones en ventanilla</t>
  </si>
  <si>
    <t>Servicios Bancarios</t>
  </si>
  <si>
    <t xml:space="preserve">Gestión  Desconcentrada de colocaciones   </t>
  </si>
  <si>
    <t>Gestión de Servicios Bancarios</t>
  </si>
  <si>
    <t xml:space="preserve">Eventos Externos </t>
  </si>
  <si>
    <t>Deficiencia en la Ejecución de Procesos, en el Procesamiento de Operaciones y en las Relaciones con Proveedores y Otros Externos</t>
  </si>
  <si>
    <t xml:space="preserve">Fraude Externo </t>
  </si>
  <si>
    <t>Fraude interno</t>
  </si>
  <si>
    <t xml:space="preserve">Daños de los activos materiales </t>
  </si>
  <si>
    <t>fraude interno</t>
  </si>
  <si>
    <t>Interrupción del negocio por fallas en la tecnología de la información</t>
  </si>
  <si>
    <t>Prácticas relacionadas con los clientes, productos y el negocio</t>
  </si>
  <si>
    <t>N/A</t>
  </si>
  <si>
    <t>Fraude Interno</t>
  </si>
  <si>
    <t>Daños de activos materiales</t>
  </si>
  <si>
    <t>Otros Gastos Pers.Ejercicios Anteriores</t>
  </si>
  <si>
    <t>Otras Pérdidas Operacionales</t>
  </si>
  <si>
    <t>Cargos exempleados</t>
  </si>
  <si>
    <t>Pérdida en venta de bienes</t>
  </si>
  <si>
    <t>Gastos de operación servicios varios/ seguro de vehículos</t>
  </si>
  <si>
    <t>Transferencia Automatica Interna</t>
  </si>
  <si>
    <t>Gastos de operación servicios varios/ Seguros-Ejercicios Anteriores</t>
  </si>
  <si>
    <t>FALTANTES DE ATMS</t>
  </si>
  <si>
    <t>CAJEROS AUTOMATICOS</t>
  </si>
  <si>
    <t>CARGOS EX-EMPLEADOS</t>
  </si>
  <si>
    <t>049-2019/2020</t>
  </si>
  <si>
    <t>M. EQUIPO ELECTRONICO</t>
  </si>
  <si>
    <t>051-2019-2020</t>
  </si>
  <si>
    <t>052-2019-2020</t>
  </si>
  <si>
    <t>053-2019-2020</t>
  </si>
  <si>
    <t>055-2019-2020</t>
  </si>
  <si>
    <t>El Sr. Nazareno presentará el reclamo ante los organismos competentes</t>
  </si>
  <si>
    <t>Con fecha 06 de agosto de 2020, el cliente Sr. Washington Ayoví Arroyo presentó comunicación escrita en la que manifiesta: desistir de la denuncia presentada por la pérdida de la tarjeta de débito de BanEcuador y pérdida de valores en mi cuenta de ahorros, todo se debió a una confusión.</t>
  </si>
  <si>
    <t>valor_reembolsado</t>
  </si>
  <si>
    <t>oficina</t>
  </si>
  <si>
    <t>cod_contable</t>
  </si>
  <si>
    <t>cuenta_contable</t>
  </si>
  <si>
    <t>A terceros</t>
  </si>
  <si>
    <t>perdida_neta</t>
  </si>
  <si>
    <t xml:space="preserve">Perdidas de informacion de fotos y firmas de los socios </t>
  </si>
  <si>
    <t>Sobrante al momento de realizar el cuadre. Al Recaudador  Loudes Lema. Gyq. Centro</t>
  </si>
  <si>
    <t>Sobrante al momento de realizar el cuadre. Recaudador.  Veronica  Taday. Gyq. Centro</t>
  </si>
  <si>
    <t>Sobrante en cajas Ag. Yaruqui por: Ruth Guapi.</t>
  </si>
  <si>
    <t>Sobrante de cuadre al recaudador: Alex Cutiopala</t>
  </si>
  <si>
    <t>Fallecimiento por COVID -19</t>
  </si>
  <si>
    <t>ROBO A LOS RECAUDADORES Jessica Tarco,$1921,  Nancy Yumailla,  1736</t>
  </si>
  <si>
    <t xml:space="preserve">ROBO A RECUADACION </t>
  </si>
  <si>
    <t>SINIESTRO DE ROBO</t>
  </si>
  <si>
    <t>HABILITANTES, DE SOPORTE O APOYO</t>
  </si>
  <si>
    <t>PRODUCTIVOS, FUNDAMENTALES U OPERATIVOS</t>
  </si>
  <si>
    <t>AREA DE OPERACIONES</t>
  </si>
  <si>
    <t>ÁREA DEL NEGOCIO FINANCIERO</t>
  </si>
  <si>
    <t>AREA DE TRANSPARENCIA DE INFORMACIÓN</t>
  </si>
  <si>
    <t>AGENCIA</t>
  </si>
  <si>
    <t>COMITÉ DE ADMINISTRACIÓN INTEGRAL DE RIESGOS</t>
  </si>
  <si>
    <t xml:space="preserve">AREA DE CRÉDITO </t>
  </si>
  <si>
    <t>AREA DE CAPTACIONES</t>
  </si>
  <si>
    <t xml:space="preserve">RECAUDACION </t>
  </si>
  <si>
    <t>JEFE DE AGENCIA</t>
  </si>
  <si>
    <t>RECAUDACIÓN</t>
  </si>
  <si>
    <t>MINORISTA</t>
  </si>
  <si>
    <t>MICROFINANZAS</t>
  </si>
  <si>
    <t>BAJO</t>
  </si>
  <si>
    <t>MUY BAJO</t>
  </si>
  <si>
    <t>ALTO</t>
  </si>
  <si>
    <t>CRÍTICO</t>
  </si>
  <si>
    <t>MEDIO</t>
  </si>
  <si>
    <t>Catastrófico</t>
  </si>
  <si>
    <t>Muy Baja</t>
  </si>
  <si>
    <t>Insignificante</t>
  </si>
  <si>
    <t>Menor</t>
  </si>
  <si>
    <t>Alta</t>
  </si>
  <si>
    <t>Crítico</t>
  </si>
  <si>
    <t>Moderado</t>
  </si>
  <si>
    <t>Baja</t>
  </si>
  <si>
    <t>Eventos Externos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</si>
</sst>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quot;$&quot;* #,##0.00_ ;_ &quot;$&quot;* \-#,##0.00_ ;_ &quot;$&quot;* &quot;-&quot;??_ ;_ @_ "/>
    <numFmt numFmtId="165" formatCode="[$-300A]d&quot; de &quot;mmmm&quot; de &quot;yyyy;@"/>
  </numFmts>
  <fonts count="6" x14ac:knownFonts="1">
    <font>
      <sz val="11"/>
      <color theme="1"/>
      <name val="Calibri"/>
      <family val="2"/>
      <scheme val="minor"/>
    </font>
    <font>
      <sz val="10"/>
      <name val="Arial"/>
      <family val="2"/>
    </font>
    <font>
      <sz val="8"/>
      <name val="Calibri"/>
      <family val="2"/>
      <scheme val="minor"/>
    </font>
    <font>
      <sz val="11"/>
      <color theme="1"/>
      <name val="Calibri"/>
      <family val="2"/>
      <scheme val="minor"/>
    </font>
    <font>
      <sz val="11"/>
      <name val="Calibri"/>
      <family val="2"/>
      <scheme val="minor"/>
    </font>
    <font>
      <b/>
      <sz val="1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5">
    <xf numFmtId="0" fontId="0" fillId="0" borderId="0"/>
    <xf numFmtId="0" fontId="1" fillId="0" borderId="0"/>
    <xf numFmtId="0" fontId="1" fillId="0" borderId="0"/>
    <xf numFmtId="164" fontId="3" fillId="0" borderId="0" applyFont="0" applyFill="0" applyBorder="0" applyAlignment="0" applyProtection="0"/>
    <xf numFmtId="0" fontId="1" fillId="0" borderId="0"/>
  </cellStyleXfs>
  <cellXfs count="32">
    <xf numFmtId="0" fontId="0" fillId="0" borderId="0" xfId="0"/>
    <xf numFmtId="0" fontId="0" fillId="0" borderId="0" xfId="0"/>
    <xf numFmtId="0" fontId="0" fillId="0" borderId="0" xfId="0" applyAlignment="1">
      <alignment vertical="center"/>
    </xf>
    <xf numFmtId="0" fontId="0" fillId="0" borderId="0" xfId="0" applyAlignment="1">
      <alignment vertical="center" wrapText="1"/>
    </xf>
    <xf numFmtId="17" fontId="0" fillId="0" borderId="0" xfId="0" applyNumberFormat="1"/>
    <xf numFmtId="0" fontId="0" fillId="0" borderId="0" xfId="0" applyFont="1" applyAlignment="1">
      <alignment vertical="center"/>
    </xf>
    <xf numFmtId="164" fontId="0" fillId="0" borderId="0" xfId="3" applyFont="1" applyAlignment="1">
      <alignment vertical="center"/>
    </xf>
    <xf numFmtId="4" fontId="0" fillId="0" borderId="0" xfId="0" applyNumberFormat="1" applyFont="1" applyBorder="1" applyAlignment="1">
      <alignment vertical="center"/>
    </xf>
    <xf numFmtId="14" fontId="0" fillId="0" borderId="0" xfId="0" applyNumberFormat="1" applyFont="1" applyAlignment="1">
      <alignment vertical="center"/>
    </xf>
    <xf numFmtId="0" fontId="0" fillId="0" borderId="0" xfId="0" applyFont="1" applyBorder="1" applyAlignment="1">
      <alignment vertical="center"/>
    </xf>
    <xf numFmtId="0" fontId="0" fillId="0" borderId="0" xfId="0" applyFont="1" applyBorder="1" applyAlignment="1">
      <alignment vertical="center" wrapText="1"/>
    </xf>
    <xf numFmtId="14" fontId="0" fillId="0" borderId="0" xfId="0" applyNumberFormat="1" applyFont="1" applyBorder="1" applyAlignment="1">
      <alignment vertical="center"/>
    </xf>
    <xf numFmtId="0" fontId="0" fillId="0" borderId="0" xfId="4" applyFont="1" applyBorder="1" applyAlignment="1">
      <alignment vertical="center" wrapText="1"/>
    </xf>
    <xf numFmtId="14" fontId="0" fillId="0" borderId="0" xfId="0" applyNumberFormat="1" applyFont="1" applyBorder="1" applyAlignment="1">
      <alignment vertical="center" wrapText="1"/>
    </xf>
    <xf numFmtId="3" fontId="0" fillId="0" borderId="0" xfId="0" applyNumberFormat="1" applyFont="1" applyBorder="1" applyAlignment="1">
      <alignment vertical="center"/>
    </xf>
    <xf numFmtId="2" fontId="0" fillId="0" borderId="0" xfId="0" applyNumberFormat="1" applyFont="1" applyBorder="1" applyAlignment="1">
      <alignment vertical="center"/>
    </xf>
    <xf numFmtId="165" fontId="0" fillId="0" borderId="0" xfId="0" applyNumberFormat="1" applyFont="1" applyBorder="1" applyAlignment="1">
      <alignment vertical="center"/>
    </xf>
    <xf numFmtId="3" fontId="4" fillId="0" borderId="0" xfId="0" applyNumberFormat="1" applyFont="1" applyBorder="1" applyAlignment="1">
      <alignment vertical="center"/>
    </xf>
    <xf numFmtId="165" fontId="5" fillId="0" borderId="0" xfId="0" applyNumberFormat="1" applyFont="1" applyBorder="1" applyAlignment="1">
      <alignment vertical="center"/>
    </xf>
    <xf numFmtId="14" fontId="0" fillId="2" borderId="0" xfId="0" applyNumberFormat="1" applyFont="1" applyFill="1" applyBorder="1" applyAlignment="1">
      <alignment vertical="center" wrapText="1"/>
    </xf>
    <xf numFmtId="0" fontId="0" fillId="2" borderId="0" xfId="0" applyFont="1" applyFill="1" applyBorder="1" applyAlignment="1">
      <alignment vertical="center" wrapText="1"/>
    </xf>
    <xf numFmtId="0" fontId="4" fillId="2" borderId="0" xfId="4" applyFont="1" applyFill="1" applyBorder="1" applyAlignment="1">
      <alignment vertical="center" wrapText="1"/>
    </xf>
    <xf numFmtId="165" fontId="4" fillId="0" borderId="0" xfId="0" applyNumberFormat="1" applyFont="1" applyBorder="1" applyAlignment="1">
      <alignment vertical="center"/>
    </xf>
    <xf numFmtId="3" fontId="4" fillId="0" borderId="0" xfId="0" applyNumberFormat="1" applyFont="1" applyBorder="1" applyAlignment="1">
      <alignment vertical="center" wrapText="1"/>
    </xf>
    <xf numFmtId="0" fontId="4" fillId="2" borderId="0" xfId="1" applyFont="1" applyFill="1" applyBorder="1" applyAlignment="1">
      <alignment vertical="center" wrapText="1"/>
    </xf>
    <xf numFmtId="0" fontId="0" fillId="0" borderId="0" xfId="0" applyBorder="1" applyAlignment="1">
      <alignment horizontal="left" vertical="center"/>
    </xf>
    <xf numFmtId="14" fontId="0" fillId="0" borderId="0" xfId="0" applyNumberFormat="1" applyBorder="1" applyAlignment="1">
      <alignment horizontal="left" vertical="center"/>
    </xf>
    <xf numFmtId="0" fontId="0" fillId="0" borderId="0" xfId="0" applyBorder="1" applyAlignment="1">
      <alignment horizontal="left" vertical="center" wrapText="1"/>
    </xf>
    <xf numFmtId="0" fontId="4" fillId="0" borderId="0" xfId="0" applyFont="1" applyBorder="1" applyAlignment="1">
      <alignment horizontal="left" vertical="center"/>
    </xf>
    <xf numFmtId="0" fontId="4" fillId="0" borderId="0" xfId="0" applyFont="1" applyFill="1" applyBorder="1" applyAlignment="1">
      <alignment horizontal="left" vertical="center"/>
    </xf>
    <xf numFmtId="0" fontId="0" fillId="0" borderId="0" xfId="0" applyAlignment="1">
      <alignment horizontal="left"/>
    </xf>
    <xf numFmtId="0" fontId="0" fillId="0" borderId="0" xfId="0" applyFont="1" applyBorder="1" applyAlignment="1">
      <alignment horizontal="left" vertical="center" wrapText="1"/>
    </xf>
  </cellXfs>
  <cellStyles count="5">
    <cellStyle name="Moneda 2" xfId="3" xr:uid="{AB897A5A-2E72-4E8F-8CB4-E45F14CFBC73}"/>
    <cellStyle name="Normal" xfId="0" builtinId="0"/>
    <cellStyle name="Normal 2" xfId="1" xr:uid="{00000000-0005-0000-0000-000002000000}"/>
    <cellStyle name="Normal 2 2" xfId="4" xr:uid="{6E46F106-0883-4F4B-8A8D-E7DC81286149}"/>
    <cellStyle name="Normal 3" xfId="2" xr:uid="{00000000-0005-0000-0000-000003000000}"/>
  </cellStyles>
  <dxfs count="0"/>
  <tableStyles count="0" defaultTableStyle="TableStyleMedium9" defaultPivotStyle="PivotStyleLight16"/>
  <colors>
    <mruColors>
      <color rgb="FFECECEC"/>
      <color rgb="FFF5801F"/>
      <color rgb="FFF4740A"/>
      <color rgb="FFFF9900"/>
      <color rgb="FFCCECFF"/>
      <color rgb="FFE0A9A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sharedStrings" Target="sharedStrings.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bedon/AppData/Roaming/Microsoft/Excel/Matriz%20mensuales/DOCUMENTOS%20ROBERTO/DOCUMENTOS%20ROBERTO/BASE%20CENTRALIZADA_Riesgo%20Operativ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chiriboga/AppData/Roaming/Microsoft/Excel/MRT%20-%20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cbedon/AppData/Local/Microsoft/Windows/Temporary%20Internet%20Files/Content.Outlook/Z6XOBY5C/Matriz%20Nuevo%20Formato%20(V1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Y:\BOLETIN%20V.2\Boletin\2014\Junio\Matriz%20RO\Matriz%20Nuevo%20Formato%20(V39)%20-%20Nuevo%20Formato.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cbedon/AppData/Local/Microsoft/Windows/Temporary%20Internet%20Files/Content.Outlook/Z6XOBY5C/MATRIZ%20RIESGO%20OCUPACIONAL%20JULIO%2026.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uarios/cbedon/Mis%20documentos/BNF/MATRICES/MATRIZ%20RO/Matriz%20mensuales/Silvia%20Ruales/Matriz%20Nuevo%20Formato%20RO%20Agosto-13.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Matriz%20Soporte%20Operativo.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uarios/cbedon/Mis%20documentos/BNF/MATRICES/MATRIZ%20RO/Matriz%20mensuales/Silvia%20Ruales/Matriz%20Nuevo%20Formato%20R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C_RO"/>
      <sheetName val="Mapa"/>
      <sheetName val="Listas"/>
      <sheetName val="Base Proceso1"/>
    </sheetNames>
    <sheetDataSet>
      <sheetData sheetId="0" refreshError="1"/>
      <sheetData sheetId="1" refreshError="1"/>
      <sheetData sheetId="2" refreshError="1">
        <row r="2">
          <cell r="C2" t="str">
            <v>ACTIVIDADES - NIVEL 3</v>
          </cell>
        </row>
        <row r="3">
          <cell r="C3" t="str">
            <v>1.1.1. Ataques informáticos externos/ ataque a la información o sistemas</v>
          </cell>
          <cell r="G3" t="str">
            <v>G01-01-01 Planeación Estratégica</v>
          </cell>
        </row>
        <row r="4">
          <cell r="C4" t="str">
            <v>1.1.2. Intrusión en los sistemas informáticos / a información confidencial</v>
          </cell>
          <cell r="G4" t="str">
            <v>G01-02-01 Desarrollo y Aplicación de Planes Operativos</v>
          </cell>
        </row>
        <row r="5">
          <cell r="C5" t="str">
            <v>1.1.3. Modificación de información sensible (externo)</v>
          </cell>
          <cell r="G5" t="str">
            <v>G01-02-02 Evaluación de la Gestión Organizacional</v>
          </cell>
        </row>
        <row r="6">
          <cell r="C6" t="str">
            <v xml:space="preserve">1.1.4. Generación de información o programas no autorizados en los sistemas. </v>
          </cell>
          <cell r="G6" t="str">
            <v>G02-01-01 Control y Mitigación de Riesgos (Créditicio)</v>
          </cell>
        </row>
        <row r="7">
          <cell r="C7" t="str">
            <v>1.1.5. Interrupción del funcionamiento de los sistemas (intencional externo)</v>
          </cell>
          <cell r="G7" t="str">
            <v>G02-01-02 Riesgo de Mercado y Liquidéz</v>
          </cell>
        </row>
        <row r="8">
          <cell r="C8" t="str">
            <v>1.1.6. Negligencia en el manejo de los activos de información (externos)</v>
          </cell>
          <cell r="G8" t="str">
            <v>G02-01-03 Riesgo Operativo</v>
          </cell>
        </row>
        <row r="9">
          <cell r="C9" t="str">
            <v>1.1.7. Robo externo de información (con pérdidas pecuniarias)</v>
          </cell>
          <cell r="G9" t="str">
            <v>G02-01-04 Calificación de Activos de Riesgo</v>
          </cell>
        </row>
        <row r="10">
          <cell r="C10" t="str">
            <v>4.1.1. Desastres naturales (sismo, terremoto, erupciones, etc.)</v>
          </cell>
          <cell r="G10" t="str">
            <v>G02-03-01 Administración de Usuarios y Perfiles</v>
          </cell>
        </row>
        <row r="11">
          <cell r="C11" t="str">
            <v>4.1.2. Fallas de transporte</v>
          </cell>
          <cell r="G11" t="str">
            <v>G02-04-01 Administración de Plan de Continuidad del Negocio</v>
          </cell>
        </row>
        <row r="12">
          <cell r="C12" t="str">
            <v>4.1.3. Guerra</v>
          </cell>
          <cell r="G12" t="str">
            <v>G02-05-01 Monitoreo de Transacciones de Clientes</v>
          </cell>
        </row>
        <row r="13">
          <cell r="C13" t="str">
            <v>4.1.4. Inabitabilidad del edificio/incendio/inundación</v>
          </cell>
          <cell r="G13" t="str">
            <v>G02-05-02 Monitoreo de Transacciones de Empleados</v>
          </cell>
        </row>
        <row r="14">
          <cell r="C14" t="str">
            <v>5.5.1. Interrupción de Servicios (energía eléctrica, agua, etc)</v>
          </cell>
          <cell r="G14" t="str">
            <v>G02-05-03 Control de Clientes en Listas de Observados</v>
          </cell>
        </row>
        <row r="15">
          <cell r="C15" t="str">
            <v>4.1.5. Terrorismo/Vandalismo/Conmoción civil/Intrusión en instalaciones física</v>
          </cell>
          <cell r="G15" t="str">
            <v>G03-01 Manejo de Relaciones con Accionistas e Inversionistas</v>
          </cell>
        </row>
        <row r="16">
          <cell r="C16" t="str">
            <v>1.2.1. Agresión física o verbal</v>
          </cell>
          <cell r="G16" t="str">
            <v>G03-02 Manejo de Relaciones con Organismos de Control</v>
          </cell>
        </row>
        <row r="17">
          <cell r="C17" t="str">
            <v>1.2.2. Robos ó hurto de materiales/dinero</v>
          </cell>
          <cell r="G17" t="str">
            <v>G03-03 Manejo de Relaciones con Medios de Comunicación y Público en General</v>
          </cell>
        </row>
        <row r="18">
          <cell r="C18" t="str">
            <v>1.2.3. Billetes y/o monedas fraudulentas</v>
          </cell>
        </row>
        <row r="19">
          <cell r="C19" t="str">
            <v>1.2.4. Blanqueo/lavado de dinero externo</v>
          </cell>
          <cell r="G19" t="str">
            <v>P01-01-01 Consecución de Fuentes de Financiamiento</v>
          </cell>
        </row>
        <row r="20">
          <cell r="C20" t="str">
            <v>1.2.5. Circulación de transferencias/cheques sin fondos/cheques fraudulentos/No honrar deuda intencionalmente</v>
          </cell>
          <cell r="G20" t="str">
            <v>P01-01-02 Administración de la Relación de Financiamieto</v>
          </cell>
        </row>
        <row r="21">
          <cell r="C21" t="str">
            <v>1.2.6. Clonación de tarjetas</v>
          </cell>
          <cell r="G21" t="str">
            <v>P02-01 Investigación de Mercados</v>
          </cell>
        </row>
        <row r="22">
          <cell r="C22" t="str">
            <v>1.2.7. Falsificación</v>
          </cell>
          <cell r="G22" t="str">
            <v>P02-01 Investigación de Mercados</v>
          </cell>
        </row>
        <row r="23">
          <cell r="C23" t="str">
            <v>3.5.1. Contratos inadecuados con proveedores</v>
          </cell>
          <cell r="G23" t="str">
            <v>P02-01 Investigación de Mercados</v>
          </cell>
        </row>
        <row r="24">
          <cell r="C24" t="str">
            <v>3.5.2. Incumplimiento de los acuerdos de proveedores</v>
          </cell>
          <cell r="G24" t="str">
            <v>P02-02-01 Desarrollo del Producto</v>
          </cell>
        </row>
        <row r="25">
          <cell r="C25" t="str">
            <v>6.3.1. Mal uso de la información confidencial (proveedores/outsourcing)</v>
          </cell>
          <cell r="G25" t="str">
            <v xml:space="preserve"> </v>
          </cell>
        </row>
        <row r="26">
          <cell r="C26" t="str">
            <v>3.5.3. Negligencia profesional de terceros proveedores</v>
          </cell>
          <cell r="G26" t="str">
            <v xml:space="preserve"> </v>
          </cell>
        </row>
        <row r="27">
          <cell r="C27" t="str">
            <v>3.5.4. Quiebra de los proveedores</v>
          </cell>
          <cell r="G27" t="str">
            <v>P03-01-01 Negociación de Microcrédito</v>
          </cell>
        </row>
        <row r="28">
          <cell r="C28" t="str">
            <v>5.6.1. Bloqueo de negocios</v>
          </cell>
          <cell r="G28" t="str">
            <v xml:space="preserve">P03-01-02 Negociación de Microcrédito Inmediato </v>
          </cell>
        </row>
        <row r="29">
          <cell r="C29" t="str">
            <v>5.6.2. Cambio en regulaciones/leyes</v>
          </cell>
          <cell r="G29" t="str">
            <v>P03-01-03 Negociación de Crédito Olla de Oro</v>
          </cell>
        </row>
        <row r="30">
          <cell r="C30" t="str">
            <v>5.6.3. Disposiciones gubernamentales</v>
          </cell>
          <cell r="G30" t="str">
            <v>P03-01-04 Negociación de Captaciones</v>
          </cell>
        </row>
        <row r="31">
          <cell r="C31" t="str">
            <v>5.6.4. Expropiacion de activos</v>
          </cell>
          <cell r="G31" t="str">
            <v>P03-02-01 Gestión Post-Venta</v>
          </cell>
        </row>
        <row r="32">
          <cell r="C32" t="str">
            <v>1.2.8. Extorsión/Sobornos / Cohechos</v>
          </cell>
          <cell r="G32" t="str">
            <v>P04-01-01 Otorgamiento de Microcrédito</v>
          </cell>
        </row>
        <row r="33">
          <cell r="C33" t="str">
            <v>7.3.1. Ejecución de actividades no autorizadas.</v>
          </cell>
          <cell r="G33" t="str">
            <v xml:space="preserve">P04-01-02 Otorgamiento de Microcrédito Inmediato </v>
          </cell>
        </row>
        <row r="34">
          <cell r="C34" t="str">
            <v xml:space="preserve">2.1.1. Ejecución de operaciones no autorizadas (con pérdidas pecuniarias) </v>
          </cell>
          <cell r="G34" t="str">
            <v>P04-01-03 Otorgamiento de Crédito Olla de Oro</v>
          </cell>
        </row>
        <row r="35">
          <cell r="C35" t="str">
            <v xml:space="preserve">3.2.1. Error en ejecución /Registro incorrectos de clientes </v>
          </cell>
          <cell r="G35" t="str">
            <v>P04-01-04 Otorgamiento de Crédito No Core (Comercial P. Natural; Comercial P. Jurídica y Vivienda)</v>
          </cell>
        </row>
        <row r="36">
          <cell r="C36" t="str">
            <v>6.4.1. Errores de los modelos</v>
          </cell>
          <cell r="G36" t="str">
            <v>P04-01-05 Emisión de Garantía Bancaria (Crédito Especial)</v>
          </cell>
        </row>
        <row r="37">
          <cell r="C37" t="str">
            <v>2.1.2. Ignorar/violar procedimientos deliberadamente</v>
          </cell>
          <cell r="G37" t="str">
            <v>P04-01-06 Apertura de Captaciones</v>
          </cell>
        </row>
        <row r="38">
          <cell r="C38" t="str">
            <v>6.3.2. Manipulación del mercado</v>
          </cell>
          <cell r="G38" t="str">
            <v>P04-01-07 Apertura de Cuenta Ahorros y Corriente</v>
          </cell>
        </row>
        <row r="39">
          <cell r="C39" t="str">
            <v>2.1.3. Operaciones no reveladas/reportadas intencionalmente</v>
          </cell>
          <cell r="G39" t="str">
            <v>P04-01-08 Otorgamiento de Crédito Back to Back</v>
          </cell>
        </row>
        <row r="40">
          <cell r="C40" t="str">
            <v>6.3.3. Prácticas inadecuadas de negociación / mercado.</v>
          </cell>
          <cell r="G40" t="str">
            <v xml:space="preserve">P04-01-10 Otorgamiento Crédito al Personal </v>
          </cell>
        </row>
        <row r="41">
          <cell r="C41" t="str">
            <v>6.3.4. Inadecuado control hacia los proveedores</v>
          </cell>
          <cell r="G41" t="str">
            <v>P04-01-11 Reestructuración de Crédito No Core</v>
          </cell>
        </row>
        <row r="42">
          <cell r="C42" t="str">
            <v>2.1.4. Valoración errónea de posiciones (intencional)</v>
          </cell>
          <cell r="G42" t="str">
            <v>P04-02-01 Registro y Validación de Microcrédito</v>
          </cell>
        </row>
        <row r="43">
          <cell r="C43" t="str">
            <v>2.2.1. Ataque a la información o sistemas</v>
          </cell>
          <cell r="G43" t="str">
            <v>P04-03-01 Análisis y Aprobación de Microcrédito</v>
          </cell>
        </row>
        <row r="44">
          <cell r="C44" t="str">
            <v>2.2.2. Intercepción en los sistemas informáticos / a información confidencial</v>
          </cell>
          <cell r="G44" t="str">
            <v>P04-03-02 Análisis y Aprobación de Cuentas de Ahorros y Corriente</v>
          </cell>
        </row>
        <row r="45">
          <cell r="C45" t="str">
            <v>2.2.3. Alteración / Modificación de información sensible (interno)</v>
          </cell>
          <cell r="G45" t="str">
            <v>P04-04-01 Renovación de Crédito Olla de Oro</v>
          </cell>
        </row>
        <row r="46">
          <cell r="C46" t="str">
            <v xml:space="preserve">2.2.4. Generación de programas no autorizados en los sistemas. </v>
          </cell>
          <cell r="G46" t="str">
            <v>P04-04-02 Renovación de Captaciones</v>
          </cell>
        </row>
        <row r="47">
          <cell r="C47" t="str">
            <v>2.2.5. Interrupción del funcionamiento de los sistemas (intencional interno)</v>
          </cell>
          <cell r="G47" t="str">
            <v>P04-04-04 Renovación de Crédito Back to Back</v>
          </cell>
        </row>
        <row r="48">
          <cell r="C48" t="str">
            <v>2.2.6. Negligencia en el manejo de los activos de información (interno)</v>
          </cell>
          <cell r="G48" t="str">
            <v xml:space="preserve">P04-05-01 Cancelación de Crédito Olla de Oro y Entrega de Joyas </v>
          </cell>
        </row>
        <row r="49">
          <cell r="C49" t="str">
            <v>2.3.1. Blanqueo/lavado de dinero interno</v>
          </cell>
          <cell r="G49" t="str">
            <v>P04-05-02 Cancelación de Cuentas de Ahorros</v>
          </cell>
        </row>
        <row r="50">
          <cell r="C50" t="str">
            <v>2.3.2. Abuso de información privilegiada / Violaciones de confianza</v>
          </cell>
          <cell r="G50" t="str">
            <v>P04-05-03 Cancelación de Cuenta Corriente</v>
          </cell>
        </row>
        <row r="51">
          <cell r="C51" t="str">
            <v>2.3.3. Alteración de documentos/falsificación</v>
          </cell>
          <cell r="G51" t="str">
            <v>P04-05-04 Cancelación de Captaciones</v>
          </cell>
        </row>
        <row r="52">
          <cell r="C52" t="str">
            <v>2.2.7. Robo de Información</v>
          </cell>
          <cell r="G52" t="str">
            <v>P04-05-05 Cancelación de Crédito Back to Back</v>
          </cell>
        </row>
        <row r="53">
          <cell r="C53" t="str">
            <v>2.3.4. Apropiación de cuentas / fingimiento de personalidad/ suplantación/ etc.</v>
          </cell>
          <cell r="G53" t="str">
            <v>P04-06-01 Recepción de Transferencias</v>
          </cell>
        </row>
        <row r="54">
          <cell r="C54" t="str">
            <v>2.3.5. Apropiación indebida de activos (hurto).</v>
          </cell>
          <cell r="G54" t="str">
            <v>P04-06-02 Envío de Transferencias</v>
          </cell>
        </row>
        <row r="55">
          <cell r="C55" t="str">
            <v>2.3.6. Contrabando</v>
          </cell>
          <cell r="G55" t="str">
            <v>P04-06-03 Ejecución de Forma de Cobro y Pago de Captaciones</v>
          </cell>
        </row>
        <row r="56">
          <cell r="C56" t="str">
            <v>2.1.5. Destrucción contra activos</v>
          </cell>
          <cell r="G56" t="str">
            <v>P04-06-04 Emisión y Entrega de Estados de Cuenta</v>
          </cell>
        </row>
        <row r="57">
          <cell r="C57" t="str">
            <v xml:space="preserve">2.3.7. Malversación </v>
          </cell>
          <cell r="G57" t="str">
            <v>P04-06-05 Venta de Joyas en Dación</v>
          </cell>
        </row>
        <row r="58">
          <cell r="C58" t="str">
            <v>2.3.8. Fraude interno / fraude crediticio / depósitos sin valor/cheques sin fondos</v>
          </cell>
          <cell r="G58" t="str">
            <v>P04-06-06 Emisión y Entrega de Cheques de Gerencia y del Exterior</v>
          </cell>
        </row>
        <row r="59">
          <cell r="C59" t="str">
            <v>2.3.9. Incumplimiento de obligaciones / evasión de impuestos (Intencional)</v>
          </cell>
          <cell r="G59" t="str">
            <v xml:space="preserve">P04-06-08 Transporte de Valores </v>
          </cell>
        </row>
        <row r="60">
          <cell r="C60" t="str">
            <v>2.3.10. Robo de propiedad intelectual</v>
          </cell>
          <cell r="G60" t="str">
            <v>P04-06-09 Anulación de Cheques de Gerencia y del Exterior</v>
          </cell>
        </row>
        <row r="61">
          <cell r="C61" t="str">
            <v>2.3.11. Extorsión/Sobornos / Cohechos (empleados)</v>
          </cell>
          <cell r="G61" t="str">
            <v>P05-01-01 Atención de Requerimientos de Clientes</v>
          </cell>
        </row>
        <row r="62">
          <cell r="C62" t="str">
            <v>7.1.1. Falta de personal apropiado/falta de capacitación</v>
          </cell>
          <cell r="G62" t="str">
            <v>P05-01-02 Ejecución de Transacciones en Cajas</v>
          </cell>
        </row>
        <row r="63">
          <cell r="C63" t="str">
            <v>7.1.2. Negligencia/descuido/olvido</v>
          </cell>
          <cell r="G63" t="str">
            <v>P05-01-03 Actualización de Datos de Clientes</v>
          </cell>
        </row>
        <row r="64">
          <cell r="C64" t="str">
            <v>7.1.3. Perdida del personal clave/concentración del conocimiento</v>
          </cell>
          <cell r="G64" t="str">
            <v>P05-01-04 Emisión de Tarjeta de Compras</v>
          </cell>
        </row>
        <row r="65">
          <cell r="C65" t="str">
            <v>7.1.4. perfil/talento inadecuado</v>
          </cell>
          <cell r="G65" t="str">
            <v>P05-01-05 Cancelación o Bloqueo de Tarjeta de Compras</v>
          </cell>
        </row>
        <row r="66">
          <cell r="C66" t="str">
            <v>7.1.5. procesos de selección de personal inadecuado</v>
          </cell>
          <cell r="G66" t="str">
            <v>P05-01-06 Emisión y Entrega de Chequeras</v>
          </cell>
        </row>
        <row r="67">
          <cell r="C67" t="str">
            <v>7.2.1. Costos por demandas referidas a Acoso sexual, etc</v>
          </cell>
          <cell r="G67" t="str">
            <v>P05-01-07 Bloqueos y Revocatoria de Cheques</v>
          </cell>
        </row>
        <row r="68">
          <cell r="C68" t="str">
            <v>7.2.2. Todo tipo de discriminación/acoso/etc.</v>
          </cell>
          <cell r="G68" t="str">
            <v>P05-01-08 Bloqueo por Perdida de Documentos de Captaciones</v>
          </cell>
        </row>
        <row r="69">
          <cell r="C69" t="str">
            <v>7.3.2. Carga de trabajo excesiva/Organización de la actividad laboral/rotación inadecuada</v>
          </cell>
          <cell r="G69" t="str">
            <v>P05-01-09 Aplicación de Seguro de Desgravamen e Incedio</v>
          </cell>
        </row>
        <row r="70">
          <cell r="C70" t="str">
            <v>7.3.3. Cuestiones relativas a remuneración, beneficios sociales, extinción de contratos/Ausencia de régimen de sanciones.</v>
          </cell>
          <cell r="G70" t="str">
            <v>P05-01-11 Emisión y Entrega de Certificados Bancarios</v>
          </cell>
        </row>
        <row r="71">
          <cell r="C71" t="str">
            <v>7.3.4. Huelga o paros</v>
          </cell>
          <cell r="G71" t="str">
            <v>P05-01-12 Bloqueo y Desbloqueo de Cuentas de Ahorros y Corrientes</v>
          </cell>
        </row>
        <row r="72">
          <cell r="C72" t="str">
            <v xml:space="preserve">6.2.1. Abusos de confianza </v>
          </cell>
          <cell r="G72" t="str">
            <v>P05-02-01 Gestión de Reclamos y Requerimientos Especiales de Clientes</v>
          </cell>
        </row>
        <row r="73">
          <cell r="C73" t="str">
            <v>6.2.2. Divulgación de información/Abuso de información confidencial.</v>
          </cell>
          <cell r="G73" t="str">
            <v>P05-03-01 Actualización de Información de Clientes Microempresa</v>
          </cell>
        </row>
        <row r="74">
          <cell r="C74" t="str">
            <v>6.2.3. Fallas en la protección de información sobre clientes</v>
          </cell>
          <cell r="G74" t="str">
            <v>P06-01-01 Cobranza Administrativa de Microcrédito</v>
          </cell>
        </row>
        <row r="75">
          <cell r="C75" t="str">
            <v>7.4.1. Indemnizaciones a los trabajadores/ enfermedad laboral/Eventos relacionados con las normas de higiene y seguridad en el trabajo</v>
          </cell>
          <cell r="G75" t="str">
            <v>P06-01-02 Cobranza Adminsitrativa de Olla de Oro</v>
          </cell>
        </row>
        <row r="76">
          <cell r="C76" t="str">
            <v>7.4.2. Responsabilidad común (resbalones,caídas etc.) /accidentes de trabajo</v>
          </cell>
          <cell r="G76" t="str">
            <v>P06-01-03 Dación en Pago</v>
          </cell>
        </row>
        <row r="77">
          <cell r="C77" t="str">
            <v>3.1.1. Clausulas inadecuadas / contratos incompletos / términos inapropiados</v>
          </cell>
          <cell r="G77" t="str">
            <v>P06-01-04 Cobranza Adminsitrativa de Producto No Core</v>
          </cell>
        </row>
        <row r="78">
          <cell r="C78" t="str">
            <v>3.1.2. Documentos jurídicos inexistentes / documentos incompletos</v>
          </cell>
          <cell r="G78" t="str">
            <v>P06-02-01 Gestión de Recuperación Judicial de Microcrédito</v>
          </cell>
        </row>
        <row r="79">
          <cell r="C79" t="str">
            <v>3.1.3. Estadística de venta inadecuada</v>
          </cell>
        </row>
        <row r="80">
          <cell r="C80" t="str">
            <v>3.1.4. Fallas en el establecimiento de due diligence</v>
          </cell>
          <cell r="G80" t="str">
            <v>H01-01-01 Gestión de la Estructura Organizacional</v>
          </cell>
        </row>
        <row r="81">
          <cell r="C81" t="str">
            <v>3.2.2. Capacidad insuficiente de personal para atender el volumen</v>
          </cell>
          <cell r="G81" t="str">
            <v>H01-01-02 Administración de Políticas,  Documentos y Registros</v>
          </cell>
        </row>
        <row r="82">
          <cell r="C82" t="str">
            <v>3.2.3. Debilidades en el control interno</v>
          </cell>
          <cell r="G82" t="str">
            <v>H01-01-03 Evaluación y Optimización de Procesos</v>
          </cell>
        </row>
        <row r="83">
          <cell r="C83" t="str">
            <v>3.2.4. Errores en el ingreso de datos, mantenimiento o carga de información</v>
          </cell>
          <cell r="G83" t="str">
            <v>H01-01-04 Administración de Proyectos</v>
          </cell>
        </row>
        <row r="84">
          <cell r="C84" t="str">
            <v>3.2.5. errores en la parametrización de las transacciones/productos</v>
          </cell>
          <cell r="G84" t="str">
            <v xml:space="preserve"> </v>
          </cell>
        </row>
        <row r="85">
          <cell r="C85" t="str">
            <v>3.2.6. Errores en mantenimiento  de datos de referencia/información desactualizada</v>
          </cell>
          <cell r="G85" t="str">
            <v xml:space="preserve"> </v>
          </cell>
        </row>
        <row r="86">
          <cell r="C86" t="str">
            <v>3.2.7. Errores en tasación.</v>
          </cell>
          <cell r="G86" t="str">
            <v xml:space="preserve"> </v>
          </cell>
        </row>
        <row r="87">
          <cell r="C87" t="str">
            <v>3.2.8. Fallo en la gestión colateral</v>
          </cell>
          <cell r="G87" t="str">
            <v>H02-02-01 Administracion de Flujo de Caja</v>
          </cell>
        </row>
        <row r="88">
          <cell r="C88" t="str">
            <v>3.2.9. Funcionamiento erróneo de modelos / sistemas</v>
          </cell>
          <cell r="G88" t="str">
            <v>H02-03-01 Generación de Reportes Normativos</v>
          </cell>
        </row>
        <row r="89">
          <cell r="C89" t="str">
            <v>3.2.10. Incumplimiento de plazos o de responsabilidades</v>
          </cell>
          <cell r="G89" t="str">
            <v>H02-03-02 Generación de Balance</v>
          </cell>
        </row>
        <row r="90">
          <cell r="C90" t="str">
            <v>3.2.11. la falta de automatización de los procesos</v>
          </cell>
          <cell r="G90" t="str">
            <v>H02-03-03 Registro de Autorización de Autoimpresores</v>
          </cell>
        </row>
        <row r="91">
          <cell r="C91" t="str">
            <v xml:space="preserve">3.2.12. la inadecuada implementación de Procesos / Productos  </v>
          </cell>
          <cell r="G91" t="str">
            <v>H02-03-04 Conciliación de Cuentas Bancarias</v>
          </cell>
        </row>
        <row r="92">
          <cell r="C92" t="str">
            <v>3.2.13. Políticas / Normas incompletas o inexistentes/inadecuadas</v>
          </cell>
          <cell r="G92" t="str">
            <v>H02-03-05 Facturación</v>
          </cell>
        </row>
        <row r="93">
          <cell r="C93" t="str">
            <v>3.2.14. un inadecuado diseño de Procesos / Productos (producto complejo)</v>
          </cell>
          <cell r="G93" t="str">
            <v>H02-03-06 Generación de Reporte de Indice de Liquidez</v>
          </cell>
        </row>
        <row r="94">
          <cell r="C94" t="str">
            <v>3.2.15. un proceso no documentado</v>
          </cell>
          <cell r="G94" t="str">
            <v>H02-03-07 Elaboración de Estructura 250 - Reporte de Límites de Operaciones Activas y Contingentes</v>
          </cell>
        </row>
        <row r="95">
          <cell r="C95" t="str">
            <v>3.3.1. Otros litigios con contrapartes distintas de clientes/Disputas contractuales / judiciales</v>
          </cell>
          <cell r="G95" t="str">
            <v>H02-03-08 Emisión de Comprobantes de Retención</v>
          </cell>
        </row>
        <row r="96">
          <cell r="C96" t="str">
            <v>3.3.2. Prácticas inadecuadas o fallas en los procesos de contrapartes que generan pérdidas (canje)</v>
          </cell>
          <cell r="G96" t="str">
            <v>H02-03-09 Emisión de Facturas Autoimpresores</v>
          </cell>
        </row>
        <row r="97">
          <cell r="C97" t="str">
            <v>3.4.1. Debilidades/Falta de controles de acceso físico</v>
          </cell>
          <cell r="G97" t="str">
            <v>H02-04-01 Adquisición  de Derechos Fiduciarios o Incremento de Inversión</v>
          </cell>
        </row>
        <row r="98">
          <cell r="C98" t="str">
            <v>3.5.5. Problemas operacionales generados por proveedores de servicios</v>
          </cell>
          <cell r="G98" t="str">
            <v>H02-04-02 Constitución de Negocios Fiduciarios</v>
          </cell>
        </row>
        <row r="99">
          <cell r="C99" t="str">
            <v>3.5.6. la selección inadecuada de los proveedores</v>
          </cell>
          <cell r="G99" t="str">
            <v>H02-04-03 Liquidación Parcial de Operaciones Fiduciarias</v>
          </cell>
        </row>
        <row r="100">
          <cell r="C100" t="str">
            <v>3.5.7. Litigios con distribuidores/proveedores</v>
          </cell>
          <cell r="G100" t="str">
            <v>H02-04-04 Terminación de Operaciones Fiduciarias</v>
          </cell>
        </row>
        <row r="101">
          <cell r="C101" t="str">
            <v>3.6.1. Negligencia contra activos de clientes</v>
          </cell>
          <cell r="G101" t="str">
            <v>H02-05-01 Titularización/ Compra / Venta de Cartera</v>
          </cell>
        </row>
        <row r="102">
          <cell r="C102" t="str">
            <v>6.1.1. Litigios sobre resultados de las actividades de asesoramiento</v>
          </cell>
          <cell r="G102" t="str">
            <v>H02-06-01 Administración de Portafolio de Inversiones</v>
          </cell>
        </row>
        <row r="103">
          <cell r="C103" t="str">
            <v>6.2.4. Aspectos de adecuación / divulgación de información (conozca a su cliente, etc.)</v>
          </cell>
          <cell r="G103" t="str">
            <v>H03-01-01 Reclutamiento y Selección</v>
          </cell>
        </row>
        <row r="104">
          <cell r="C104" t="str">
            <v>6.2.5. Ventas agresivas/ilegales tácticas de venta</v>
          </cell>
          <cell r="G104" t="str">
            <v>H03-01-02 Contratación</v>
          </cell>
        </row>
        <row r="105">
          <cell r="C105" t="str">
            <v>3.2.16. Condiciones ambientales no adecuadas</v>
          </cell>
          <cell r="G105" t="str">
            <v>H03-01-03 Inducción</v>
          </cell>
        </row>
        <row r="106">
          <cell r="C106" t="str">
            <v>3.2.17. Diseño erróneo del almacén</v>
          </cell>
          <cell r="G106" t="str">
            <v>H03-02-01 Formación y Capacitación</v>
          </cell>
        </row>
        <row r="107">
          <cell r="C107" t="str">
            <v>3.2.18. Faltas / Inadecuados procesos de almacenaje</v>
          </cell>
          <cell r="G107" t="str">
            <v>H03-02-02 Evaluación de Desempeño</v>
          </cell>
        </row>
        <row r="108">
          <cell r="C108" t="str">
            <v>3.2.19. Insuficente personal/implementos para realizar el correcto almacenaje</v>
          </cell>
          <cell r="G108" t="str">
            <v>H03-03-01 Administración de Nómina</v>
          </cell>
        </row>
        <row r="109">
          <cell r="C109" t="str">
            <v>3.7.1. Inadecuados procesos para informar/reportar</v>
          </cell>
          <cell r="G109" t="str">
            <v>H03-04-01 Gestión de Salud y Seguridad Ocupacional</v>
          </cell>
        </row>
        <row r="110">
          <cell r="C110" t="str">
            <v>3.7.2. Inexactitud de informes externos (con generación de pérdidas)</v>
          </cell>
          <cell r="G110" t="str">
            <v>H03-05-01 Vinculación de Colaboradores, Directivos y Accionistas</v>
          </cell>
        </row>
        <row r="111">
          <cell r="C111" t="str">
            <v>6.5.1. Excesos en límites de exposición frente a clientes</v>
          </cell>
          <cell r="G111" t="str">
            <v>H03-05-02 Desvinculación de Empleados, Directivos y Accionistas</v>
          </cell>
        </row>
        <row r="112">
          <cell r="C112" t="str">
            <v>6.5.2. Fallas en la obtención/investigación información de clientes conforme a directrices.</v>
          </cell>
          <cell r="G112" t="str">
            <v>H03-05-03 Actualizacion de Datos de Vinculados</v>
          </cell>
        </row>
        <row r="113">
          <cell r="C113" t="str">
            <v>5.1.1. Definición incorrecta de perfiles</v>
          </cell>
          <cell r="G113" t="str">
            <v>H03-05-04 Control de Vinculados Indirectos Menores de Edad</v>
          </cell>
        </row>
        <row r="114">
          <cell r="C114" t="str">
            <v>5.1.2. fallas en la asignación de perfiles a usuarios</v>
          </cell>
          <cell r="G114" t="str">
            <v>H03-05-05 Actualización de datos de colaboradores y cónyuges</v>
          </cell>
        </row>
        <row r="115">
          <cell r="C115" t="str">
            <v>5.1.3. Falta de auditorías o monitoreo</v>
          </cell>
          <cell r="G115" t="str">
            <v>H03-06-01 Desvinculación-Salida de Personal</v>
          </cell>
        </row>
        <row r="116">
          <cell r="C116" t="str">
            <v xml:space="preserve">5.1.4. Falta de backup de información </v>
          </cell>
          <cell r="G116" t="str">
            <v>H04-01-01 Calificación de Proveedores</v>
          </cell>
        </row>
        <row r="117">
          <cell r="C117" t="str">
            <v xml:space="preserve">5.1.5. Falta de controles de acceso lógico </v>
          </cell>
          <cell r="G117" t="str">
            <v>H04-01-02 Pago a Proveedores</v>
          </cell>
        </row>
        <row r="118">
          <cell r="C118" t="str">
            <v>5.1.6. Falta de plan de continuidad</v>
          </cell>
          <cell r="G118" t="str">
            <v>H04-01-03 Selección de Proveedores y Gestión de Compras</v>
          </cell>
        </row>
        <row r="119">
          <cell r="C119" t="str">
            <v>5.1.7. Falta de pruebas para paso a producción</v>
          </cell>
          <cell r="G119" t="str">
            <v xml:space="preserve"> </v>
          </cell>
        </row>
        <row r="120">
          <cell r="C120" t="str">
            <v>5.1.8. Red insegura</v>
          </cell>
          <cell r="G120" t="str">
            <v>H04-03-01 Asegurar Bienes Institucionales</v>
          </cell>
        </row>
        <row r="121">
          <cell r="C121" t="str">
            <v>5.1.9. Susceptibilidad a daños físicos por temperatura, polvo, humedad.</v>
          </cell>
          <cell r="G121" t="str">
            <v>H04-03-02 Reclamo de Seguro de equipos móviles</v>
          </cell>
        </row>
        <row r="122">
          <cell r="C122" t="str">
            <v>5.1.10. Susceptibilidad fallos eléctricos o electrónicos</v>
          </cell>
          <cell r="G122" t="str">
            <v>H04-04-01 Administración de Activos</v>
          </cell>
        </row>
        <row r="123">
          <cell r="C123" t="str">
            <v>5.1.11. Virus</v>
          </cell>
          <cell r="G123" t="str">
            <v xml:space="preserve">H04-05-01 </v>
          </cell>
        </row>
        <row r="124">
          <cell r="C124" t="str">
            <v>5.1.12. Vulnerabilidades de la seguridad externa</v>
          </cell>
          <cell r="G124" t="str">
            <v>H04-06-01 Manejo de Correspondencia</v>
          </cell>
        </row>
        <row r="125">
          <cell r="C125" t="str">
            <v>5.1.13. Vulnerabilidades de la seguridad interna</v>
          </cell>
          <cell r="G125" t="str">
            <v xml:space="preserve"> </v>
          </cell>
        </row>
        <row r="126">
          <cell r="C126" t="str">
            <v>5.2.1. Carencia de una adecuada capacidad de planeamiento</v>
          </cell>
          <cell r="G126" t="str">
            <v xml:space="preserve"> </v>
          </cell>
        </row>
        <row r="127">
          <cell r="C127" t="str">
            <v>5.2.2. Falta de redundancia o de replicación de la información</v>
          </cell>
          <cell r="G127" t="str">
            <v xml:space="preserve"> </v>
          </cell>
        </row>
        <row r="128">
          <cell r="C128" t="str">
            <v>5.2.3. la falta de capacidad de las telecomunicaciones</v>
          </cell>
          <cell r="G128" t="str">
            <v>H06-01-01 Planeación de Revisión</v>
          </cell>
        </row>
        <row r="129">
          <cell r="C129" t="str">
            <v>5.2.4. la falta de capacidad del hardware</v>
          </cell>
          <cell r="G129" t="str">
            <v>H06-01-02 Verificación de Aplicación de Normativa Externa, Políticas y Procedimientos</v>
          </cell>
        </row>
        <row r="130">
          <cell r="C130" t="str">
            <v>5.2.5. Software inadecuado/incompatible</v>
          </cell>
          <cell r="G130" t="str">
            <v>H06-01-03 Seguimiento de Acciones Correctivas</v>
          </cell>
        </row>
        <row r="131">
          <cell r="C131" t="str">
            <v>5.3.1. Arquitectura inapropiada</v>
          </cell>
          <cell r="G131" t="str">
            <v>H07-01-01 Gestión de Cambio de Aplicaciones</v>
          </cell>
        </row>
        <row r="132">
          <cell r="C132" t="str">
            <v>5.3.2. Costo de Sobretiempos</v>
          </cell>
          <cell r="G132" t="str">
            <v>H07-01-02 Gestión de Cambios de Infraestructura</v>
          </cell>
        </row>
        <row r="133">
          <cell r="C133" t="str">
            <v>5.3.3. Fallas al integrar o migrar con o de otros sistemas</v>
          </cell>
          <cell r="G133" t="str">
            <v>H07-01-03 Gestión de Cambios de Parámetros del Sistema</v>
          </cell>
        </row>
        <row r="134">
          <cell r="C134" t="str">
            <v>5.3.4. Fallas del sistema para unirse a los requerimientos del negocio.</v>
          </cell>
          <cell r="G134" t="str">
            <v>H07-02-01 Disponibilidad de Aplicaciones y Software Base</v>
          </cell>
        </row>
        <row r="135">
          <cell r="C135" t="str">
            <v>5.3.5. Inadecuada gerencia de proyectos (asignación de recursos, manejo de tiempos, etc)</v>
          </cell>
          <cell r="G135" t="str">
            <v>H07-02-02 Disponibilidad de Infraestructura</v>
          </cell>
        </row>
        <row r="136">
          <cell r="C136" t="str">
            <v xml:space="preserve">5.4.1. errores en el diseño de la interfases </v>
          </cell>
          <cell r="G136" t="str">
            <v>H07-02-03 Entrega de Equipos</v>
          </cell>
        </row>
        <row r="137">
          <cell r="C137" t="str">
            <v>5.4.2. Errores en la ejecución de los programas</v>
          </cell>
          <cell r="G137" t="str">
            <v>H07-02-04 Recepción de Equipos</v>
          </cell>
        </row>
        <row r="138">
          <cell r="C138" t="str">
            <v>5.4.3. fallas en equipos de hardware</v>
          </cell>
          <cell r="G138" t="str">
            <v>H07-02-05 Manejo de Claves de Aplicaciones y Software Base</v>
          </cell>
        </row>
        <row r="139">
          <cell r="C139" t="str">
            <v>5.4.4. fallas en equipos de Telecomunicaciones</v>
          </cell>
          <cell r="G139" t="str">
            <v>H07-03-01 Soporte a Usuarios</v>
          </cell>
        </row>
        <row r="140">
          <cell r="C140" t="str">
            <v>5.4.5. Fallas en la red</v>
          </cell>
          <cell r="G140" t="str">
            <v>H08-01-01 Apertura, Cuadre y Cierre de Cajas</v>
          </cell>
        </row>
        <row r="141">
          <cell r="C141" t="str">
            <v>5.4.6. Riesgo de interdependencia</v>
          </cell>
          <cell r="G141" t="str">
            <v>H08-01-02 Apertura, Cuadre y Cierre de Bóveda</v>
          </cell>
        </row>
        <row r="142">
          <cell r="C142" t="str">
            <v>5.4.7. Software defectuoso</v>
          </cell>
          <cell r="G142" t="str">
            <v>H08-01-03 Devolución de Especies Monetarias Falsas</v>
          </cell>
        </row>
        <row r="143">
          <cell r="C143" t="str">
            <v>5.4.8. Software que no cumple con las especificaciones</v>
          </cell>
          <cell r="G143" t="str">
            <v>H08-01-04 Depósito / Retiro de Efectivo en BCE</v>
          </cell>
        </row>
        <row r="144">
          <cell r="C144" t="str">
            <v>5.7.1. Hardware obsoleto</v>
          </cell>
          <cell r="G144" t="str">
            <v>H08-01-05 Canje de Billetes Deteriorados</v>
          </cell>
        </row>
        <row r="145">
          <cell r="C145" t="str">
            <v>5.7.2. Inapropiada definición de los requerimientos del negocio</v>
          </cell>
          <cell r="G145" t="str">
            <v>H08-02-02 Control y Custodia de Documentos de Captaciones</v>
          </cell>
        </row>
        <row r="146">
          <cell r="C146" t="str">
            <v>5.7.3. Incompatibilidad con los sistemas existentes</v>
          </cell>
          <cell r="G146" t="str">
            <v>H08-02-03 Ingreso y Egreso de Documentos del Archivo Pasivo</v>
          </cell>
        </row>
        <row r="147">
          <cell r="C147" t="str">
            <v>5.7.4. Software obsoleto</v>
          </cell>
          <cell r="G147" t="str">
            <v>H08-03-04 Ingreso y Egreso de Documentos de Custodia</v>
          </cell>
        </row>
        <row r="148">
          <cell r="C148" t="str">
            <v>5.2.6. Software inadecuado/incompatible</v>
          </cell>
          <cell r="G148" t="str">
            <v>H08-03-01 Cámara Preliminar Enviada</v>
          </cell>
        </row>
        <row r="149">
          <cell r="C149" t="str">
            <v>5.7.5. Software obsoleto</v>
          </cell>
          <cell r="G149" t="str">
            <v>H08-03-02 Cámara Preliminar Recibida</v>
          </cell>
        </row>
        <row r="150">
          <cell r="C150" t="str">
            <v>5.4.9. Software que no cumple con las especificaciones</v>
          </cell>
          <cell r="G150" t="str">
            <v>H08-03-03 Cámara Definitiva Enviada</v>
          </cell>
        </row>
        <row r="151">
          <cell r="C151" t="str">
            <v>5.1.14. Susceptibilidad a daños físicos por temperatura, polvo, humedad.</v>
          </cell>
          <cell r="G151" t="str">
            <v>H08-04-04 Cámara Definitiva Recibida</v>
          </cell>
        </row>
        <row r="152">
          <cell r="C152" t="str">
            <v>5.1.15. Susceptibilidad fallos eléctricos o electrónicos</v>
          </cell>
          <cell r="G152" t="str">
            <v>H08-04-01 Carga y Cuadre de Cajero Pay Station</v>
          </cell>
        </row>
        <row r="153">
          <cell r="C153" t="str">
            <v>4.1.6. Terrorismo/Vandalismo/Conmoción civil/Intrusión en instalaciones física</v>
          </cell>
          <cell r="G153" t="str">
            <v xml:space="preserve">H08-04-02 Cuadre y Carga de Cajero ATM </v>
          </cell>
        </row>
        <row r="154">
          <cell r="C154" t="str">
            <v>7.2.3. Todo tipo de discriminación/acoso/etc.</v>
          </cell>
          <cell r="G154" t="str">
            <v>H08-04-03 Compensación de Efectivo en ATM´S</v>
          </cell>
        </row>
        <row r="155">
          <cell r="C155" t="str">
            <v>3.2.20. un inadecuado diseño de Procesos / Productos</v>
          </cell>
          <cell r="G155" t="str">
            <v>H08-04-04 Cuadre de transacciones por uso de canales y red de ATM´S</v>
          </cell>
        </row>
        <row r="156">
          <cell r="C156" t="str">
            <v>3.2.21. un proceso no documentado</v>
          </cell>
          <cell r="G156" t="str">
            <v>H08-04-05 Cuadre Transaccional de ATM´S</v>
          </cell>
        </row>
        <row r="157">
          <cell r="C157" t="str">
            <v>2.1.6. Valoración errónea de posiciones (intencional)</v>
          </cell>
          <cell r="G157" t="str">
            <v>H08-05-01 Aporte de Bienes a Fideicomiso</v>
          </cell>
        </row>
        <row r="158">
          <cell r="C158" t="str">
            <v>6.2.6. Violación de privacidad/Uso negligente de información confidencial</v>
          </cell>
          <cell r="G158" t="str">
            <v>H08-05-02 Clasificación y Validación de Joyas</v>
          </cell>
        </row>
        <row r="159">
          <cell r="C159" t="str">
            <v>5.1.16. Virus</v>
          </cell>
          <cell r="G159" t="str">
            <v>H08-05-03 Constitución de Garantía de Microcrédito</v>
          </cell>
        </row>
        <row r="160">
          <cell r="C160" t="str">
            <v>5.1.17. Vulnerabilidades de la seguridad extrena</v>
          </cell>
          <cell r="G160" t="str">
            <v>H08-05-04 Liberación de Garantías</v>
          </cell>
        </row>
        <row r="161">
          <cell r="C161" t="str">
            <v>5.1.18. Vulnerabilidades de la seguridad interna</v>
          </cell>
          <cell r="G161" t="str">
            <v>H08-05-05 Constitución de Garantía Producto No Core</v>
          </cell>
        </row>
        <row r="162">
          <cell r="C162" t="str">
            <v>3.2.22. Pérdida de continuidad para el negocio</v>
          </cell>
          <cell r="G162" t="str">
            <v>H08-05-08 Mantenimiento de Garantías</v>
          </cell>
        </row>
        <row r="163">
          <cell r="C163" t="str">
            <v>4.1.7. Indemnizaciones a clientes</v>
          </cell>
          <cell r="G163" t="str">
            <v>H08-06-01 Control y Custodia de Stock de Formas Valoradas</v>
          </cell>
        </row>
        <row r="164">
          <cell r="C164" t="str">
            <v>1.2.9. Falsedad informática</v>
          </cell>
          <cell r="G164" t="str">
            <v>H08-07-01 Ejecución de Providencias Judiciales</v>
          </cell>
        </row>
        <row r="165">
          <cell r="C165" t="str">
            <v>1.1.8. Estafa / Manipulación informática</v>
          </cell>
        </row>
        <row r="166">
          <cell r="C166" t="str">
            <v>1.1.9. Daño informatico (Externo)</v>
          </cell>
        </row>
        <row r="167">
          <cell r="C167" t="str">
            <v>4.1.8. Destruccion a la infraestructura, a las instalaciones físicas.</v>
          </cell>
        </row>
        <row r="168">
          <cell r="C168" t="str">
            <v>2.2.8. Daño informatico (Interno)</v>
          </cell>
        </row>
        <row r="169">
          <cell r="C169" t="str">
            <v>2.3.12. Falsedad informática (Interno)</v>
          </cell>
        </row>
        <row r="170">
          <cell r="C170" t="str">
            <v>... -</v>
          </cell>
        </row>
        <row r="171">
          <cell r="C171" t="str">
            <v>... -</v>
          </cell>
        </row>
        <row r="172">
          <cell r="C172" t="str">
            <v>... -</v>
          </cell>
        </row>
        <row r="173">
          <cell r="C173" t="str">
            <v>... -</v>
          </cell>
        </row>
        <row r="174">
          <cell r="C174" t="str">
            <v>... -</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ignación"/>
      <sheetName val="ISO-ITIL-COBIT"/>
      <sheetName val="Listas"/>
      <sheetName val="MRT SI"/>
      <sheetName val="MRO SI"/>
      <sheetName val="BOLETÍN"/>
      <sheetName val="Plan de Tratamiento"/>
      <sheetName val="Plan de Tratamiento SI"/>
      <sheetName val="LIS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
          <cell r="G4" t="str">
            <v>Tiempo</v>
          </cell>
          <cell r="H4" t="str">
            <v>Personas</v>
          </cell>
        </row>
        <row r="5">
          <cell r="G5" t="str">
            <v>Reputacional  / Imagen</v>
          </cell>
          <cell r="H5" t="str">
            <v>Procesos</v>
          </cell>
        </row>
        <row r="6">
          <cell r="G6" t="str">
            <v>Dinero</v>
          </cell>
          <cell r="H6" t="str">
            <v>TI</v>
          </cell>
        </row>
        <row r="7">
          <cell r="G7" t="str">
            <v>Información</v>
          </cell>
          <cell r="H7" t="str">
            <v>Eventos Externos</v>
          </cell>
        </row>
        <row r="8">
          <cell r="G8" t="str">
            <v>Mala calidad / Oportunidad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C_RO"/>
      <sheetName val="MAPA Y NIVELES"/>
      <sheetName val="Listas"/>
      <sheetName val="BASE DE DATOS"/>
      <sheetName val="PARETO"/>
      <sheetName val="ORDEN EVENTOS"/>
      <sheetName val="BOLETÍN"/>
      <sheetName val="MAPA DE CALOR"/>
      <sheetName val="LISTA"/>
      <sheetName val="Hoja2"/>
      <sheetName val="Hoja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8">
          <cell r="I8" t="str">
            <v>GREC</v>
          </cell>
        </row>
        <row r="9">
          <cell r="I9" t="str">
            <v>Auditoría Interna</v>
          </cell>
        </row>
        <row r="10">
          <cell r="I10" t="str">
            <v>Auditoría Externa</v>
          </cell>
        </row>
        <row r="11">
          <cell r="I11">
            <v>834</v>
          </cell>
        </row>
        <row r="12">
          <cell r="I12">
            <v>2148</v>
          </cell>
        </row>
        <row r="13">
          <cell r="I13" t="str">
            <v>Gobierno Corporativo</v>
          </cell>
        </row>
        <row r="14">
          <cell r="I14" t="str">
            <v>Visita</v>
          </cell>
        </row>
      </sheetData>
      <sheetData sheetId="9" refreshError="1"/>
      <sheetData sheetId="1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s"/>
      <sheetName val="Hoja3"/>
      <sheetName val="MATRIZ RO"/>
      <sheetName val="MATRIZ RO COMPLETA"/>
      <sheetName val="LISTA"/>
      <sheetName val="MATRIZ PLAN DE TRATAMIENTO"/>
    </sheetNames>
    <sheetDataSet>
      <sheetData sheetId="0"/>
      <sheetData sheetId="1">
        <row r="4">
          <cell r="D4" t="str">
            <v>Red_de_Oficinas</v>
          </cell>
        </row>
        <row r="5">
          <cell r="D5" t="str">
            <v>Tecnología_y_Sistemas_de_Información</v>
          </cell>
        </row>
        <row r="6">
          <cell r="D6" t="str">
            <v>Talento_Humano</v>
          </cell>
        </row>
        <row r="7">
          <cell r="D7" t="str">
            <v>Operaciones_Centrales</v>
          </cell>
        </row>
        <row r="8">
          <cell r="D8" t="str">
            <v>Administrativa</v>
          </cell>
        </row>
        <row r="9">
          <cell r="D9" t="str">
            <v>Auditoría_Interna</v>
          </cell>
        </row>
        <row r="10">
          <cell r="D10" t="str">
            <v>Riesgos</v>
          </cell>
        </row>
        <row r="11">
          <cell r="D11" t="str">
            <v>Fomento_y_Desarrollo</v>
          </cell>
        </row>
        <row r="12">
          <cell r="D12" t="str">
            <v>Investigación_y_Desarrollo</v>
          </cell>
        </row>
        <row r="13">
          <cell r="D13" t="str">
            <v>Planificación_y_Proyectos</v>
          </cell>
        </row>
        <row r="14">
          <cell r="D14" t="str">
            <v>Unidad_de_Atención_al_Cliente</v>
          </cell>
        </row>
        <row r="15">
          <cell r="D15" t="str">
            <v>Financiera</v>
          </cell>
        </row>
        <row r="16">
          <cell r="D16" t="str">
            <v>Tesorería</v>
          </cell>
        </row>
        <row r="17">
          <cell r="D17" t="str">
            <v>Unidad_de_Cumplimiento</v>
          </cell>
        </row>
        <row r="18">
          <cell r="D18" t="str">
            <v>Asesoría_Jurídica</v>
          </cell>
        </row>
        <row r="19">
          <cell r="D19" t="str">
            <v>Dirección_de_Comunicación_Institucional</v>
          </cell>
        </row>
        <row r="20">
          <cell r="D20" t="str">
            <v>Secretaría_General</v>
          </cell>
        </row>
        <row r="21">
          <cell r="D21" t="str">
            <v>CAIR</v>
          </cell>
        </row>
        <row r="22">
          <cell r="D22" t="str">
            <v>Comité_de_Cumplimiento</v>
          </cell>
        </row>
        <row r="23">
          <cell r="D23" t="str">
            <v>Comité_de_Auditoría</v>
          </cell>
        </row>
        <row r="24">
          <cell r="D24" t="str">
            <v>CCARP</v>
          </cell>
        </row>
      </sheetData>
      <sheetData sheetId="2"/>
      <sheetData sheetId="3"/>
      <sheetData sheetId="4"/>
      <sheetData sheetId="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C_RO"/>
      <sheetName val="MAPA Y NIVELES"/>
      <sheetName val="Listas"/>
      <sheetName val="BASE DE DATOS"/>
      <sheetName val="PARETO"/>
      <sheetName val="ORDEN EVENTOS"/>
      <sheetName val="BOLETÍN"/>
      <sheetName val="Hoja2"/>
      <sheetName val="LISTA"/>
      <sheetName val="Hoja1"/>
      <sheetName val="Hoja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3">
          <cell r="C3" t="str">
            <v>1.1 Administración y monitoreo de efectivo</v>
          </cell>
        </row>
        <row r="4">
          <cell r="C4" t="str">
            <v>1.2 Zonal Operativa</v>
          </cell>
        </row>
        <row r="5">
          <cell r="C5" t="str">
            <v>2.1 Desarrollo y Mantenimiento de aplicaciones y BI</v>
          </cell>
        </row>
        <row r="6">
          <cell r="C6" t="str">
            <v>2.2 Gestión y control</v>
          </cell>
        </row>
        <row r="7">
          <cell r="C7" t="str">
            <v>2.3 Producción y operaciones</v>
          </cell>
        </row>
        <row r="8">
          <cell r="C8" t="str">
            <v>2.4 Infraestructura Tecnológica</v>
          </cell>
        </row>
        <row r="9">
          <cell r="C9" t="str">
            <v>3.1 Administración del talento Humano</v>
          </cell>
        </row>
        <row r="10">
          <cell r="C10" t="str">
            <v>3.2 Desarrollo Humano</v>
          </cell>
        </row>
        <row r="11">
          <cell r="C11" t="str">
            <v>3.3 Administración de la información, remuneración y catastro</v>
          </cell>
        </row>
        <row r="12">
          <cell r="C12" t="str">
            <v>3.4 Bienestar, Seguridad y Salud Ocupacional</v>
          </cell>
        </row>
        <row r="13">
          <cell r="C13" t="str">
            <v>4.1 Validación y Captura</v>
          </cell>
        </row>
        <row r="14">
          <cell r="C14" t="str">
            <v>4.2 Administración de cartera</v>
          </cell>
        </row>
        <row r="15">
          <cell r="C15" t="str">
            <v>4.3 Ejecución de operaciones</v>
          </cell>
        </row>
        <row r="16">
          <cell r="C16" t="str">
            <v>4.4 Soporte Operativo</v>
          </cell>
        </row>
        <row r="17">
          <cell r="C17" t="str">
            <v>4.5 Gestión Operativa</v>
          </cell>
        </row>
        <row r="18">
          <cell r="C18" t="str">
            <v xml:space="preserve">5.1 Bienes </v>
          </cell>
        </row>
        <row r="19">
          <cell r="C19" t="str">
            <v xml:space="preserve">5.2 Servicios </v>
          </cell>
        </row>
        <row r="20">
          <cell r="C20" t="str">
            <v>5.3 Seguridad</v>
          </cell>
        </row>
        <row r="21">
          <cell r="C21" t="str">
            <v>6.1 Auditoría Interna</v>
          </cell>
        </row>
        <row r="22">
          <cell r="C22" t="str">
            <v>6.2 Regional 1 Quito</v>
          </cell>
        </row>
        <row r="23">
          <cell r="C23" t="str">
            <v>6.3 Regional 2 Guayaquil</v>
          </cell>
        </row>
        <row r="24">
          <cell r="C24" t="str">
            <v>6.4 Regional 3 Loja</v>
          </cell>
        </row>
        <row r="25">
          <cell r="C25" t="str">
            <v>7.1 Crédito</v>
          </cell>
        </row>
        <row r="26">
          <cell r="C26" t="str">
            <v>7.2 Mercado y Liquidez</v>
          </cell>
        </row>
        <row r="27">
          <cell r="C27" t="str">
            <v>7.3 Estructural</v>
          </cell>
        </row>
        <row r="28">
          <cell r="C28" t="str">
            <v>7.4 Operativo</v>
          </cell>
        </row>
        <row r="29">
          <cell r="C29" t="str">
            <v>8.1 Crédito Desarrollo</v>
          </cell>
        </row>
        <row r="30">
          <cell r="C30" t="str">
            <v>8.2 Microcrédito crecimiento</v>
          </cell>
        </row>
        <row r="31">
          <cell r="C31" t="str">
            <v>8.3 Microcrédito fortalecimiento</v>
          </cell>
        </row>
        <row r="32">
          <cell r="C32" t="str">
            <v>8.4 Cobranza y recuperación</v>
          </cell>
        </row>
        <row r="33">
          <cell r="C33" t="str">
            <v>9.1 Desarrollo de productos y canales de distribución</v>
          </cell>
        </row>
        <row r="34">
          <cell r="C34" t="str">
            <v>9.2 Inteligencia del negocio</v>
          </cell>
        </row>
        <row r="35">
          <cell r="C35" t="str">
            <v>9.3 Calidad del servicio</v>
          </cell>
        </row>
        <row r="36">
          <cell r="C36" t="str">
            <v>9.4 Publicidad y propaganda</v>
          </cell>
        </row>
        <row r="37">
          <cell r="C37" t="str">
            <v>10.1 Administración y planificación de proyectos institucionales</v>
          </cell>
        </row>
        <row r="38">
          <cell r="C38" t="str">
            <v>10.2 Administración de procesos</v>
          </cell>
        </row>
        <row r="39">
          <cell r="C39" t="str">
            <v>11.1 Atención al cliente</v>
          </cell>
        </row>
        <row r="40">
          <cell r="C40" t="str">
            <v>12.1 Contabilidad</v>
          </cell>
        </row>
        <row r="41">
          <cell r="C41" t="str">
            <v>12.2 Control financiero y presupuestario</v>
          </cell>
        </row>
        <row r="42">
          <cell r="C42" t="str">
            <v>13.1 Tesorería</v>
          </cell>
        </row>
        <row r="43">
          <cell r="C43" t="str">
            <v>14.1 Cumplimiento</v>
          </cell>
        </row>
        <row r="44">
          <cell r="C44" t="str">
            <v>15.1 Subasesoría Jurídica</v>
          </cell>
        </row>
        <row r="45">
          <cell r="C45" t="str">
            <v>15.2 Patrocinio y trámites judiciales</v>
          </cell>
        </row>
        <row r="46">
          <cell r="C46" t="str">
            <v>15.3 Control de coactivas</v>
          </cell>
        </row>
        <row r="47">
          <cell r="C47" t="str">
            <v>15.4 Contrataciones</v>
          </cell>
        </row>
        <row r="48">
          <cell r="C48" t="str">
            <v>16.1 Comunicación Institucional</v>
          </cell>
        </row>
        <row r="49">
          <cell r="C49" t="str">
            <v>17.1 Pro secretaría General</v>
          </cell>
        </row>
        <row r="50">
          <cell r="C50" t="str">
            <v>18.1 CAIR</v>
          </cell>
        </row>
        <row r="51">
          <cell r="C51" t="str">
            <v>19.1 Comité de Cumplimiento</v>
          </cell>
        </row>
        <row r="52">
          <cell r="C52" t="str">
            <v>20.1 Comité de Auditoría</v>
          </cell>
        </row>
        <row r="53">
          <cell r="C53" t="str">
            <v>21.1 CCARP</v>
          </cell>
        </row>
        <row r="54">
          <cell r="C54" t="str">
            <v>22.1 Todas</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C_RO"/>
      <sheetName val="MAPA Y NIVELES"/>
      <sheetName val="Listas"/>
      <sheetName val="TABLA DINAMICA"/>
      <sheetName val="BASE DE DATOS"/>
      <sheetName val="PARETO "/>
      <sheetName val="ORDEN EVENTOS"/>
      <sheetName val="BOLETÍN"/>
      <sheetName val="MAPA "/>
      <sheetName val="LISTA"/>
      <sheetName val="Hoja3"/>
      <sheetName val="Formato para Informes"/>
      <sheetName val="Matriz cortada a Agosto GREC"/>
      <sheetName val="Matriz Agosto"/>
    </sheetNames>
    <sheetDataSet>
      <sheetData sheetId="0"/>
      <sheetData sheetId="1"/>
      <sheetData sheetId="2"/>
      <sheetData sheetId="3"/>
      <sheetData sheetId="4"/>
      <sheetData sheetId="5"/>
      <sheetData sheetId="6"/>
      <sheetData sheetId="7"/>
      <sheetData sheetId="8"/>
      <sheetData sheetId="9">
        <row r="3">
          <cell r="A3" t="str">
            <v>... -</v>
          </cell>
        </row>
        <row r="4">
          <cell r="A4" t="str">
            <v>... -</v>
          </cell>
          <cell r="F4" t="str">
            <v>Tiempo</v>
          </cell>
        </row>
        <row r="5">
          <cell r="A5" t="str">
            <v>... -</v>
          </cell>
          <cell r="F5" t="str">
            <v>Reputacional  / Imagen</v>
          </cell>
        </row>
        <row r="6">
          <cell r="A6" t="str">
            <v>... -</v>
          </cell>
          <cell r="F6" t="str">
            <v>Dinero</v>
          </cell>
        </row>
        <row r="7">
          <cell r="A7" t="str">
            <v>... -</v>
          </cell>
          <cell r="F7" t="str">
            <v>Información</v>
          </cell>
        </row>
        <row r="8">
          <cell r="A8" t="str">
            <v>1.1.1. Ataques informáticos externos/ ataque a la información o sistemas</v>
          </cell>
          <cell r="F8" t="str">
            <v>Mala calidad / Oportunidad</v>
          </cell>
        </row>
        <row r="9">
          <cell r="A9" t="str">
            <v>1.1.2. Intrusión en los sistemas informáticos / a información confidencial</v>
          </cell>
        </row>
        <row r="10">
          <cell r="A10" t="str">
            <v>1.1.3. Modificación de información sensible (externo)</v>
          </cell>
        </row>
        <row r="11">
          <cell r="A11" t="str">
            <v xml:space="preserve">1.1.4. Generación de información o programas no autorizados en los sistemas. </v>
          </cell>
        </row>
        <row r="12">
          <cell r="A12" t="str">
            <v>1.1.5. Interrupción del funcionamiento de los sistemas (intencional externo)</v>
          </cell>
        </row>
        <row r="13">
          <cell r="A13" t="str">
            <v>1.1.6. Negligencia en el manejo de los activos de información (externos)</v>
          </cell>
        </row>
        <row r="14">
          <cell r="A14" t="str">
            <v>1.1.7. Robo externo de información (con pérdidas pecuniarias)</v>
          </cell>
        </row>
        <row r="15">
          <cell r="A15" t="str">
            <v>1.2.1. Agresión física o verbal</v>
          </cell>
        </row>
        <row r="16">
          <cell r="A16" t="str">
            <v>1.2.2. Robos ó hurto de materiales/dinero</v>
          </cell>
        </row>
        <row r="17">
          <cell r="A17" t="str">
            <v>1.2.3. Billetes y/o monedas fraudulentas</v>
          </cell>
        </row>
        <row r="18">
          <cell r="A18" t="str">
            <v>1.2.4. Blanqueo/lavado de dinero externo</v>
          </cell>
        </row>
        <row r="19">
          <cell r="A19" t="str">
            <v>1.2.5. Circulación de transferencias/cheques sin fondos/cheques fraudulentos/No honrar deuda intencionalmente</v>
          </cell>
        </row>
        <row r="20">
          <cell r="A20" t="str">
            <v>1.2.6. Clonación de tarjetas</v>
          </cell>
        </row>
        <row r="21">
          <cell r="A21" t="str">
            <v>1.2.7. Falsificación</v>
          </cell>
        </row>
        <row r="22">
          <cell r="A22" t="str">
            <v>1.2.8. Extorsión/Sobornos / Cohechos</v>
          </cell>
        </row>
        <row r="23">
          <cell r="A23" t="str">
            <v>1.2.9. Falsedad informática</v>
          </cell>
        </row>
        <row r="24">
          <cell r="A24" t="str">
            <v>1.1.8. Estafa / Manipulación informática</v>
          </cell>
        </row>
        <row r="25">
          <cell r="A25" t="str">
            <v>1.1.9. Daño informatico (Externo)</v>
          </cell>
        </row>
        <row r="26">
          <cell r="A26" t="str">
            <v xml:space="preserve">2.1.1. Ejecución de operaciones no autorizadas (con pérdidas pecuniarias) </v>
          </cell>
        </row>
        <row r="27">
          <cell r="A27" t="str">
            <v>2.1.2. Ignorar/violar procedimientos deliberadamente</v>
          </cell>
        </row>
        <row r="28">
          <cell r="A28" t="str">
            <v>2.1.3. Operaciones no reveladas/reportadas intencionalmente</v>
          </cell>
        </row>
        <row r="29">
          <cell r="A29" t="str">
            <v>2.1.4. Valoración errónea de posiciones (intencional)</v>
          </cell>
        </row>
        <row r="30">
          <cell r="A30" t="str">
            <v>2.2.1. Ataque a la información o sistemas</v>
          </cell>
        </row>
        <row r="31">
          <cell r="A31" t="str">
            <v>2.2.2. Intercepción en los sistemas informáticos / a información confidencial</v>
          </cell>
        </row>
        <row r="32">
          <cell r="A32" t="str">
            <v>2.2.3. Alteración / Modificación de información sensible (interno)</v>
          </cell>
        </row>
        <row r="33">
          <cell r="A33" t="str">
            <v xml:space="preserve">2.2.4. Generación de programas no autorizados en los sistemas. </v>
          </cell>
        </row>
        <row r="34">
          <cell r="A34" t="str">
            <v>2.2.5. Interrupción del funcionamiento de los sistemas (intencional interno)</v>
          </cell>
        </row>
        <row r="35">
          <cell r="A35" t="str">
            <v>2.2.6. Negligencia en el manejo de los activos de información (interno)</v>
          </cell>
        </row>
        <row r="36">
          <cell r="A36" t="str">
            <v>2.3.1. Blanqueo/lavado de dinero interno</v>
          </cell>
        </row>
        <row r="37">
          <cell r="A37" t="str">
            <v>2.3.2. Abuso de información privilegiada / Violaciones de confianza</v>
          </cell>
        </row>
        <row r="38">
          <cell r="A38" t="str">
            <v>2.3.3. Alteración de documentos/falsificación</v>
          </cell>
        </row>
        <row r="39">
          <cell r="A39" t="str">
            <v>2.2.7. Robo de Información</v>
          </cell>
        </row>
        <row r="40">
          <cell r="A40" t="str">
            <v>2.3.4. Apropiación de cuentas / fingimiento de personalidad/ suplantación/ etc.</v>
          </cell>
        </row>
        <row r="41">
          <cell r="A41" t="str">
            <v>2.3.5. Apropiación indebida de activos (hurto).</v>
          </cell>
        </row>
        <row r="42">
          <cell r="A42" t="str">
            <v>2.3.6. Contrabando</v>
          </cell>
        </row>
        <row r="43">
          <cell r="A43" t="str">
            <v>2.1.5. Destrucción contra activos</v>
          </cell>
        </row>
        <row r="44">
          <cell r="A44" t="str">
            <v xml:space="preserve">2.3.7. Malversación </v>
          </cell>
        </row>
        <row r="45">
          <cell r="A45" t="str">
            <v>2.3.8. Fraude interno / fraude crediticio / depósitos sin valor/cheques sin fondos</v>
          </cell>
        </row>
        <row r="46">
          <cell r="A46" t="str">
            <v>2.3.9. Incumplimiento de obligaciones / evasión de impuestos (Intencional)</v>
          </cell>
        </row>
        <row r="47">
          <cell r="A47" t="str">
            <v>2.3.10. Robo de propiedad intelectual</v>
          </cell>
        </row>
        <row r="48">
          <cell r="A48" t="str">
            <v>2.3.11. Extorsión/Sobornos / Cohechos (empleados)</v>
          </cell>
        </row>
        <row r="49">
          <cell r="A49" t="str">
            <v>2.1.6. Valoración errónea de posiciones (intencional)</v>
          </cell>
        </row>
        <row r="50">
          <cell r="A50" t="str">
            <v>2.2.8. Daño informatico (Interno)</v>
          </cell>
        </row>
        <row r="51">
          <cell r="A51" t="str">
            <v>2.3.12. Falsedad informática (Interno)</v>
          </cell>
        </row>
        <row r="52">
          <cell r="A52" t="str">
            <v>3.5.1. Contratos inadecuados con proveedores</v>
          </cell>
        </row>
        <row r="53">
          <cell r="A53" t="str">
            <v>3.5.2. Incumplimiento de los acuerdos de proveedores</v>
          </cell>
        </row>
        <row r="54">
          <cell r="A54" t="str">
            <v>3.5.3. Negligencia profesional de terceros proveedores</v>
          </cell>
        </row>
        <row r="55">
          <cell r="A55" t="str">
            <v>3.5.4. Quiebra de los proveedores</v>
          </cell>
        </row>
        <row r="56">
          <cell r="A56" t="str">
            <v xml:space="preserve">3.2.1. Error en ejecución /Registro incorrectos de clientes </v>
          </cell>
        </row>
        <row r="57">
          <cell r="A57" t="str">
            <v>3.1.1. Clausulas inadecuadas / contratos incompletos / términos inapropiados</v>
          </cell>
        </row>
        <row r="58">
          <cell r="A58" t="str">
            <v>3.1.2. Documentos jurídicos inexistentes / documentos incompletos</v>
          </cell>
        </row>
        <row r="59">
          <cell r="A59" t="str">
            <v>3.1.3. Estadística de venta inadecuada</v>
          </cell>
        </row>
        <row r="60">
          <cell r="A60" t="str">
            <v>3.1.4. Fallas en el establecimiento de la debida diligencia</v>
          </cell>
        </row>
        <row r="61">
          <cell r="A61" t="str">
            <v>3.2.2. Capacidad insuficiente de personal para atender el volumen</v>
          </cell>
        </row>
        <row r="62">
          <cell r="A62" t="str">
            <v>3.2.3. Debilidades en el control interno</v>
          </cell>
        </row>
        <row r="63">
          <cell r="A63" t="str">
            <v>3.2.4. Errores en el ingreso de datos, mantenimiento o carga de información</v>
          </cell>
        </row>
        <row r="64">
          <cell r="A64" t="str">
            <v>3.2.5. errores en la parametrización de las transacciones/productos</v>
          </cell>
        </row>
        <row r="65">
          <cell r="A65" t="str">
            <v>3.2.6. Errores en mantenimiento  de datos de referencia/información desactualizada</v>
          </cell>
        </row>
        <row r="66">
          <cell r="A66" t="str">
            <v>3.2.7. Errores en tasación.</v>
          </cell>
        </row>
        <row r="67">
          <cell r="A67" t="str">
            <v>3.2.8. Fallo en la gestión colateral</v>
          </cell>
        </row>
        <row r="68">
          <cell r="A68" t="str">
            <v>3.2.9. Funcionamiento erróneo de modelos / sistemas</v>
          </cell>
        </row>
        <row r="69">
          <cell r="A69" t="str">
            <v>3.2.10. Incumplimiento de plazos o de responsabilidades</v>
          </cell>
        </row>
        <row r="70">
          <cell r="A70" t="str">
            <v>3.2.11. la falta de automatización de los procesos</v>
          </cell>
        </row>
        <row r="71">
          <cell r="A71" t="str">
            <v xml:space="preserve">3.2.12. la inadecuada implementación de Procesos / Productos  </v>
          </cell>
        </row>
        <row r="72">
          <cell r="A72" t="str">
            <v>3.2.13. Políticas / Normas incompletas o inexistentes/inadecuadas</v>
          </cell>
        </row>
        <row r="73">
          <cell r="A73" t="str">
            <v>3.2.14. un inadecuado diseño de Procesos / Productos (producto complejo)</v>
          </cell>
        </row>
        <row r="74">
          <cell r="A74" t="str">
            <v>3.2.15. un proceso no documentado</v>
          </cell>
        </row>
        <row r="75">
          <cell r="A75" t="str">
            <v>3.3.1. Otros litigios con contrapartes distintas de clientes/Disputas contractuales / judiciales</v>
          </cell>
        </row>
        <row r="76">
          <cell r="A76" t="str">
            <v>3.3.2. Prácticas inadecuadas o fallas en los procesos de contrapartes que generan pérdidas (canje)</v>
          </cell>
        </row>
        <row r="77">
          <cell r="A77" t="str">
            <v>3.4.1. Debilidades/Falta de controles de acceso físico</v>
          </cell>
        </row>
        <row r="78">
          <cell r="A78" t="str">
            <v>3.5.5. Problemas operacionales generados por proveedores de servicios</v>
          </cell>
        </row>
        <row r="79">
          <cell r="A79" t="str">
            <v>3.5.6. la selección inadecuada de los proveedores</v>
          </cell>
        </row>
        <row r="80">
          <cell r="A80" t="str">
            <v>3.5.7. Litigios con distribuidores/proveedores</v>
          </cell>
        </row>
        <row r="81">
          <cell r="A81" t="str">
            <v>3.6.1. Negligencia contra activos de clientes</v>
          </cell>
        </row>
        <row r="82">
          <cell r="A82" t="str">
            <v>3.2.16. Condiciones ambientales no adecuadas</v>
          </cell>
        </row>
        <row r="83">
          <cell r="A83" t="str">
            <v>3.2.17. Diseño erróneo del almacén</v>
          </cell>
        </row>
        <row r="84">
          <cell r="A84" t="str">
            <v>3.2.18. Faltas / Inadecuados procesos de almacenaje</v>
          </cell>
        </row>
        <row r="85">
          <cell r="A85" t="str">
            <v>3.2.19. Insuficente personal/implementos para realizar el correcto almacenaje</v>
          </cell>
        </row>
        <row r="86">
          <cell r="A86" t="str">
            <v>3.7.1. Inadecuados procesos para informar/reportar</v>
          </cell>
        </row>
        <row r="87">
          <cell r="A87" t="str">
            <v>3.7.2. Inexactitud de informes externos (con generación de pérdidas)</v>
          </cell>
        </row>
        <row r="88">
          <cell r="A88" t="str">
            <v>3.2.20. un inadecuado diseño de Procesos / Productos</v>
          </cell>
        </row>
        <row r="89">
          <cell r="A89" t="str">
            <v>3.2.21. un proceso no documentado</v>
          </cell>
        </row>
        <row r="90">
          <cell r="A90" t="str">
            <v>3.2.22. Pérdida de continuidad para el negocio</v>
          </cell>
        </row>
        <row r="91">
          <cell r="A91" t="str">
            <v>4.1.1. Desastres naturales (sismo, terremoto, erupciones, etc.)</v>
          </cell>
        </row>
        <row r="92">
          <cell r="A92" t="str">
            <v>4.1.2. Fallas de transporte</v>
          </cell>
        </row>
        <row r="93">
          <cell r="A93" t="str">
            <v>4.1.3. Guerra</v>
          </cell>
        </row>
        <row r="94">
          <cell r="A94" t="str">
            <v>4.1.4. Inabitabilidad del edificio/incendio/inundación</v>
          </cell>
        </row>
        <row r="95">
          <cell r="A95" t="str">
            <v>4.1.5. Terrorismo/Vandalismo/Conmoción civil/Intrusión en instalaciones física</v>
          </cell>
        </row>
        <row r="96">
          <cell r="A96" t="str">
            <v>4.1.6. Terrorismo/Vandalismo/Conmoción civil/Intrusión en instalaciones física</v>
          </cell>
        </row>
        <row r="97">
          <cell r="A97" t="str">
            <v>4.1.7. Indemnizaciones a clientes</v>
          </cell>
        </row>
        <row r="98">
          <cell r="A98" t="str">
            <v>4.1.8. Destruccion a la infraestructura, a las instalaciones físicas.</v>
          </cell>
        </row>
        <row r="99">
          <cell r="A99" t="str">
            <v>5.5.1. Interrupción de Servicios (energía eléctrica, agua, etc)</v>
          </cell>
        </row>
        <row r="100">
          <cell r="A100" t="str">
            <v>5.6.1. Bloqueo de negocios</v>
          </cell>
        </row>
        <row r="101">
          <cell r="A101" t="str">
            <v>5.6.2. Cambio en regulaciones/leyes</v>
          </cell>
        </row>
        <row r="102">
          <cell r="A102" t="str">
            <v>5.6.3. Disposiciones gubernamentales</v>
          </cell>
        </row>
        <row r="103">
          <cell r="A103" t="str">
            <v>5.6.4. Expropiacion de activos</v>
          </cell>
        </row>
        <row r="104">
          <cell r="A104" t="str">
            <v>5.1.1. Definición incorrecta de perfiles</v>
          </cell>
        </row>
        <row r="105">
          <cell r="A105" t="str">
            <v>5.1.2. fallas en la asignación de perfiles a usuarios</v>
          </cell>
        </row>
        <row r="106">
          <cell r="A106" t="str">
            <v>5.1.3. Falta de auditorías o monitoreo</v>
          </cell>
        </row>
        <row r="107">
          <cell r="A107" t="str">
            <v xml:space="preserve">5.1.4. Falta de backup de información </v>
          </cell>
        </row>
        <row r="108">
          <cell r="A108" t="str">
            <v xml:space="preserve">5.1.5. Falta de controles de acceso lógico </v>
          </cell>
        </row>
        <row r="109">
          <cell r="A109" t="str">
            <v>5.1.6. Falta de plan de continuidad</v>
          </cell>
        </row>
        <row r="110">
          <cell r="A110" t="str">
            <v>5.1.7. Falta de pruebas para paso a producción</v>
          </cell>
        </row>
        <row r="111">
          <cell r="A111" t="str">
            <v>5.1.8. Red insegura</v>
          </cell>
        </row>
        <row r="112">
          <cell r="A112" t="str">
            <v>5.1.9. Susceptibilidad a daños físicos por temperatura, polvo, humedad.</v>
          </cell>
        </row>
        <row r="113">
          <cell r="A113" t="str">
            <v>5.1.10. Susceptibilidad fallos eléctricos o electrónicos</v>
          </cell>
        </row>
        <row r="114">
          <cell r="A114" t="str">
            <v>5.1.11. Virus</v>
          </cell>
        </row>
        <row r="115">
          <cell r="A115" t="str">
            <v>5.1.12. Vulnerabilidades de la seguridad externa</v>
          </cell>
        </row>
        <row r="116">
          <cell r="A116" t="str">
            <v>5.1.13. Vulnerabilidades de la seguridad interna</v>
          </cell>
        </row>
        <row r="117">
          <cell r="A117" t="str">
            <v>5.2.1. Carencia de una adecuada capacidad de planeamiento</v>
          </cell>
        </row>
        <row r="118">
          <cell r="A118" t="str">
            <v>5.2.2. Falta de redundancia o de replicación de la información</v>
          </cell>
        </row>
        <row r="119">
          <cell r="A119" t="str">
            <v>5.2.3. la falta de capacidad de las telecomunicaciones</v>
          </cell>
        </row>
        <row r="120">
          <cell r="A120" t="str">
            <v>5.2.4. la falta de capacidad del hardware</v>
          </cell>
        </row>
        <row r="121">
          <cell r="A121" t="str">
            <v>5.2.5. Software inadecuado/incompatible</v>
          </cell>
        </row>
        <row r="122">
          <cell r="A122" t="str">
            <v>5.3.1. Arquitectura inapropiada</v>
          </cell>
        </row>
        <row r="123">
          <cell r="A123" t="str">
            <v>5.3.2. Costo de Sobretiempos</v>
          </cell>
        </row>
        <row r="124">
          <cell r="A124" t="str">
            <v>5.3.3. Fallas al integrar o migrar con o de otros sistemas</v>
          </cell>
        </row>
        <row r="125">
          <cell r="A125" t="str">
            <v>5.3.4. Fallas del sistema para unirse a los requerimientos del negocio.</v>
          </cell>
        </row>
        <row r="126">
          <cell r="A126" t="str">
            <v>5.3.5. Inadecuada gerencia de proyectos (asignación de recursos, manejo de tiempos, etc)</v>
          </cell>
        </row>
        <row r="127">
          <cell r="A127" t="str">
            <v xml:space="preserve">5.4.1. errores en el diseño de la interfases </v>
          </cell>
        </row>
        <row r="128">
          <cell r="A128" t="str">
            <v>5.4.2. Errores en la ejecución de los programas</v>
          </cell>
        </row>
        <row r="129">
          <cell r="A129" t="str">
            <v>5.4.3. fallas en equipos de hardware</v>
          </cell>
        </row>
        <row r="130">
          <cell r="A130" t="str">
            <v>5.4.4. fallas en equipos de Telecomunicaciones</v>
          </cell>
        </row>
        <row r="131">
          <cell r="A131" t="str">
            <v>5.4.5. Fallas en la red</v>
          </cell>
        </row>
        <row r="132">
          <cell r="A132" t="str">
            <v>5.4.6. Riesgo de interdependencia</v>
          </cell>
        </row>
        <row r="133">
          <cell r="A133" t="str">
            <v>5.4.7. Software defectuoso</v>
          </cell>
        </row>
        <row r="134">
          <cell r="A134" t="str">
            <v>5.4.8. Software que no cumple con las especificaciones</v>
          </cell>
        </row>
        <row r="135">
          <cell r="A135" t="str">
            <v>5.7.1. Hardware obsoleto</v>
          </cell>
        </row>
        <row r="136">
          <cell r="A136" t="str">
            <v>5.7.2. Inapropiada definición de los requerimientos del negocio</v>
          </cell>
        </row>
        <row r="137">
          <cell r="A137" t="str">
            <v>5.7.3. Incompatibilidad con los sistemas existentes</v>
          </cell>
        </row>
        <row r="138">
          <cell r="A138" t="str">
            <v>5.7.4. Software obsoleto</v>
          </cell>
        </row>
        <row r="139">
          <cell r="A139" t="str">
            <v>5.2.6. Software inadecuado/incompatible</v>
          </cell>
        </row>
        <row r="140">
          <cell r="A140" t="str">
            <v>5.7.5. Software obsoleto</v>
          </cell>
        </row>
        <row r="141">
          <cell r="A141" t="str">
            <v>5.4.9. Software que no cumple con las especificaciones</v>
          </cell>
        </row>
        <row r="142">
          <cell r="A142" t="str">
            <v>5.1.14. Susceptibilidad a daños físicos por temperatura, polvo, humedad.</v>
          </cell>
        </row>
        <row r="143">
          <cell r="A143" t="str">
            <v>5.1.15. Susceptibilidad fallos eléctricos o electrónicos</v>
          </cell>
        </row>
        <row r="144">
          <cell r="A144" t="str">
            <v>5.1.16. Virus</v>
          </cell>
        </row>
        <row r="145">
          <cell r="A145" t="str">
            <v>5.1.17. Vulnerabilidades de la seguridad extrena</v>
          </cell>
        </row>
        <row r="146">
          <cell r="A146" t="str">
            <v>5.1.18. Vulnerabilidades de la seguridad interna</v>
          </cell>
        </row>
        <row r="147">
          <cell r="A147" t="str">
            <v>6.3.1. Mal uso de la información confidencial (proveedores/outsourcing)</v>
          </cell>
        </row>
        <row r="148">
          <cell r="A148" t="str">
            <v>6.4.1. Errores de los modelos</v>
          </cell>
        </row>
        <row r="149">
          <cell r="A149" t="str">
            <v>6.3.2. Manipulación del mercado</v>
          </cell>
        </row>
        <row r="150">
          <cell r="A150" t="str">
            <v>6.3.3. Prácticas inadecuadas de negociación / mercado.</v>
          </cell>
        </row>
        <row r="151">
          <cell r="A151" t="str">
            <v>6.3.4. Inadecuado control hacia los proveedores</v>
          </cell>
        </row>
        <row r="152">
          <cell r="A152" t="str">
            <v xml:space="preserve">6.2.1. Abusos de confianza </v>
          </cell>
        </row>
        <row r="153">
          <cell r="A153" t="str">
            <v>6.2.2. Divulgación de información/Abuso de información confidencial.</v>
          </cell>
        </row>
        <row r="154">
          <cell r="A154" t="str">
            <v>6.2.3. Fallas en la protección de información sobre clientes</v>
          </cell>
        </row>
        <row r="155">
          <cell r="A155" t="str">
            <v>6.1.1. Litigios sobre resultados de las actividades de asesoramiento</v>
          </cell>
        </row>
        <row r="156">
          <cell r="A156" t="str">
            <v>6.2.4. Aspectos de adecuación / divulgación de información (conozca a su cliente, etc.)</v>
          </cell>
        </row>
        <row r="157">
          <cell r="A157" t="str">
            <v>6.2.5. Ventas agresivas/ilegales tácticas de venta</v>
          </cell>
        </row>
        <row r="158">
          <cell r="A158" t="str">
            <v>6.5.1. Excesos en límites de exposición frente a clientes</v>
          </cell>
        </row>
        <row r="159">
          <cell r="A159" t="str">
            <v>6.5.2. Fallas en la obtención/investigación información de clientes conforme a directrices.</v>
          </cell>
        </row>
        <row r="160">
          <cell r="A160" t="str">
            <v>6.2.6. Violación de privacidad/Uso negligente de información confidencial</v>
          </cell>
        </row>
        <row r="161">
          <cell r="A161" t="str">
            <v>7.3.1. Ejecución de actividades no autorizadas.</v>
          </cell>
        </row>
        <row r="162">
          <cell r="A162" t="str">
            <v>7.1.1. Falta de personal apropiado/falta de capacitación</v>
          </cell>
        </row>
        <row r="163">
          <cell r="A163" t="str">
            <v>7.1.2. Negligencia/descuido/olvido</v>
          </cell>
        </row>
        <row r="164">
          <cell r="A164" t="str">
            <v>7.1.3. Perdida del personal clave/concentración del conocimiento</v>
          </cell>
        </row>
        <row r="165">
          <cell r="A165" t="str">
            <v>7.1.4. perfil/talento inadecuado</v>
          </cell>
        </row>
        <row r="166">
          <cell r="A166" t="str">
            <v>7.1.5. procesos de selección de personal inadecuado</v>
          </cell>
        </row>
        <row r="167">
          <cell r="A167" t="str">
            <v>7.2.1. Costos por demandas referidas a Acoso sexual, etc</v>
          </cell>
        </row>
        <row r="168">
          <cell r="A168" t="str">
            <v>7.2.2. Todo tipo de discriminación/acoso/etc.</v>
          </cell>
        </row>
        <row r="169">
          <cell r="A169" t="str">
            <v>7.3.2. Carga de trabajo excesiva/Organización de la actividad laboral/rotación inadecuada</v>
          </cell>
        </row>
        <row r="170">
          <cell r="A170" t="str">
            <v>7.3.3. Cuestiones relativas a remuneración, beneficios sociales, extinción de contratos/Ausencia de régimen de sanciones.</v>
          </cell>
        </row>
        <row r="171">
          <cell r="A171" t="str">
            <v>7.3.4. Huelga o paros</v>
          </cell>
        </row>
        <row r="172">
          <cell r="A172" t="str">
            <v>7.4.1. Indemnizaciones a los trabajadores/ enfermedad laboral/Eventos relacionados con las normas de higiene y seguridad en el trabajo</v>
          </cell>
        </row>
        <row r="173">
          <cell r="A173" t="str">
            <v>7.4.2. Responsabilidad común (resbalones,caídas etc.) /accidentes de trabajo</v>
          </cell>
        </row>
        <row r="174">
          <cell r="A174" t="str">
            <v>7.2.3. Todo tipo de discriminación/acoso/etc.</v>
          </cell>
        </row>
      </sheetData>
      <sheetData sheetId="10"/>
      <sheetData sheetId="11"/>
      <sheetData sheetId="12"/>
      <sheetData sheetId="1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C_RO"/>
      <sheetName val="MAPA Y NIVELES"/>
      <sheetName val="Listas"/>
      <sheetName val="Matriz"/>
      <sheetName val="BASE DE DATOS"/>
      <sheetName val="PARETO"/>
      <sheetName val="ORDEN EVENTOS"/>
      <sheetName val="BOLETÍN"/>
      <sheetName val="Hoja1"/>
      <sheetName val="MAPA DE CALOR"/>
      <sheetName val="LISTA"/>
      <sheetName val="Hoja3"/>
      <sheetName val="Hoja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2">
          <cell r="A2" t="str">
            <v>ACTIVIDADES - NIVEL 3</v>
          </cell>
        </row>
        <row r="3">
          <cell r="A3" t="str">
            <v>1.1.1. Ataques informáticos externos/ ataque a la información o sistemas</v>
          </cell>
        </row>
        <row r="4">
          <cell r="A4" t="str">
            <v>1.1.2. Intrusión en los sistemas informáticos / a información confidencial</v>
          </cell>
        </row>
        <row r="5">
          <cell r="A5" t="str">
            <v>1.1.3. Modificación de información sensible (externo)</v>
          </cell>
        </row>
        <row r="6">
          <cell r="A6" t="str">
            <v xml:space="preserve">1.1.4. Generación de información o programas no autorizados en los sistemas. </v>
          </cell>
        </row>
        <row r="7">
          <cell r="A7" t="str">
            <v>1.1.5. Interrupción del funcionamiento de los sistemas (intencional externo)</v>
          </cell>
        </row>
        <row r="8">
          <cell r="A8" t="str">
            <v>1.1.6. Negligencia en el manejo de los activos de información (externos)</v>
          </cell>
        </row>
        <row r="9">
          <cell r="A9" t="str">
            <v>1.1.7. Robo externo de información (con pérdidas pecuniarias)</v>
          </cell>
        </row>
        <row r="10">
          <cell r="A10" t="str">
            <v>1.1.8. Estafa / Manipulación informática</v>
          </cell>
        </row>
        <row r="11">
          <cell r="A11" t="str">
            <v>1.1.9. Daño informatico (Externo)</v>
          </cell>
        </row>
        <row r="12">
          <cell r="A12" t="str">
            <v>1.2.1. Agresión física o verbal</v>
          </cell>
        </row>
        <row r="13">
          <cell r="A13" t="str">
            <v>1.2.2. Robos ó hurto de materiales/dinero</v>
          </cell>
        </row>
        <row r="14">
          <cell r="A14" t="str">
            <v>1.2.3. Billetes y/o monedas fraudulentas</v>
          </cell>
        </row>
        <row r="15">
          <cell r="A15" t="str">
            <v>1.2.4. Blanqueo/lavado de dinero externo</v>
          </cell>
        </row>
        <row r="16">
          <cell r="A16" t="str">
            <v>1.2.5. Circulación de transferencias/cheques sin fondos/cheques fraudulentos/No honrar deuda intencionalmente</v>
          </cell>
        </row>
        <row r="17">
          <cell r="A17" t="str">
            <v>1.2.6. Clonación de tarjetas</v>
          </cell>
        </row>
        <row r="18">
          <cell r="A18" t="str">
            <v>1.2.7. Falsificación</v>
          </cell>
        </row>
        <row r="19">
          <cell r="A19" t="str">
            <v>1.2.8. Extorsión/Sobornos / Cohechos</v>
          </cell>
        </row>
        <row r="20">
          <cell r="A20" t="str">
            <v>1.2.9. Falsedad informática</v>
          </cell>
        </row>
        <row r="21">
          <cell r="A21" t="str">
            <v xml:space="preserve">2.1.1. Ejecución de operaciones no autorizadas (con pérdidas pecuniarias) </v>
          </cell>
        </row>
        <row r="22">
          <cell r="A22" t="str">
            <v>2.1.2. Ignorar/violar procedimientos deliberadamente</v>
          </cell>
        </row>
        <row r="23">
          <cell r="A23" t="str">
            <v>2.1.3. Operaciones no reveladas/reportadas intencionalmente</v>
          </cell>
        </row>
        <row r="24">
          <cell r="A24" t="str">
            <v>2.1.4. Valoración errónea de posiciones (intencional)</v>
          </cell>
        </row>
        <row r="25">
          <cell r="A25" t="str">
            <v>2.1.5. Destrucción contra activos</v>
          </cell>
        </row>
        <row r="26">
          <cell r="A26" t="str">
            <v>2.1.6. Valoración errónea de posiciones (intencional)</v>
          </cell>
        </row>
        <row r="27">
          <cell r="A27" t="str">
            <v>2.2.1. Ataque a la información o sistemas</v>
          </cell>
        </row>
        <row r="28">
          <cell r="A28" t="str">
            <v>2.2.2. Intercepción en los sistemas informáticos / a información confidencial</v>
          </cell>
        </row>
        <row r="29">
          <cell r="A29" t="str">
            <v>2.2.3. Alteración / Modificación de información sensible (interno)</v>
          </cell>
        </row>
        <row r="30">
          <cell r="A30" t="str">
            <v xml:space="preserve">2.2.4. Generación de programas no autorizados en los sistemas. </v>
          </cell>
        </row>
        <row r="31">
          <cell r="A31" t="str">
            <v>2.2.5. Interrupción del funcionamiento de los sistemas (intencional interno)</v>
          </cell>
        </row>
        <row r="32">
          <cell r="A32" t="str">
            <v>2.2.6. Negligencia en el manejo de los activos de información (interno)</v>
          </cell>
        </row>
        <row r="33">
          <cell r="A33" t="str">
            <v>2.2.7. Robo de Información</v>
          </cell>
        </row>
        <row r="34">
          <cell r="A34" t="str">
            <v>2.2.8. Daño informatico (Interno)</v>
          </cell>
        </row>
        <row r="35">
          <cell r="A35" t="str">
            <v>2.3.1. Blanqueo/lavado de dinero interno</v>
          </cell>
        </row>
        <row r="36">
          <cell r="A36" t="str">
            <v>2.3.10. Robo de propiedad intelectual</v>
          </cell>
        </row>
        <row r="37">
          <cell r="A37" t="str">
            <v>2.3.11. Extorsión/Sobornos / Cohechos (empleados)</v>
          </cell>
        </row>
        <row r="38">
          <cell r="A38" t="str">
            <v>2.3.12. Falsedad informática (Interno)</v>
          </cell>
        </row>
        <row r="39">
          <cell r="A39" t="str">
            <v>2.3.2. Abuso de información privilegiada / Violaciones de confianza</v>
          </cell>
        </row>
        <row r="40">
          <cell r="A40" t="str">
            <v>2.3.3. Alteración de documentos/falsificación</v>
          </cell>
        </row>
        <row r="41">
          <cell r="A41" t="str">
            <v>2.3.4. Apropiación de cuentas / fingimiento de personalidad/ suplantación/ etc.</v>
          </cell>
        </row>
        <row r="42">
          <cell r="A42" t="str">
            <v>2.3.5. Apropiación indebida de activos (hurto).</v>
          </cell>
        </row>
        <row r="43">
          <cell r="A43" t="str">
            <v>2.3.6. Contrabando</v>
          </cell>
        </row>
        <row r="44">
          <cell r="A44" t="str">
            <v xml:space="preserve">2.3.7. Malversación </v>
          </cell>
        </row>
        <row r="45">
          <cell r="A45" t="str">
            <v>2.3.8. Fraude interno / fraude crediticio / depósitos sin valor/cheques sin fondos</v>
          </cell>
        </row>
        <row r="46">
          <cell r="A46" t="str">
            <v>2.3.9. Incumplimiento de obligaciones / evasión de impuestos (Intencional)</v>
          </cell>
        </row>
        <row r="47">
          <cell r="A47" t="str">
            <v>3.1.1. Clausulas inadecuadas / contratos incompletos / términos inapropiados</v>
          </cell>
        </row>
        <row r="48">
          <cell r="A48" t="str">
            <v>3.1.2. Documentos jurídicos inexistentes / documentos incompletos</v>
          </cell>
        </row>
        <row r="49">
          <cell r="A49" t="str">
            <v>3.1.3. Estadística de venta inadecuada</v>
          </cell>
        </row>
        <row r="50">
          <cell r="A50" t="str">
            <v>3.1.4. Fallas en el establecimiento de la debida diligencia</v>
          </cell>
        </row>
        <row r="51">
          <cell r="A51" t="str">
            <v xml:space="preserve">3.2.1. Error en ejecución /Registro incorrectos de clientes </v>
          </cell>
        </row>
        <row r="52">
          <cell r="A52" t="str">
            <v>3.2.10. Incumplimiento de plazos o de responsabilidades</v>
          </cell>
        </row>
        <row r="53">
          <cell r="A53" t="str">
            <v>3.2.11. la falta de automatización de los procesos</v>
          </cell>
        </row>
        <row r="54">
          <cell r="A54" t="str">
            <v xml:space="preserve">3.2.12. la inadecuada implementación de Procesos / Productos  </v>
          </cell>
        </row>
        <row r="55">
          <cell r="A55" t="str">
            <v>3.2.13. Políticas / Normas incompletas o inexistentes/inadecuadas</v>
          </cell>
        </row>
        <row r="56">
          <cell r="A56" t="str">
            <v>3.2.14. un inadecuado diseño de Procesos / Productos (producto complejo)</v>
          </cell>
        </row>
        <row r="57">
          <cell r="A57" t="str">
            <v>3.2.15. un proceso no documentado</v>
          </cell>
        </row>
        <row r="58">
          <cell r="A58" t="str">
            <v>3.2.16. Condiciones ambientales no adecuadas</v>
          </cell>
        </row>
        <row r="59">
          <cell r="A59" t="str">
            <v>3.2.17. Diseño erróneo del almacén</v>
          </cell>
        </row>
        <row r="60">
          <cell r="A60" t="str">
            <v>3.2.18. Faltas / Inadecuados procesos de almacenaje</v>
          </cell>
        </row>
        <row r="61">
          <cell r="A61" t="str">
            <v>3.2.19. Insuficente personal/implementos para realizar el correcto almacenaje</v>
          </cell>
        </row>
        <row r="62">
          <cell r="A62" t="str">
            <v>3.2.2. Capacidad insuficiente de personal para atender el volumen</v>
          </cell>
        </row>
        <row r="63">
          <cell r="A63" t="str">
            <v>3.2.20. un inadecuado diseño de Procesos / Productos</v>
          </cell>
        </row>
        <row r="64">
          <cell r="A64" t="str">
            <v>3.2.21. Pérdida de continuidad para el negocio</v>
          </cell>
        </row>
        <row r="65">
          <cell r="A65" t="str">
            <v>3.2.3. Debilidades en el control interno</v>
          </cell>
        </row>
        <row r="66">
          <cell r="A66" t="str">
            <v>3.2.4. Errores en el ingreso de datos, mantenimiento o carga de información</v>
          </cell>
        </row>
        <row r="67">
          <cell r="A67" t="str">
            <v>3.2.5. errores en la parametrización de las transacciones/productos</v>
          </cell>
        </row>
        <row r="68">
          <cell r="A68" t="str">
            <v>3.2.6. Errores en mantenimiento  de datos de referencia/información desactualizada</v>
          </cell>
        </row>
        <row r="69">
          <cell r="A69" t="str">
            <v>3.2.7. Errores en tasación.</v>
          </cell>
        </row>
        <row r="70">
          <cell r="A70" t="str">
            <v>3.2.8. Fallo en la gestión colateral</v>
          </cell>
        </row>
        <row r="71">
          <cell r="A71" t="str">
            <v>3.2.9. Funcionamiento erróneo de modelos / sistemas</v>
          </cell>
        </row>
        <row r="72">
          <cell r="A72" t="str">
            <v>3.3.1. Otros litigios con contrapartes distintas de clientes/Disputas contractuales / judiciales</v>
          </cell>
        </row>
        <row r="73">
          <cell r="A73" t="str">
            <v>3.3.2. Prácticas inadecuadas o fallas en los procesos de contrapartes que generan pérdidas (canje)</v>
          </cell>
        </row>
        <row r="74">
          <cell r="A74" t="str">
            <v>3.4.1. Debilidades/Falta de controles de acceso físico</v>
          </cell>
        </row>
        <row r="75">
          <cell r="A75" t="str">
            <v>3.5.1. Contratos inadecuados con proveedores</v>
          </cell>
        </row>
        <row r="76">
          <cell r="A76" t="str">
            <v>3.5.2. Incumplimiento de los acuerdos de proveedores</v>
          </cell>
        </row>
        <row r="77">
          <cell r="A77" t="str">
            <v>3.5.3. Negligencia profesional de terceros proveedores</v>
          </cell>
        </row>
        <row r="78">
          <cell r="A78" t="str">
            <v>3.5.4. Quiebra de los proveedores</v>
          </cell>
        </row>
        <row r="79">
          <cell r="A79" t="str">
            <v>3.5.5. Problemas operacionales generados por proveedores de servicios</v>
          </cell>
        </row>
        <row r="80">
          <cell r="A80" t="str">
            <v>3.5.6. la selección inadecuada de los proveedores</v>
          </cell>
        </row>
        <row r="81">
          <cell r="A81" t="str">
            <v>3.5.7. Litigios con distribuidores/proveedores</v>
          </cell>
        </row>
        <row r="82">
          <cell r="A82" t="str">
            <v>3.6.1. Negligencia contra activos de clientes</v>
          </cell>
        </row>
        <row r="83">
          <cell r="A83" t="str">
            <v>3.7.1. Inadecuados procesos para informar/reportar</v>
          </cell>
        </row>
        <row r="84">
          <cell r="A84" t="str">
            <v>3.7.2. Inexactitud de informes externos (con generación de pérdidas)</v>
          </cell>
        </row>
        <row r="85">
          <cell r="A85" t="str">
            <v>4.1.1. Desastres naturales (sismo, terremoto, erupciones, etc.)</v>
          </cell>
        </row>
        <row r="86">
          <cell r="A86" t="str">
            <v>4.1.2. Fallas de transporte</v>
          </cell>
        </row>
        <row r="87">
          <cell r="A87" t="str">
            <v>4.1.3. Guerra</v>
          </cell>
        </row>
        <row r="88">
          <cell r="A88" t="str">
            <v>4.1.4. Inabitabilidad del edificio/incendio/inundación</v>
          </cell>
        </row>
        <row r="89">
          <cell r="A89" t="str">
            <v>4.1.5. Terrorismo/Vandalismo/Conmoción civil/Intrusión en instalaciones física</v>
          </cell>
        </row>
        <row r="90">
          <cell r="A90" t="str">
            <v>4.1.6. Indemnizaciones a clientes</v>
          </cell>
        </row>
        <row r="91">
          <cell r="A91" t="str">
            <v>4.1.7. Destruccion a la infraestructura, a las instalaciones físicas.</v>
          </cell>
        </row>
        <row r="92">
          <cell r="A92" t="str">
            <v>5.1.1. Definición incorrecta de perfiles</v>
          </cell>
        </row>
        <row r="93">
          <cell r="A93" t="str">
            <v>5.1.10. Susceptibilidad fallos eléctricos o electrónicos</v>
          </cell>
        </row>
        <row r="94">
          <cell r="A94" t="str">
            <v>5.1.11. Virus</v>
          </cell>
        </row>
        <row r="95">
          <cell r="A95" t="str">
            <v>5.1.12. Vulnerabilidades de la seguridad externa</v>
          </cell>
        </row>
        <row r="96">
          <cell r="A96" t="str">
            <v>5.1.13. Vulnerabilidades de la seguridad interna</v>
          </cell>
        </row>
        <row r="97">
          <cell r="A97" t="str">
            <v>5.1.2. fallas en la asignación de perfiles a usuarios</v>
          </cell>
        </row>
        <row r="98">
          <cell r="A98" t="str">
            <v>5.1.3. Falta de auditorías o monitoreo</v>
          </cell>
        </row>
        <row r="99">
          <cell r="A99" t="str">
            <v xml:space="preserve">5.1.4. Falta de backup de información </v>
          </cell>
        </row>
        <row r="100">
          <cell r="A100" t="str">
            <v xml:space="preserve">5.1.5. Falta de controles de acceso lógico </v>
          </cell>
        </row>
        <row r="101">
          <cell r="A101" t="str">
            <v>5.1.6. Falta de plan de continuidad</v>
          </cell>
        </row>
        <row r="102">
          <cell r="A102" t="str">
            <v>5.1.7. Falta de pruebas para paso a producción</v>
          </cell>
        </row>
        <row r="103">
          <cell r="A103" t="str">
            <v>5.1.8. Red insegura</v>
          </cell>
        </row>
        <row r="104">
          <cell r="A104" t="str">
            <v>5.1.9. Susceptibilidad a daños físicos por temperatura, polvo, humedad.</v>
          </cell>
        </row>
        <row r="105">
          <cell r="A105" t="str">
            <v>5.2.1. Carencia de una adecuada capacidad de planeamiento</v>
          </cell>
        </row>
        <row r="106">
          <cell r="A106" t="str">
            <v>5.2.2. Falta de redundancia o de replicación de la información</v>
          </cell>
        </row>
        <row r="107">
          <cell r="A107" t="str">
            <v>5.2.3. la falta de capacidad de las telecomunicaciones</v>
          </cell>
        </row>
        <row r="108">
          <cell r="A108" t="str">
            <v>5.2.4. la falta de capacidad del hardware</v>
          </cell>
        </row>
        <row r="109">
          <cell r="A109" t="str">
            <v>5.2.5. Software inadecuado/incompatible</v>
          </cell>
        </row>
        <row r="110">
          <cell r="A110" t="str">
            <v>5.3.1. Arquitectura inapropiada</v>
          </cell>
        </row>
        <row r="111">
          <cell r="A111" t="str">
            <v>5.3.2. Costo de Sobretiempos</v>
          </cell>
        </row>
        <row r="112">
          <cell r="A112" t="str">
            <v>5.3.3. Fallas al integrar o migrar con o de otros sistemas</v>
          </cell>
        </row>
        <row r="113">
          <cell r="A113" t="str">
            <v>5.3.4. Fallas del sistema para unirse a los requerimientos del negocio.</v>
          </cell>
        </row>
        <row r="114">
          <cell r="A114" t="str">
            <v>5.3.5. Inadecuada gerencia de proyectos (asignación de recursos, manejo de tiempos, etc)</v>
          </cell>
        </row>
        <row r="115">
          <cell r="A115" t="str">
            <v xml:space="preserve">5.4.1. errores en el diseño de la interfases </v>
          </cell>
        </row>
        <row r="116">
          <cell r="A116" t="str">
            <v>5.4.2. Errores en la ejecución de los programas</v>
          </cell>
        </row>
        <row r="117">
          <cell r="A117" t="str">
            <v>5.4.3. fallas en equipos de hardware</v>
          </cell>
        </row>
        <row r="118">
          <cell r="A118" t="str">
            <v>5.4.4. fallas en equipos de Telecomunicaciones</v>
          </cell>
        </row>
        <row r="119">
          <cell r="A119" t="str">
            <v>5.4.5. Fallas en la red</v>
          </cell>
        </row>
        <row r="120">
          <cell r="A120" t="str">
            <v>5.4.6. Riesgo de interdependencia</v>
          </cell>
        </row>
        <row r="121">
          <cell r="A121" t="str">
            <v>5.4.7. Software defectuoso</v>
          </cell>
        </row>
        <row r="122">
          <cell r="A122" t="str">
            <v>5.4.8. Software que no cumple con las especificaciones</v>
          </cell>
        </row>
        <row r="123">
          <cell r="A123" t="str">
            <v>5.5.1. Interrupción de Servicios (energía eléctrica, agua, etc)</v>
          </cell>
        </row>
        <row r="124">
          <cell r="A124" t="str">
            <v>5.6.1. Bloqueo de negocios</v>
          </cell>
        </row>
        <row r="125">
          <cell r="A125" t="str">
            <v>5.6.2. Cambio en regulaciones/leyes</v>
          </cell>
        </row>
        <row r="126">
          <cell r="A126" t="str">
            <v>5.6.3. Disposiciones gubernamentales</v>
          </cell>
        </row>
        <row r="127">
          <cell r="A127" t="str">
            <v>5.6.4. Expropiacion de activos</v>
          </cell>
        </row>
        <row r="128">
          <cell r="A128" t="str">
            <v>5.7.1. Hardware obsoleto</v>
          </cell>
        </row>
        <row r="129">
          <cell r="A129" t="str">
            <v>5.7.2. Inapropiada definición de los requerimientos del negocio</v>
          </cell>
        </row>
        <row r="130">
          <cell r="A130" t="str">
            <v>5.7.3. Incompatibilidad con los sistemas existentes</v>
          </cell>
        </row>
        <row r="131">
          <cell r="A131" t="str">
            <v>5.7.4. Software obsoleto</v>
          </cell>
        </row>
        <row r="132">
          <cell r="A132" t="str">
            <v>6.1.1. Litigios sobre resultados de las actividades de asesoramiento</v>
          </cell>
        </row>
        <row r="133">
          <cell r="A133" t="str">
            <v xml:space="preserve">6.2.1. Abusos de confianza </v>
          </cell>
        </row>
        <row r="134">
          <cell r="A134" t="str">
            <v>6.2.2. Divulgación de información/Abuso de información confidencial.</v>
          </cell>
        </row>
        <row r="135">
          <cell r="A135" t="str">
            <v>6.2.3. Fallas en la protección de información sobre clientes</v>
          </cell>
        </row>
        <row r="136">
          <cell r="A136" t="str">
            <v>6.2.4. Aspectos de adecuación / divulgación de información (conozca a su cliente, etc.)</v>
          </cell>
        </row>
        <row r="137">
          <cell r="A137" t="str">
            <v>6.2.5. Ventas agresivas/ilegales tácticas de venta</v>
          </cell>
        </row>
        <row r="138">
          <cell r="A138" t="str">
            <v>6.2.6. Violación de privacidad/Uso negligente de información confidencial</v>
          </cell>
        </row>
        <row r="139">
          <cell r="A139" t="str">
            <v>6.3.1. Mal uso de la información confidencial (proveedores/outsourcing)</v>
          </cell>
        </row>
        <row r="140">
          <cell r="A140" t="str">
            <v>6.3.2. Manipulación del mercado</v>
          </cell>
        </row>
        <row r="141">
          <cell r="A141" t="str">
            <v>6.3.3. Prácticas inadecuadas de negociación / mercado.</v>
          </cell>
        </row>
        <row r="142">
          <cell r="A142" t="str">
            <v>6.3.4. Inadecuado control hacia los proveedores</v>
          </cell>
        </row>
        <row r="143">
          <cell r="A143" t="str">
            <v>6.4.1. Errores de los modelos</v>
          </cell>
        </row>
        <row r="144">
          <cell r="A144" t="str">
            <v>6.5.1. Excesos en límites de exposición frente a clientes</v>
          </cell>
        </row>
        <row r="145">
          <cell r="A145" t="str">
            <v>6.5.2. Fallas en la obtención/investigación información de clientes conforme a directrices.</v>
          </cell>
        </row>
        <row r="146">
          <cell r="A146" t="str">
            <v>7.1.1. Falta de personal apropiado/falta de capacitación</v>
          </cell>
        </row>
        <row r="147">
          <cell r="A147" t="str">
            <v>7.1.2. Negligencia/descuido/olvido</v>
          </cell>
        </row>
        <row r="148">
          <cell r="A148" t="str">
            <v>7.1.3. Perdida del personal clave/concentración del conocimiento</v>
          </cell>
        </row>
        <row r="149">
          <cell r="A149" t="str">
            <v>7.1.4. perfil/talento inadecuado</v>
          </cell>
        </row>
        <row r="150">
          <cell r="A150" t="str">
            <v>7.1.5. procesos de selección de personal inadecuado</v>
          </cell>
        </row>
        <row r="151">
          <cell r="A151" t="str">
            <v>7.2.1. Costos por demandas referidas a Acoso sexual, etc</v>
          </cell>
        </row>
        <row r="152">
          <cell r="A152" t="str">
            <v>7.2.2. Todo tipo de discriminación/acoso/etc.</v>
          </cell>
        </row>
        <row r="153">
          <cell r="A153" t="str">
            <v>7.3.1. Ejecución de actividades no autorizadas.</v>
          </cell>
        </row>
        <row r="154">
          <cell r="A154" t="str">
            <v>7.3.2. Carga de trabajo excesiva/Organización de la actividad laboral/rotación inadecuada</v>
          </cell>
        </row>
        <row r="155">
          <cell r="A155" t="str">
            <v>7.3.3. Cuestiones relativas a remuneración, beneficios sociales, extinción de contratos/Ausencia de régimen de sanciones.</v>
          </cell>
        </row>
        <row r="156">
          <cell r="A156" t="str">
            <v>7.3.4. Huelga o paros</v>
          </cell>
        </row>
        <row r="157">
          <cell r="A157" t="str">
            <v>7.4.1. Indemnizaciones a los trabajadores/ enfermedad laboral/Eventos relacionados con las normas de higiene y seguridad en el trabajo</v>
          </cell>
        </row>
        <row r="158">
          <cell r="A158" t="str">
            <v>7.4.2. Responsabilidad común (resbalones,caídas etc.) /accidentes de trabajo</v>
          </cell>
        </row>
      </sheetData>
      <sheetData sheetId="11" refreshError="1"/>
      <sheetData sheetId="1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C_RO"/>
      <sheetName val="MAPA Y NIVELES"/>
      <sheetName val="Listas"/>
      <sheetName val="TABLA DINAMICA"/>
      <sheetName val="BASE DE DATOS"/>
      <sheetName val="PARETO 1"/>
      <sheetName val="ORDEN EVENTOS"/>
      <sheetName val="BOLETÍN"/>
      <sheetName val="MAPA "/>
      <sheetName val="LISTA"/>
      <sheetName val="Hoja3"/>
      <sheetName val="MATRIZ CORTADA AL 25-06"/>
      <sheetName val="Hoja1"/>
    </sheetNames>
    <sheetDataSet>
      <sheetData sheetId="0"/>
      <sheetData sheetId="1"/>
      <sheetData sheetId="2">
        <row r="7">
          <cell r="U7" t="str">
            <v>Procesos</v>
          </cell>
          <cell r="AA7" t="str">
            <v>Legal</v>
          </cell>
        </row>
        <row r="8">
          <cell r="U8" t="str">
            <v>Personas</v>
          </cell>
          <cell r="AA8" t="str">
            <v>Operativo</v>
          </cell>
        </row>
        <row r="9">
          <cell r="U9" t="str">
            <v>TI</v>
          </cell>
          <cell r="AA9" t="str">
            <v>Seguridad de la Información</v>
          </cell>
        </row>
        <row r="10">
          <cell r="U10" t="str">
            <v>Eventos Externos</v>
          </cell>
          <cell r="AA10" t="str">
            <v>LAFT</v>
          </cell>
        </row>
        <row r="11">
          <cell r="AA11" t="str">
            <v>Continuidad</v>
          </cell>
        </row>
      </sheetData>
      <sheetData sheetId="3"/>
      <sheetData sheetId="4"/>
      <sheetData sheetId="5"/>
      <sheetData sheetId="6"/>
      <sheetData sheetId="7"/>
      <sheetData sheetId="8"/>
      <sheetData sheetId="9">
        <row r="2">
          <cell r="A2" t="str">
            <v>ACTIVIDADES - NIVEL 3</v>
          </cell>
        </row>
      </sheetData>
      <sheetData sheetId="10">
        <row r="3">
          <cell r="C3" t="str">
            <v>1.1 Administración y monitoreo de efectivo</v>
          </cell>
        </row>
      </sheetData>
      <sheetData sheetId="11"/>
      <sheetData sheetId="1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D7E03-3CE9-4C5E-8D84-68A8ACA7260F}">
  <dimension ref="A1:AA69"/>
  <sheetViews>
    <sheetView tabSelected="1" topLeftCell="D1" zoomScale="80" zoomScaleNormal="80" workbookViewId="0">
      <selection activeCell="K7" sqref="K7"/>
    </sheetView>
  </sheetViews>
  <sheetFormatPr baseColWidth="10" defaultRowHeight="14.4" x14ac:dyDescent="0.3"/>
  <cols>
    <col min="1" max="1" width="20.77734375" style="25" bestFit="1" customWidth="1"/>
    <col min="2" max="2" width="10" style="25" bestFit="1" customWidth="1"/>
    <col min="3" max="3" width="84.5546875" style="25" bestFit="1" customWidth="1"/>
    <col min="4" max="4" width="32.44140625" style="25" bestFit="1" customWidth="1"/>
    <col min="5" max="5" width="35.5546875" style="25" bestFit="1" customWidth="1"/>
    <col min="6" max="6" width="23.21875" style="25" bestFit="1" customWidth="1"/>
    <col min="7" max="8" width="7.6640625" style="25" bestFit="1" customWidth="1"/>
    <col min="9" max="9" width="30" style="25" bestFit="1" customWidth="1"/>
    <col min="10" max="10" width="45.6640625" style="25" bestFit="1" customWidth="1"/>
    <col min="11" max="11" width="17.21875" style="25" bestFit="1" customWidth="1"/>
    <col min="12" max="12" width="49.5546875" style="25" bestFit="1" customWidth="1"/>
    <col min="13" max="13" width="16.21875" style="25" bestFit="1" customWidth="1"/>
    <col min="14" max="14" width="14" style="25" bestFit="1" customWidth="1"/>
    <col min="15" max="15" width="14.5546875" style="25" bestFit="1" customWidth="1"/>
    <col min="16" max="16" width="16.21875" style="25" bestFit="1" customWidth="1"/>
    <col min="17" max="17" width="16.88671875" style="25" bestFit="1" customWidth="1"/>
    <col min="18" max="18" width="26" style="25" bestFit="1" customWidth="1"/>
    <col min="19" max="19" width="26.5546875" style="25" bestFit="1" customWidth="1"/>
    <col min="20" max="20" width="25.77734375" style="25" bestFit="1" customWidth="1"/>
    <col min="21" max="21" width="26.33203125" style="25" bestFit="1" customWidth="1"/>
    <col min="22" max="22" width="28.44140625" style="25" bestFit="1" customWidth="1"/>
    <col min="23" max="23" width="30.44140625" style="25" bestFit="1" customWidth="1"/>
    <col min="24" max="24" width="29.88671875" style="25" bestFit="1" customWidth="1"/>
    <col min="25" max="25" width="31.77734375" style="25" bestFit="1" customWidth="1"/>
    <col min="26" max="26" width="28.5546875" style="25" bestFit="1" customWidth="1"/>
    <col min="27" max="27" width="30.5546875" style="25" bestFit="1" customWidth="1"/>
    <col min="28" max="16384" width="11.5546875" style="25"/>
  </cols>
  <sheetData>
    <row r="1" spans="1:27" x14ac:dyDescent="0.3">
      <c r="A1" s="25" t="s">
        <v>54</v>
      </c>
      <c r="B1" s="25" t="s">
        <v>43</v>
      </c>
      <c r="C1" s="25" t="s">
        <v>48</v>
      </c>
      <c r="D1" s="25" t="s">
        <v>47</v>
      </c>
      <c r="E1" s="25" t="s">
        <v>59</v>
      </c>
      <c r="F1" s="25" t="s">
        <v>49</v>
      </c>
      <c r="G1" s="25" t="s">
        <v>24</v>
      </c>
      <c r="H1" s="25" t="s">
        <v>25</v>
      </c>
      <c r="I1" s="25" t="s">
        <v>26</v>
      </c>
      <c r="J1" s="25" t="s">
        <v>13</v>
      </c>
      <c r="K1" s="25" t="s">
        <v>12</v>
      </c>
      <c r="L1" s="25" t="s">
        <v>11</v>
      </c>
      <c r="M1" s="25" t="s">
        <v>23</v>
      </c>
      <c r="N1" s="25" t="s">
        <v>50</v>
      </c>
      <c r="O1" s="25" t="s">
        <v>51</v>
      </c>
      <c r="P1" s="25" t="s">
        <v>52</v>
      </c>
      <c r="Q1" s="25" t="s">
        <v>53</v>
      </c>
      <c r="R1" s="25" t="s">
        <v>98</v>
      </c>
      <c r="S1" s="25" t="s">
        <v>99</v>
      </c>
      <c r="T1" s="25" t="s">
        <v>100</v>
      </c>
      <c r="U1" s="25" t="s">
        <v>101</v>
      </c>
      <c r="V1" s="25" t="s">
        <v>126</v>
      </c>
      <c r="W1" s="25" t="s">
        <v>127</v>
      </c>
      <c r="X1" s="25" t="s">
        <v>128</v>
      </c>
      <c r="Y1" s="25" t="s">
        <v>129</v>
      </c>
      <c r="Z1" s="25" t="s">
        <v>130</v>
      </c>
      <c r="AA1" s="25" t="s">
        <v>131</v>
      </c>
    </row>
    <row r="2" spans="1:27" x14ac:dyDescent="0.3">
      <c r="A2" s="26">
        <v>43843</v>
      </c>
      <c r="B2" s="1">
        <v>1</v>
      </c>
      <c r="C2" s="27" t="s">
        <v>547</v>
      </c>
      <c r="D2" s="27" t="s">
        <v>2</v>
      </c>
      <c r="I2" s="30" t="s">
        <v>138</v>
      </c>
      <c r="J2" s="31" t="s">
        <v>556</v>
      </c>
      <c r="L2" s="25" t="s">
        <v>558</v>
      </c>
      <c r="M2" s="27" t="s">
        <v>568</v>
      </c>
      <c r="N2" s="1">
        <v>9</v>
      </c>
      <c r="O2" s="25" t="s">
        <v>575</v>
      </c>
      <c r="P2" s="1">
        <v>1</v>
      </c>
      <c r="Q2" s="25" t="s">
        <v>576</v>
      </c>
      <c r="R2" s="1">
        <v>9</v>
      </c>
      <c r="S2" s="25" t="s">
        <v>570</v>
      </c>
      <c r="T2" s="1">
        <v>9</v>
      </c>
      <c r="U2" s="25" t="s">
        <v>570</v>
      </c>
    </row>
    <row r="3" spans="1:27" x14ac:dyDescent="0.3">
      <c r="A3" s="26">
        <v>43873</v>
      </c>
      <c r="B3" s="1">
        <v>2</v>
      </c>
      <c r="C3" s="27" t="s">
        <v>548</v>
      </c>
      <c r="D3" s="25" t="s">
        <v>0</v>
      </c>
      <c r="I3" s="30" t="s">
        <v>139</v>
      </c>
      <c r="J3" s="31" t="s">
        <v>557</v>
      </c>
      <c r="L3" s="27" t="s">
        <v>559</v>
      </c>
      <c r="M3" s="25" t="s">
        <v>568</v>
      </c>
      <c r="N3" s="1">
        <v>2</v>
      </c>
      <c r="O3" s="25" t="s">
        <v>577</v>
      </c>
      <c r="P3" s="1">
        <v>1</v>
      </c>
      <c r="Q3" s="25" t="s">
        <v>576</v>
      </c>
      <c r="R3" s="1">
        <v>2</v>
      </c>
      <c r="S3" s="25" t="s">
        <v>570</v>
      </c>
      <c r="T3" s="1">
        <v>2</v>
      </c>
      <c r="U3" s="25" t="s">
        <v>570</v>
      </c>
    </row>
    <row r="4" spans="1:27" x14ac:dyDescent="0.3">
      <c r="A4" s="26">
        <v>43842</v>
      </c>
      <c r="B4" s="1">
        <v>3</v>
      </c>
      <c r="C4" s="27" t="s">
        <v>549</v>
      </c>
      <c r="D4" s="25" t="s">
        <v>0</v>
      </c>
      <c r="I4" s="30" t="s">
        <v>139</v>
      </c>
      <c r="J4" s="31" t="s">
        <v>556</v>
      </c>
      <c r="L4" s="27" t="s">
        <v>560</v>
      </c>
      <c r="M4" s="25" t="s">
        <v>568</v>
      </c>
      <c r="N4" s="1">
        <v>2</v>
      </c>
      <c r="O4" s="25" t="s">
        <v>577</v>
      </c>
      <c r="P4" s="1">
        <v>1</v>
      </c>
      <c r="Q4" s="25" t="s">
        <v>576</v>
      </c>
      <c r="R4" s="1">
        <v>2</v>
      </c>
      <c r="S4" s="25" t="s">
        <v>570</v>
      </c>
      <c r="T4" s="1">
        <v>2</v>
      </c>
      <c r="U4" s="25" t="s">
        <v>570</v>
      </c>
    </row>
    <row r="5" spans="1:27" x14ac:dyDescent="0.3">
      <c r="A5" s="26">
        <v>43880</v>
      </c>
      <c r="B5" s="1">
        <v>4</v>
      </c>
      <c r="C5" s="27" t="s">
        <v>550</v>
      </c>
      <c r="D5" s="25" t="s">
        <v>0</v>
      </c>
      <c r="I5" s="30" t="s">
        <v>139</v>
      </c>
      <c r="J5" s="31" t="s">
        <v>557</v>
      </c>
      <c r="L5" s="27" t="s">
        <v>561</v>
      </c>
      <c r="M5" s="25" t="s">
        <v>568</v>
      </c>
      <c r="N5" s="1">
        <v>1</v>
      </c>
      <c r="O5" s="25" t="s">
        <v>577</v>
      </c>
      <c r="P5" s="1">
        <v>1</v>
      </c>
      <c r="Q5" s="25" t="s">
        <v>576</v>
      </c>
      <c r="R5" s="1">
        <v>1</v>
      </c>
      <c r="S5" s="25" t="s">
        <v>571</v>
      </c>
      <c r="T5" s="1">
        <v>1</v>
      </c>
      <c r="U5" s="25" t="s">
        <v>571</v>
      </c>
    </row>
    <row r="6" spans="1:27" x14ac:dyDescent="0.3">
      <c r="A6" s="26">
        <v>43880</v>
      </c>
      <c r="B6" s="1">
        <v>5</v>
      </c>
      <c r="C6" s="27" t="s">
        <v>551</v>
      </c>
      <c r="D6" s="25" t="s">
        <v>0</v>
      </c>
      <c r="I6" s="30" t="s">
        <v>139</v>
      </c>
      <c r="J6" s="31" t="s">
        <v>557</v>
      </c>
      <c r="L6" s="27" t="s">
        <v>562</v>
      </c>
      <c r="M6" s="25" t="s">
        <v>568</v>
      </c>
      <c r="N6" s="1">
        <v>2</v>
      </c>
      <c r="O6" s="25" t="s">
        <v>577</v>
      </c>
      <c r="P6" s="1">
        <v>1</v>
      </c>
      <c r="Q6" s="25" t="s">
        <v>576</v>
      </c>
      <c r="R6" s="1">
        <v>2</v>
      </c>
      <c r="S6" s="25" t="s">
        <v>570</v>
      </c>
      <c r="T6" s="1">
        <v>2</v>
      </c>
      <c r="U6" s="25" t="s">
        <v>570</v>
      </c>
    </row>
    <row r="7" spans="1:27" x14ac:dyDescent="0.3">
      <c r="A7" s="26">
        <v>43891</v>
      </c>
      <c r="B7" s="1">
        <v>6</v>
      </c>
      <c r="C7" s="27" t="s">
        <v>552</v>
      </c>
      <c r="D7" s="27" t="s">
        <v>583</v>
      </c>
      <c r="I7" s="30" t="s">
        <v>140</v>
      </c>
      <c r="J7" s="31" t="s">
        <v>557</v>
      </c>
      <c r="L7" s="25" t="s">
        <v>563</v>
      </c>
      <c r="M7" s="25" t="s">
        <v>569</v>
      </c>
      <c r="N7" s="1">
        <v>4</v>
      </c>
      <c r="O7" s="25" t="s">
        <v>578</v>
      </c>
      <c r="P7" s="1">
        <v>7</v>
      </c>
      <c r="Q7" s="25" t="s">
        <v>579</v>
      </c>
      <c r="R7" s="1">
        <v>28</v>
      </c>
      <c r="S7" s="25" t="s">
        <v>572</v>
      </c>
      <c r="T7" s="1">
        <v>28</v>
      </c>
      <c r="U7" s="25" t="s">
        <v>572</v>
      </c>
    </row>
    <row r="8" spans="1:27" x14ac:dyDescent="0.3">
      <c r="A8" s="26">
        <v>43891</v>
      </c>
      <c r="B8" s="1">
        <v>7</v>
      </c>
      <c r="C8" s="27" t="s">
        <v>552</v>
      </c>
      <c r="D8" s="27" t="s">
        <v>583</v>
      </c>
      <c r="I8" s="30" t="s">
        <v>140</v>
      </c>
      <c r="J8" s="31" t="s">
        <v>557</v>
      </c>
      <c r="L8" s="25" t="s">
        <v>563</v>
      </c>
      <c r="M8" s="25" t="s">
        <v>569</v>
      </c>
      <c r="N8" s="1">
        <v>8</v>
      </c>
      <c r="O8" s="25" t="s">
        <v>580</v>
      </c>
      <c r="P8" s="1">
        <v>7</v>
      </c>
      <c r="Q8" s="25" t="s">
        <v>579</v>
      </c>
      <c r="R8" s="1">
        <v>56</v>
      </c>
      <c r="S8" s="25" t="s">
        <v>573</v>
      </c>
      <c r="T8" s="1">
        <v>56</v>
      </c>
      <c r="U8" s="25" t="s">
        <v>573</v>
      </c>
    </row>
    <row r="9" spans="1:27" x14ac:dyDescent="0.3">
      <c r="A9" s="26">
        <v>43891</v>
      </c>
      <c r="B9" s="1">
        <v>8</v>
      </c>
      <c r="C9" s="27" t="s">
        <v>552</v>
      </c>
      <c r="D9" s="27" t="s">
        <v>583</v>
      </c>
      <c r="I9" s="30" t="s">
        <v>140</v>
      </c>
      <c r="J9" s="31" t="s">
        <v>557</v>
      </c>
      <c r="L9" s="25" t="s">
        <v>563</v>
      </c>
      <c r="M9" s="25" t="s">
        <v>569</v>
      </c>
      <c r="N9" s="1">
        <v>7</v>
      </c>
      <c r="O9" s="25" t="s">
        <v>580</v>
      </c>
      <c r="P9" s="1">
        <v>7</v>
      </c>
      <c r="Q9" s="25" t="s">
        <v>579</v>
      </c>
      <c r="R9" s="1">
        <v>49</v>
      </c>
      <c r="S9" s="25" t="s">
        <v>573</v>
      </c>
      <c r="T9" s="1">
        <v>49</v>
      </c>
      <c r="U9" s="25" t="s">
        <v>573</v>
      </c>
    </row>
    <row r="10" spans="1:27" x14ac:dyDescent="0.3">
      <c r="A10" s="26">
        <v>43891</v>
      </c>
      <c r="B10" s="1">
        <v>9</v>
      </c>
      <c r="C10" s="27" t="s">
        <v>552</v>
      </c>
      <c r="D10" s="27" t="s">
        <v>583</v>
      </c>
      <c r="I10" s="30" t="s">
        <v>140</v>
      </c>
      <c r="J10" s="31" t="s">
        <v>557</v>
      </c>
      <c r="L10" s="25" t="s">
        <v>563</v>
      </c>
      <c r="M10" s="25" t="s">
        <v>569</v>
      </c>
      <c r="N10" s="1">
        <v>7</v>
      </c>
      <c r="O10" s="25" t="s">
        <v>580</v>
      </c>
      <c r="P10" s="1">
        <v>7</v>
      </c>
      <c r="Q10" s="25" t="s">
        <v>579</v>
      </c>
      <c r="R10" s="1">
        <v>49</v>
      </c>
      <c r="S10" s="25" t="s">
        <v>573</v>
      </c>
      <c r="T10" s="1">
        <v>49</v>
      </c>
      <c r="U10" s="25" t="s">
        <v>573</v>
      </c>
    </row>
    <row r="11" spans="1:27" x14ac:dyDescent="0.3">
      <c r="A11" s="26">
        <v>43891</v>
      </c>
      <c r="B11" s="1">
        <v>10</v>
      </c>
      <c r="C11" s="27" t="s">
        <v>552</v>
      </c>
      <c r="D11" s="27" t="s">
        <v>583</v>
      </c>
      <c r="I11" s="30" t="s">
        <v>140</v>
      </c>
      <c r="J11" s="31" t="s">
        <v>557</v>
      </c>
      <c r="L11" s="25" t="s">
        <v>563</v>
      </c>
      <c r="M11" s="25" t="s">
        <v>569</v>
      </c>
      <c r="N11" s="1">
        <v>8</v>
      </c>
      <c r="O11" s="25" t="s">
        <v>580</v>
      </c>
      <c r="P11" s="1">
        <v>7</v>
      </c>
      <c r="Q11" s="25" t="s">
        <v>579</v>
      </c>
      <c r="R11" s="1">
        <v>56</v>
      </c>
      <c r="S11" s="25" t="s">
        <v>573</v>
      </c>
      <c r="T11" s="1">
        <v>56</v>
      </c>
      <c r="U11" s="25" t="s">
        <v>573</v>
      </c>
    </row>
    <row r="12" spans="1:27" x14ac:dyDescent="0.3">
      <c r="A12" s="26">
        <v>43891</v>
      </c>
      <c r="B12" s="1">
        <v>11</v>
      </c>
      <c r="C12" s="27" t="s">
        <v>552</v>
      </c>
      <c r="D12" s="27" t="s">
        <v>583</v>
      </c>
      <c r="I12" s="30" t="s">
        <v>140</v>
      </c>
      <c r="J12" s="31" t="s">
        <v>557</v>
      </c>
      <c r="L12" s="25" t="s">
        <v>563</v>
      </c>
      <c r="M12" s="25" t="s">
        <v>569</v>
      </c>
      <c r="N12" s="1">
        <v>8</v>
      </c>
      <c r="O12" s="25" t="s">
        <v>580</v>
      </c>
      <c r="P12" s="1">
        <v>7</v>
      </c>
      <c r="Q12" s="25" t="s">
        <v>579</v>
      </c>
      <c r="R12" s="1">
        <v>56</v>
      </c>
      <c r="S12" s="25" t="s">
        <v>573</v>
      </c>
      <c r="T12" s="1">
        <v>56</v>
      </c>
      <c r="U12" s="25" t="s">
        <v>573</v>
      </c>
    </row>
    <row r="13" spans="1:27" x14ac:dyDescent="0.3">
      <c r="A13" s="26">
        <v>43891</v>
      </c>
      <c r="B13" s="1">
        <v>12</v>
      </c>
      <c r="C13" s="27" t="s">
        <v>552</v>
      </c>
      <c r="D13" s="27" t="s">
        <v>583</v>
      </c>
      <c r="I13" s="30" t="s">
        <v>140</v>
      </c>
      <c r="J13" s="31" t="s">
        <v>557</v>
      </c>
      <c r="L13" s="25" t="s">
        <v>563</v>
      </c>
      <c r="M13" s="25" t="s">
        <v>569</v>
      </c>
      <c r="N13" s="1">
        <v>4</v>
      </c>
      <c r="O13" s="25" t="s">
        <v>578</v>
      </c>
      <c r="P13" s="1">
        <v>7</v>
      </c>
      <c r="Q13" s="25" t="s">
        <v>579</v>
      </c>
      <c r="R13" s="1">
        <v>28</v>
      </c>
      <c r="S13" s="25" t="s">
        <v>572</v>
      </c>
      <c r="T13" s="1">
        <v>28</v>
      </c>
      <c r="U13" s="25" t="s">
        <v>572</v>
      </c>
    </row>
    <row r="14" spans="1:27" x14ac:dyDescent="0.3">
      <c r="A14" s="26">
        <v>43891</v>
      </c>
      <c r="B14" s="1">
        <v>13</v>
      </c>
      <c r="C14" s="27" t="s">
        <v>552</v>
      </c>
      <c r="D14" s="27" t="s">
        <v>583</v>
      </c>
      <c r="I14" s="30" t="s">
        <v>140</v>
      </c>
      <c r="J14" s="31" t="s">
        <v>557</v>
      </c>
      <c r="L14" s="25" t="s">
        <v>563</v>
      </c>
      <c r="M14" s="25" t="s">
        <v>569</v>
      </c>
      <c r="N14" s="1">
        <v>8</v>
      </c>
      <c r="O14" s="25" t="s">
        <v>580</v>
      </c>
      <c r="P14" s="1">
        <v>7</v>
      </c>
      <c r="Q14" s="25" t="s">
        <v>579</v>
      </c>
      <c r="R14" s="1">
        <v>56</v>
      </c>
      <c r="S14" s="25" t="s">
        <v>573</v>
      </c>
      <c r="T14" s="1">
        <v>56</v>
      </c>
      <c r="U14" s="25" t="s">
        <v>573</v>
      </c>
    </row>
    <row r="15" spans="1:27" x14ac:dyDescent="0.3">
      <c r="A15" s="26">
        <v>43937</v>
      </c>
      <c r="B15" s="1">
        <v>14</v>
      </c>
      <c r="C15" s="27" t="s">
        <v>552</v>
      </c>
      <c r="D15" s="27" t="s">
        <v>583</v>
      </c>
      <c r="I15" s="30" t="s">
        <v>140</v>
      </c>
      <c r="J15" s="31" t="s">
        <v>557</v>
      </c>
      <c r="L15" s="25" t="s">
        <v>563</v>
      </c>
      <c r="M15" s="25" t="s">
        <v>569</v>
      </c>
      <c r="N15" s="1">
        <v>5</v>
      </c>
      <c r="O15" s="25" t="s">
        <v>581</v>
      </c>
      <c r="P15" s="1">
        <v>7</v>
      </c>
      <c r="Q15" s="25" t="s">
        <v>579</v>
      </c>
      <c r="R15" s="1">
        <v>35</v>
      </c>
      <c r="S15" s="25" t="s">
        <v>572</v>
      </c>
      <c r="T15" s="1">
        <v>35</v>
      </c>
      <c r="U15" s="25" t="s">
        <v>572</v>
      </c>
    </row>
    <row r="16" spans="1:27" x14ac:dyDescent="0.3">
      <c r="A16" s="26">
        <v>43937</v>
      </c>
      <c r="B16" s="1">
        <v>15</v>
      </c>
      <c r="C16" s="27" t="s">
        <v>552</v>
      </c>
      <c r="D16" s="27" t="s">
        <v>583</v>
      </c>
      <c r="I16" s="30" t="s">
        <v>140</v>
      </c>
      <c r="J16" s="31" t="s">
        <v>557</v>
      </c>
      <c r="L16" s="25" t="s">
        <v>563</v>
      </c>
      <c r="M16" s="25" t="s">
        <v>569</v>
      </c>
      <c r="N16" s="1">
        <v>3</v>
      </c>
      <c r="O16" s="25" t="s">
        <v>578</v>
      </c>
      <c r="P16" s="1">
        <v>7</v>
      </c>
      <c r="Q16" s="25" t="s">
        <v>579</v>
      </c>
      <c r="R16" s="1">
        <v>21</v>
      </c>
      <c r="S16" s="25" t="s">
        <v>574</v>
      </c>
      <c r="T16" s="1">
        <v>21</v>
      </c>
      <c r="U16" s="25" t="s">
        <v>574</v>
      </c>
    </row>
    <row r="17" spans="1:26" x14ac:dyDescent="0.3">
      <c r="A17" s="26">
        <v>43937</v>
      </c>
      <c r="B17" s="1">
        <v>16</v>
      </c>
      <c r="C17" s="27" t="s">
        <v>552</v>
      </c>
      <c r="D17" s="27" t="s">
        <v>583</v>
      </c>
      <c r="I17" s="30" t="s">
        <v>140</v>
      </c>
      <c r="J17" s="31" t="s">
        <v>557</v>
      </c>
      <c r="L17" s="25" t="s">
        <v>563</v>
      </c>
      <c r="M17" s="25" t="s">
        <v>569</v>
      </c>
      <c r="N17" s="1">
        <v>3</v>
      </c>
      <c r="O17" s="25" t="s">
        <v>578</v>
      </c>
      <c r="P17" s="1">
        <v>7</v>
      </c>
      <c r="Q17" s="25" t="s">
        <v>579</v>
      </c>
      <c r="R17" s="1">
        <v>21</v>
      </c>
      <c r="S17" s="25" t="s">
        <v>574</v>
      </c>
      <c r="T17" s="1">
        <v>21</v>
      </c>
      <c r="U17" s="25" t="s">
        <v>574</v>
      </c>
    </row>
    <row r="18" spans="1:26" x14ac:dyDescent="0.3">
      <c r="A18" s="26">
        <v>43951</v>
      </c>
      <c r="B18" s="1">
        <v>17</v>
      </c>
      <c r="C18" s="27" t="s">
        <v>552</v>
      </c>
      <c r="D18" s="27" t="s">
        <v>583</v>
      </c>
      <c r="I18" s="30" t="s">
        <v>140</v>
      </c>
      <c r="J18" s="31" t="s">
        <v>557</v>
      </c>
      <c r="L18" s="25" t="s">
        <v>563</v>
      </c>
      <c r="M18" s="25" t="s">
        <v>569</v>
      </c>
      <c r="N18" s="1">
        <v>6</v>
      </c>
      <c r="O18" s="25" t="s">
        <v>581</v>
      </c>
      <c r="P18" s="1">
        <v>7</v>
      </c>
      <c r="Q18" s="25" t="s">
        <v>579</v>
      </c>
      <c r="R18" s="1">
        <v>42</v>
      </c>
      <c r="S18" s="25" t="s">
        <v>572</v>
      </c>
      <c r="T18" s="1">
        <v>42</v>
      </c>
      <c r="U18" s="25" t="s">
        <v>572</v>
      </c>
    </row>
    <row r="19" spans="1:26" x14ac:dyDescent="0.3">
      <c r="A19" s="26">
        <v>43952</v>
      </c>
      <c r="B19" s="1">
        <v>18</v>
      </c>
      <c r="C19" s="27" t="s">
        <v>552</v>
      </c>
      <c r="D19" s="27" t="s">
        <v>583</v>
      </c>
      <c r="I19" s="30" t="s">
        <v>140</v>
      </c>
      <c r="J19" s="31" t="s">
        <v>557</v>
      </c>
      <c r="L19" s="25" t="s">
        <v>563</v>
      </c>
      <c r="M19" s="25" t="s">
        <v>569</v>
      </c>
      <c r="N19" s="1">
        <v>5</v>
      </c>
      <c r="O19" s="25" t="s">
        <v>581</v>
      </c>
      <c r="P19" s="1">
        <v>7</v>
      </c>
      <c r="Q19" s="25" t="s">
        <v>579</v>
      </c>
      <c r="R19" s="1">
        <v>35</v>
      </c>
      <c r="S19" s="25" t="s">
        <v>572</v>
      </c>
      <c r="T19" s="1">
        <v>35</v>
      </c>
      <c r="U19" s="25" t="s">
        <v>572</v>
      </c>
    </row>
    <row r="20" spans="1:26" s="28" customFormat="1" x14ac:dyDescent="0.3">
      <c r="A20" s="26">
        <v>43959</v>
      </c>
      <c r="B20" s="1">
        <v>20</v>
      </c>
      <c r="C20" s="27" t="s">
        <v>552</v>
      </c>
      <c r="D20" s="27" t="s">
        <v>583</v>
      </c>
      <c r="G20" s="25"/>
      <c r="H20" s="25"/>
      <c r="I20" s="30" t="s">
        <v>140</v>
      </c>
      <c r="J20" s="31" t="s">
        <v>557</v>
      </c>
      <c r="L20" s="25" t="s">
        <v>563</v>
      </c>
      <c r="M20" s="25" t="s">
        <v>569</v>
      </c>
      <c r="N20" s="1">
        <v>4</v>
      </c>
      <c r="O20" s="25" t="s">
        <v>578</v>
      </c>
      <c r="P20" s="1">
        <v>7</v>
      </c>
      <c r="Q20" s="25" t="s">
        <v>579</v>
      </c>
      <c r="R20" s="1">
        <v>28</v>
      </c>
      <c r="S20" s="28" t="s">
        <v>572</v>
      </c>
      <c r="T20" s="1">
        <v>28</v>
      </c>
      <c r="U20" s="28" t="s">
        <v>572</v>
      </c>
      <c r="V20" s="29"/>
      <c r="X20" s="29"/>
      <c r="Z20" s="29"/>
    </row>
    <row r="21" spans="1:26" s="28" customFormat="1" x14ac:dyDescent="0.3">
      <c r="A21" s="26">
        <v>43981</v>
      </c>
      <c r="B21" s="1">
        <v>21</v>
      </c>
      <c r="C21" s="27" t="s">
        <v>552</v>
      </c>
      <c r="D21" s="27" t="s">
        <v>583</v>
      </c>
      <c r="G21" s="25"/>
      <c r="I21" s="30" t="s">
        <v>140</v>
      </c>
      <c r="J21" s="31" t="s">
        <v>557</v>
      </c>
      <c r="L21" s="25" t="s">
        <v>563</v>
      </c>
      <c r="M21" s="25" t="s">
        <v>569</v>
      </c>
      <c r="N21" s="1">
        <v>5</v>
      </c>
      <c r="O21" s="25" t="s">
        <v>581</v>
      </c>
      <c r="P21" s="1">
        <v>7</v>
      </c>
      <c r="Q21" s="25" t="s">
        <v>579</v>
      </c>
      <c r="R21" s="1">
        <v>35</v>
      </c>
      <c r="S21" s="28" t="s">
        <v>572</v>
      </c>
      <c r="T21" s="1">
        <v>35</v>
      </c>
      <c r="U21" s="28" t="s">
        <v>572</v>
      </c>
      <c r="V21" s="29"/>
      <c r="X21" s="29"/>
      <c r="Z21" s="29"/>
    </row>
    <row r="22" spans="1:26" s="28" customFormat="1" x14ac:dyDescent="0.3">
      <c r="A22" s="26">
        <v>43959</v>
      </c>
      <c r="B22" s="1">
        <v>22</v>
      </c>
      <c r="C22" s="27" t="s">
        <v>552</v>
      </c>
      <c r="D22" s="27" t="s">
        <v>583</v>
      </c>
      <c r="F22" s="25"/>
      <c r="G22" s="25"/>
      <c r="I22" s="30" t="s">
        <v>140</v>
      </c>
      <c r="J22" s="31" t="s">
        <v>557</v>
      </c>
      <c r="L22" s="25" t="s">
        <v>563</v>
      </c>
      <c r="M22" s="25" t="s">
        <v>569</v>
      </c>
      <c r="N22" s="1">
        <v>2</v>
      </c>
      <c r="O22" s="25" t="s">
        <v>577</v>
      </c>
      <c r="P22" s="1">
        <v>7</v>
      </c>
      <c r="Q22" s="25" t="s">
        <v>579</v>
      </c>
      <c r="R22" s="1">
        <v>14</v>
      </c>
      <c r="S22" s="28" t="s">
        <v>574</v>
      </c>
      <c r="T22" s="1">
        <v>14</v>
      </c>
      <c r="U22" s="28" t="s">
        <v>574</v>
      </c>
      <c r="V22" s="29"/>
      <c r="X22" s="29"/>
      <c r="Z22" s="29"/>
    </row>
    <row r="23" spans="1:26" s="28" customFormat="1" x14ac:dyDescent="0.3">
      <c r="A23" s="26">
        <v>43959</v>
      </c>
      <c r="B23" s="1">
        <v>23</v>
      </c>
      <c r="C23" s="27" t="s">
        <v>552</v>
      </c>
      <c r="D23" s="27" t="s">
        <v>583</v>
      </c>
      <c r="F23" s="25"/>
      <c r="G23" s="25"/>
      <c r="I23" s="30" t="s">
        <v>140</v>
      </c>
      <c r="J23" s="31" t="s">
        <v>557</v>
      </c>
      <c r="L23" s="25" t="s">
        <v>563</v>
      </c>
      <c r="M23" s="25" t="s">
        <v>569</v>
      </c>
      <c r="N23" s="1">
        <v>5</v>
      </c>
      <c r="O23" s="25" t="s">
        <v>581</v>
      </c>
      <c r="P23" s="1">
        <v>7</v>
      </c>
      <c r="Q23" s="25" t="s">
        <v>579</v>
      </c>
      <c r="R23" s="1">
        <v>35</v>
      </c>
      <c r="S23" s="28" t="s">
        <v>572</v>
      </c>
      <c r="T23" s="1">
        <v>35</v>
      </c>
      <c r="U23" s="28" t="s">
        <v>572</v>
      </c>
      <c r="V23" s="29"/>
      <c r="X23" s="29"/>
      <c r="Z23" s="29"/>
    </row>
    <row r="24" spans="1:26" x14ac:dyDescent="0.3">
      <c r="A24" s="26">
        <v>43966</v>
      </c>
      <c r="B24" s="1">
        <v>25</v>
      </c>
      <c r="C24" s="27" t="s">
        <v>552</v>
      </c>
      <c r="D24" s="27" t="s">
        <v>583</v>
      </c>
      <c r="I24" s="30" t="s">
        <v>140</v>
      </c>
      <c r="J24" s="31" t="s">
        <v>557</v>
      </c>
      <c r="L24" s="25" t="s">
        <v>563</v>
      </c>
      <c r="M24" s="25" t="s">
        <v>569</v>
      </c>
      <c r="N24" s="1">
        <v>5</v>
      </c>
      <c r="O24" s="25" t="s">
        <v>581</v>
      </c>
      <c r="P24" s="1">
        <v>7</v>
      </c>
      <c r="Q24" s="25" t="s">
        <v>579</v>
      </c>
      <c r="R24" s="1">
        <v>35</v>
      </c>
      <c r="S24" s="25" t="s">
        <v>572</v>
      </c>
      <c r="T24" s="1">
        <v>35</v>
      </c>
      <c r="U24" s="25" t="s">
        <v>572</v>
      </c>
    </row>
    <row r="25" spans="1:26" x14ac:dyDescent="0.3">
      <c r="A25" s="26">
        <v>43969</v>
      </c>
      <c r="B25" s="1">
        <v>26</v>
      </c>
      <c r="C25" s="27" t="s">
        <v>552</v>
      </c>
      <c r="D25" s="27" t="s">
        <v>583</v>
      </c>
      <c r="I25" s="30" t="s">
        <v>140</v>
      </c>
      <c r="J25" s="31" t="s">
        <v>557</v>
      </c>
      <c r="L25" s="25" t="s">
        <v>563</v>
      </c>
      <c r="M25" s="25" t="s">
        <v>569</v>
      </c>
      <c r="N25" s="1">
        <v>8</v>
      </c>
      <c r="O25" s="25" t="s">
        <v>580</v>
      </c>
      <c r="P25" s="1">
        <v>7</v>
      </c>
      <c r="Q25" s="25" t="s">
        <v>579</v>
      </c>
      <c r="R25" s="1">
        <v>56</v>
      </c>
      <c r="S25" s="25" t="s">
        <v>573</v>
      </c>
      <c r="T25" s="1">
        <v>56</v>
      </c>
      <c r="U25" s="25" t="s">
        <v>573</v>
      </c>
    </row>
    <row r="26" spans="1:26" x14ac:dyDescent="0.3">
      <c r="A26" s="26">
        <v>43977</v>
      </c>
      <c r="B26" s="1">
        <v>27</v>
      </c>
      <c r="C26" s="27" t="s">
        <v>552</v>
      </c>
      <c r="D26" s="27" t="s">
        <v>583</v>
      </c>
      <c r="I26" s="30" t="s">
        <v>140</v>
      </c>
      <c r="J26" s="31" t="s">
        <v>557</v>
      </c>
      <c r="L26" s="25" t="s">
        <v>563</v>
      </c>
      <c r="M26" s="25" t="s">
        <v>569</v>
      </c>
      <c r="N26" s="1">
        <v>4</v>
      </c>
      <c r="O26" s="25" t="s">
        <v>578</v>
      </c>
      <c r="P26" s="1">
        <v>7</v>
      </c>
      <c r="Q26" s="25" t="s">
        <v>579</v>
      </c>
      <c r="R26" s="1">
        <v>28</v>
      </c>
      <c r="S26" s="25" t="s">
        <v>572</v>
      </c>
      <c r="T26" s="1">
        <v>28</v>
      </c>
      <c r="U26" s="25" t="s">
        <v>572</v>
      </c>
    </row>
    <row r="27" spans="1:26" x14ac:dyDescent="0.3">
      <c r="A27" s="26">
        <v>43977</v>
      </c>
      <c r="B27" s="1">
        <v>28</v>
      </c>
      <c r="C27" s="27" t="s">
        <v>552</v>
      </c>
      <c r="D27" s="27" t="s">
        <v>583</v>
      </c>
      <c r="I27" s="30" t="s">
        <v>140</v>
      </c>
      <c r="J27" s="31" t="s">
        <v>557</v>
      </c>
      <c r="L27" s="25" t="s">
        <v>563</v>
      </c>
      <c r="M27" s="25" t="s">
        <v>569</v>
      </c>
      <c r="N27" s="1">
        <v>4</v>
      </c>
      <c r="O27" s="25" t="s">
        <v>578</v>
      </c>
      <c r="P27" s="1">
        <v>7</v>
      </c>
      <c r="Q27" s="25" t="s">
        <v>579</v>
      </c>
      <c r="R27" s="1">
        <v>28</v>
      </c>
      <c r="S27" s="25" t="s">
        <v>572</v>
      </c>
      <c r="T27" s="1">
        <v>28</v>
      </c>
      <c r="U27" s="25" t="s">
        <v>572</v>
      </c>
    </row>
    <row r="28" spans="1:26" x14ac:dyDescent="0.3">
      <c r="A28" s="26">
        <v>43978</v>
      </c>
      <c r="B28" s="1">
        <v>29</v>
      </c>
      <c r="C28" s="27" t="s">
        <v>552</v>
      </c>
      <c r="D28" s="27" t="s">
        <v>583</v>
      </c>
      <c r="I28" s="30" t="s">
        <v>140</v>
      </c>
      <c r="J28" s="31" t="s">
        <v>557</v>
      </c>
      <c r="L28" s="25" t="s">
        <v>563</v>
      </c>
      <c r="M28" s="25" t="s">
        <v>569</v>
      </c>
      <c r="N28" s="1">
        <v>4</v>
      </c>
      <c r="O28" s="25" t="s">
        <v>578</v>
      </c>
      <c r="P28" s="1">
        <v>7</v>
      </c>
      <c r="Q28" s="25" t="s">
        <v>579</v>
      </c>
      <c r="R28" s="1">
        <v>28</v>
      </c>
      <c r="S28" s="25" t="s">
        <v>572</v>
      </c>
      <c r="T28" s="1">
        <v>28</v>
      </c>
      <c r="U28" s="25" t="s">
        <v>572</v>
      </c>
    </row>
    <row r="29" spans="1:26" x14ac:dyDescent="0.3">
      <c r="A29" s="26">
        <v>43979</v>
      </c>
      <c r="B29" s="1">
        <v>30</v>
      </c>
      <c r="C29" s="27" t="s">
        <v>552</v>
      </c>
      <c r="D29" s="27" t="s">
        <v>583</v>
      </c>
      <c r="I29" s="30" t="s">
        <v>140</v>
      </c>
      <c r="J29" s="31" t="s">
        <v>557</v>
      </c>
      <c r="L29" s="25" t="s">
        <v>563</v>
      </c>
      <c r="M29" s="25" t="s">
        <v>569</v>
      </c>
      <c r="N29" s="1">
        <v>4</v>
      </c>
      <c r="O29" s="25" t="s">
        <v>578</v>
      </c>
      <c r="P29" s="1">
        <v>7</v>
      </c>
      <c r="Q29" s="25" t="s">
        <v>579</v>
      </c>
      <c r="R29" s="1">
        <v>28</v>
      </c>
      <c r="S29" s="25" t="s">
        <v>572</v>
      </c>
      <c r="T29" s="1">
        <v>28</v>
      </c>
      <c r="U29" s="25" t="s">
        <v>572</v>
      </c>
    </row>
    <row r="30" spans="1:26" x14ac:dyDescent="0.3">
      <c r="A30" s="26">
        <v>43979</v>
      </c>
      <c r="B30" s="1">
        <v>31</v>
      </c>
      <c r="C30" s="27" t="s">
        <v>552</v>
      </c>
      <c r="D30" s="27" t="s">
        <v>583</v>
      </c>
      <c r="I30" s="30" t="s">
        <v>140</v>
      </c>
      <c r="J30" s="31" t="s">
        <v>557</v>
      </c>
      <c r="L30" s="25" t="s">
        <v>563</v>
      </c>
      <c r="M30" s="25" t="s">
        <v>569</v>
      </c>
      <c r="N30" s="1">
        <v>5</v>
      </c>
      <c r="O30" s="25" t="s">
        <v>581</v>
      </c>
      <c r="P30" s="1">
        <v>7</v>
      </c>
      <c r="Q30" s="25" t="s">
        <v>579</v>
      </c>
      <c r="R30" s="1">
        <v>35</v>
      </c>
      <c r="S30" s="25" t="s">
        <v>572</v>
      </c>
      <c r="T30" s="1">
        <v>35</v>
      </c>
      <c r="U30" s="25" t="s">
        <v>572</v>
      </c>
    </row>
    <row r="31" spans="1:26" x14ac:dyDescent="0.3">
      <c r="A31" s="26">
        <v>43980</v>
      </c>
      <c r="B31" s="1">
        <v>32</v>
      </c>
      <c r="C31" s="27" t="s">
        <v>552</v>
      </c>
      <c r="D31" s="27" t="s">
        <v>583</v>
      </c>
      <c r="I31" s="30" t="s">
        <v>140</v>
      </c>
      <c r="J31" s="31" t="s">
        <v>557</v>
      </c>
      <c r="L31" s="25" t="s">
        <v>563</v>
      </c>
      <c r="M31" s="25" t="s">
        <v>569</v>
      </c>
      <c r="N31" s="1">
        <v>4</v>
      </c>
      <c r="O31" s="25" t="s">
        <v>578</v>
      </c>
      <c r="P31" s="1">
        <v>7</v>
      </c>
      <c r="Q31" s="25" t="s">
        <v>579</v>
      </c>
      <c r="R31" s="1">
        <v>28</v>
      </c>
      <c r="S31" s="25" t="s">
        <v>572</v>
      </c>
      <c r="T31" s="1">
        <v>28</v>
      </c>
      <c r="U31" s="25" t="s">
        <v>572</v>
      </c>
    </row>
    <row r="32" spans="1:26" x14ac:dyDescent="0.3">
      <c r="A32" s="26">
        <v>43984</v>
      </c>
      <c r="B32" s="1">
        <v>33</v>
      </c>
      <c r="C32" s="27" t="s">
        <v>552</v>
      </c>
      <c r="D32" s="27" t="s">
        <v>583</v>
      </c>
      <c r="I32" s="30" t="s">
        <v>140</v>
      </c>
      <c r="J32" s="31" t="s">
        <v>557</v>
      </c>
      <c r="L32" s="25" t="s">
        <v>563</v>
      </c>
      <c r="M32" s="25" t="s">
        <v>569</v>
      </c>
      <c r="N32" s="1">
        <v>3</v>
      </c>
      <c r="O32" s="25" t="s">
        <v>578</v>
      </c>
      <c r="P32" s="1">
        <v>7</v>
      </c>
      <c r="Q32" s="25" t="s">
        <v>579</v>
      </c>
      <c r="R32" s="1">
        <v>21</v>
      </c>
      <c r="S32" s="25" t="s">
        <v>574</v>
      </c>
      <c r="T32" s="1">
        <v>21</v>
      </c>
      <c r="U32" s="25" t="s">
        <v>574</v>
      </c>
    </row>
    <row r="33" spans="1:21" x14ac:dyDescent="0.3">
      <c r="A33" s="26">
        <v>43990</v>
      </c>
      <c r="B33" s="1">
        <v>34</v>
      </c>
      <c r="C33" s="27" t="s">
        <v>552</v>
      </c>
      <c r="D33" s="27" t="s">
        <v>583</v>
      </c>
      <c r="I33" s="30" t="s">
        <v>140</v>
      </c>
      <c r="J33" s="31" t="s">
        <v>557</v>
      </c>
      <c r="L33" s="25" t="s">
        <v>563</v>
      </c>
      <c r="M33" s="25" t="s">
        <v>569</v>
      </c>
      <c r="N33" s="1">
        <v>6</v>
      </c>
      <c r="O33" s="25" t="s">
        <v>581</v>
      </c>
      <c r="P33" s="1">
        <v>7</v>
      </c>
      <c r="Q33" s="25" t="s">
        <v>579</v>
      </c>
      <c r="R33" s="1">
        <v>42</v>
      </c>
      <c r="S33" s="25" t="s">
        <v>572</v>
      </c>
      <c r="T33" s="1">
        <v>42</v>
      </c>
      <c r="U33" s="25" t="s">
        <v>572</v>
      </c>
    </row>
    <row r="34" spans="1:21" x14ac:dyDescent="0.3">
      <c r="A34" s="26">
        <v>43992</v>
      </c>
      <c r="B34" s="1">
        <v>35</v>
      </c>
      <c r="C34" s="27" t="s">
        <v>552</v>
      </c>
      <c r="D34" s="27" t="s">
        <v>583</v>
      </c>
      <c r="I34" s="30" t="s">
        <v>21</v>
      </c>
      <c r="J34" s="31" t="s">
        <v>557</v>
      </c>
      <c r="L34" s="25" t="s">
        <v>563</v>
      </c>
      <c r="M34" s="25" t="s">
        <v>569</v>
      </c>
      <c r="N34" s="1">
        <v>5</v>
      </c>
      <c r="O34" s="25" t="s">
        <v>581</v>
      </c>
      <c r="P34" s="1">
        <v>7</v>
      </c>
      <c r="Q34" s="25" t="s">
        <v>579</v>
      </c>
      <c r="R34" s="1">
        <v>35</v>
      </c>
      <c r="S34" s="25" t="s">
        <v>572</v>
      </c>
      <c r="T34" s="1">
        <v>35</v>
      </c>
      <c r="U34" s="25" t="s">
        <v>572</v>
      </c>
    </row>
    <row r="35" spans="1:21" x14ac:dyDescent="0.3">
      <c r="A35" s="26">
        <v>44000</v>
      </c>
      <c r="B35" s="1">
        <v>36</v>
      </c>
      <c r="C35" s="27" t="s">
        <v>553</v>
      </c>
      <c r="D35" s="27" t="s">
        <v>583</v>
      </c>
      <c r="I35" s="30" t="s">
        <v>140</v>
      </c>
      <c r="J35" s="31" t="s">
        <v>556</v>
      </c>
      <c r="L35" s="27" t="s">
        <v>564</v>
      </c>
      <c r="M35" s="25" t="s">
        <v>568</v>
      </c>
      <c r="N35" s="1">
        <v>6</v>
      </c>
      <c r="O35" s="25" t="s">
        <v>581</v>
      </c>
      <c r="P35" s="1">
        <v>4</v>
      </c>
      <c r="Q35" s="25" t="s">
        <v>582</v>
      </c>
      <c r="R35" s="1">
        <v>24</v>
      </c>
      <c r="S35" s="25" t="s">
        <v>572</v>
      </c>
      <c r="T35" s="1">
        <v>24</v>
      </c>
      <c r="U35" s="25" t="s">
        <v>572</v>
      </c>
    </row>
    <row r="36" spans="1:21" x14ac:dyDescent="0.3">
      <c r="A36" s="26">
        <v>44007</v>
      </c>
      <c r="B36" s="1">
        <v>38</v>
      </c>
      <c r="C36" s="27" t="s">
        <v>552</v>
      </c>
      <c r="D36" s="27" t="s">
        <v>583</v>
      </c>
      <c r="I36" s="30" t="s">
        <v>140</v>
      </c>
      <c r="J36" s="31" t="s">
        <v>557</v>
      </c>
      <c r="L36" s="25" t="s">
        <v>563</v>
      </c>
      <c r="M36" s="25" t="s">
        <v>569</v>
      </c>
      <c r="N36" s="1">
        <v>5</v>
      </c>
      <c r="O36" s="25" t="s">
        <v>581</v>
      </c>
      <c r="P36" s="1">
        <v>7</v>
      </c>
      <c r="Q36" s="25" t="s">
        <v>579</v>
      </c>
      <c r="R36" s="1">
        <v>35</v>
      </c>
      <c r="S36" s="25" t="s">
        <v>572</v>
      </c>
      <c r="T36" s="1">
        <v>35</v>
      </c>
      <c r="U36" s="25" t="s">
        <v>572</v>
      </c>
    </row>
    <row r="37" spans="1:21" x14ac:dyDescent="0.3">
      <c r="A37" s="26">
        <v>44019</v>
      </c>
      <c r="B37" s="1">
        <v>40</v>
      </c>
      <c r="C37" s="27" t="s">
        <v>552</v>
      </c>
      <c r="D37" s="27" t="s">
        <v>583</v>
      </c>
      <c r="I37" s="30" t="s">
        <v>140</v>
      </c>
      <c r="J37" s="31" t="s">
        <v>557</v>
      </c>
      <c r="L37" s="25" t="s">
        <v>563</v>
      </c>
      <c r="M37" s="25" t="s">
        <v>569</v>
      </c>
      <c r="N37" s="1">
        <v>5</v>
      </c>
      <c r="O37" s="25" t="s">
        <v>581</v>
      </c>
      <c r="P37" s="1">
        <v>7</v>
      </c>
      <c r="Q37" s="25" t="s">
        <v>579</v>
      </c>
      <c r="R37" s="1">
        <v>35</v>
      </c>
      <c r="S37" s="25" t="s">
        <v>572</v>
      </c>
      <c r="T37" s="1">
        <v>35</v>
      </c>
      <c r="U37" s="25" t="s">
        <v>572</v>
      </c>
    </row>
    <row r="38" spans="1:21" x14ac:dyDescent="0.3">
      <c r="A38" s="26">
        <v>44020</v>
      </c>
      <c r="B38" s="1">
        <v>41</v>
      </c>
      <c r="C38" s="27" t="s">
        <v>552</v>
      </c>
      <c r="D38" s="27" t="s">
        <v>583</v>
      </c>
      <c r="I38" s="30" t="s">
        <v>140</v>
      </c>
      <c r="J38" s="31" t="s">
        <v>557</v>
      </c>
      <c r="L38" s="25" t="s">
        <v>563</v>
      </c>
      <c r="M38" s="25" t="s">
        <v>569</v>
      </c>
      <c r="N38" s="1">
        <v>3</v>
      </c>
      <c r="O38" s="25" t="s">
        <v>578</v>
      </c>
      <c r="P38" s="1">
        <v>7</v>
      </c>
      <c r="Q38" s="25" t="s">
        <v>579</v>
      </c>
      <c r="R38" s="1">
        <v>21</v>
      </c>
      <c r="S38" s="25" t="s">
        <v>574</v>
      </c>
      <c r="T38" s="1">
        <v>21</v>
      </c>
      <c r="U38" s="25" t="s">
        <v>574</v>
      </c>
    </row>
    <row r="39" spans="1:21" x14ac:dyDescent="0.3">
      <c r="A39" s="26">
        <v>44022</v>
      </c>
      <c r="B39" s="1">
        <v>42</v>
      </c>
      <c r="C39" s="27" t="s">
        <v>552</v>
      </c>
      <c r="D39" s="27" t="s">
        <v>583</v>
      </c>
      <c r="I39" s="30" t="s">
        <v>140</v>
      </c>
      <c r="J39" s="31" t="s">
        <v>557</v>
      </c>
      <c r="L39" s="25" t="s">
        <v>563</v>
      </c>
      <c r="M39" s="25" t="s">
        <v>569</v>
      </c>
      <c r="N39" s="1">
        <v>4</v>
      </c>
      <c r="O39" s="25" t="s">
        <v>578</v>
      </c>
      <c r="P39" s="1">
        <v>7</v>
      </c>
      <c r="Q39" s="25" t="s">
        <v>579</v>
      </c>
      <c r="R39" s="1">
        <v>28</v>
      </c>
      <c r="S39" s="25" t="s">
        <v>572</v>
      </c>
      <c r="T39" s="1">
        <v>28</v>
      </c>
      <c r="U39" s="25" t="s">
        <v>572</v>
      </c>
    </row>
    <row r="40" spans="1:21" x14ac:dyDescent="0.3">
      <c r="A40" s="26">
        <v>44035</v>
      </c>
      <c r="B40" s="1">
        <v>44</v>
      </c>
      <c r="C40" s="27" t="s">
        <v>552</v>
      </c>
      <c r="D40" s="27" t="s">
        <v>583</v>
      </c>
      <c r="I40" s="30" t="s">
        <v>140</v>
      </c>
      <c r="J40" s="31" t="s">
        <v>557</v>
      </c>
      <c r="L40" s="25" t="s">
        <v>563</v>
      </c>
      <c r="M40" s="25" t="s">
        <v>569</v>
      </c>
      <c r="N40" s="1">
        <v>3</v>
      </c>
      <c r="O40" s="25" t="s">
        <v>578</v>
      </c>
      <c r="P40" s="1">
        <v>7</v>
      </c>
      <c r="Q40" s="25" t="s">
        <v>579</v>
      </c>
      <c r="R40" s="1">
        <v>21</v>
      </c>
      <c r="S40" s="25" t="s">
        <v>574</v>
      </c>
      <c r="T40" s="1">
        <v>21</v>
      </c>
      <c r="U40" s="25" t="s">
        <v>574</v>
      </c>
    </row>
    <row r="41" spans="1:21" x14ac:dyDescent="0.3">
      <c r="A41" s="26">
        <v>44039</v>
      </c>
      <c r="B41" s="1">
        <v>46</v>
      </c>
      <c r="C41" s="27" t="s">
        <v>552</v>
      </c>
      <c r="D41" s="27" t="s">
        <v>583</v>
      </c>
      <c r="I41" s="30" t="s">
        <v>140</v>
      </c>
      <c r="J41" s="31" t="s">
        <v>557</v>
      </c>
      <c r="L41" s="25" t="s">
        <v>563</v>
      </c>
      <c r="M41" s="25" t="s">
        <v>569</v>
      </c>
      <c r="N41" s="1">
        <v>8</v>
      </c>
      <c r="O41" s="25" t="s">
        <v>580</v>
      </c>
      <c r="P41" s="1">
        <v>7</v>
      </c>
      <c r="Q41" s="25" t="s">
        <v>579</v>
      </c>
      <c r="R41" s="1">
        <v>56</v>
      </c>
      <c r="S41" s="25" t="s">
        <v>573</v>
      </c>
      <c r="T41" s="1">
        <v>56</v>
      </c>
      <c r="U41" s="25" t="s">
        <v>573</v>
      </c>
    </row>
    <row r="42" spans="1:21" x14ac:dyDescent="0.3">
      <c r="A42" s="26">
        <v>44042</v>
      </c>
      <c r="B42" s="1">
        <v>47</v>
      </c>
      <c r="C42" s="27" t="s">
        <v>552</v>
      </c>
      <c r="D42" s="27" t="s">
        <v>583</v>
      </c>
      <c r="I42" s="30" t="s">
        <v>140</v>
      </c>
      <c r="J42" s="31" t="s">
        <v>557</v>
      </c>
      <c r="L42" s="25" t="s">
        <v>563</v>
      </c>
      <c r="M42" s="25" t="s">
        <v>569</v>
      </c>
      <c r="N42" s="1">
        <v>4</v>
      </c>
      <c r="O42" s="25" t="s">
        <v>578</v>
      </c>
      <c r="P42" s="1">
        <v>7</v>
      </c>
      <c r="Q42" s="25" t="s">
        <v>579</v>
      </c>
      <c r="R42" s="1">
        <v>28</v>
      </c>
      <c r="S42" s="25" t="s">
        <v>572</v>
      </c>
      <c r="T42" s="1">
        <v>28</v>
      </c>
      <c r="U42" s="25" t="s">
        <v>572</v>
      </c>
    </row>
    <row r="43" spans="1:21" x14ac:dyDescent="0.3">
      <c r="A43" s="26">
        <v>44048</v>
      </c>
      <c r="B43" s="1">
        <v>48</v>
      </c>
      <c r="C43" s="27" t="s">
        <v>552</v>
      </c>
      <c r="D43" s="27" t="s">
        <v>583</v>
      </c>
      <c r="I43" s="30" t="s">
        <v>140</v>
      </c>
      <c r="J43" s="31" t="s">
        <v>557</v>
      </c>
      <c r="L43" s="25" t="s">
        <v>563</v>
      </c>
      <c r="M43" s="25" t="s">
        <v>569</v>
      </c>
      <c r="N43" s="1">
        <v>4</v>
      </c>
      <c r="O43" s="25" t="s">
        <v>578</v>
      </c>
      <c r="P43" s="1">
        <v>7</v>
      </c>
      <c r="Q43" s="25" t="s">
        <v>579</v>
      </c>
      <c r="R43" s="1">
        <v>28</v>
      </c>
      <c r="S43" s="25" t="s">
        <v>572</v>
      </c>
      <c r="T43" s="1">
        <v>28</v>
      </c>
      <c r="U43" s="25" t="s">
        <v>572</v>
      </c>
    </row>
    <row r="44" spans="1:21" x14ac:dyDescent="0.3">
      <c r="A44" s="26">
        <v>44054</v>
      </c>
      <c r="B44" s="1">
        <v>49</v>
      </c>
      <c r="C44" s="27" t="s">
        <v>552</v>
      </c>
      <c r="D44" s="27" t="s">
        <v>583</v>
      </c>
      <c r="I44" s="30" t="s">
        <v>140</v>
      </c>
      <c r="J44" s="31" t="s">
        <v>557</v>
      </c>
      <c r="L44" s="25" t="s">
        <v>563</v>
      </c>
      <c r="M44" s="25" t="s">
        <v>569</v>
      </c>
      <c r="N44" s="1">
        <v>3</v>
      </c>
      <c r="O44" s="25" t="s">
        <v>578</v>
      </c>
      <c r="P44" s="1">
        <v>7</v>
      </c>
      <c r="Q44" s="25" t="s">
        <v>579</v>
      </c>
      <c r="R44" s="1">
        <v>21</v>
      </c>
      <c r="S44" s="25" t="s">
        <v>574</v>
      </c>
      <c r="T44" s="1">
        <v>21</v>
      </c>
      <c r="U44" s="25" t="s">
        <v>574</v>
      </c>
    </row>
    <row r="45" spans="1:21" x14ac:dyDescent="0.3">
      <c r="A45" s="26">
        <v>44062</v>
      </c>
      <c r="B45" s="1">
        <v>51</v>
      </c>
      <c r="C45" s="27" t="s">
        <v>552</v>
      </c>
      <c r="D45" s="27" t="s">
        <v>583</v>
      </c>
      <c r="I45" s="30" t="s">
        <v>140</v>
      </c>
      <c r="J45" s="31" t="s">
        <v>557</v>
      </c>
      <c r="L45" s="25" t="s">
        <v>563</v>
      </c>
      <c r="M45" s="25" t="s">
        <v>569</v>
      </c>
      <c r="N45" s="1">
        <v>4</v>
      </c>
      <c r="O45" s="25" t="s">
        <v>578</v>
      </c>
      <c r="P45" s="1">
        <v>7</v>
      </c>
      <c r="Q45" s="25" t="s">
        <v>579</v>
      </c>
      <c r="R45" s="1">
        <v>28</v>
      </c>
      <c r="S45" s="25" t="s">
        <v>572</v>
      </c>
      <c r="T45" s="1">
        <v>28</v>
      </c>
      <c r="U45" s="25" t="s">
        <v>572</v>
      </c>
    </row>
    <row r="46" spans="1:21" x14ac:dyDescent="0.3">
      <c r="A46" s="26">
        <v>44063</v>
      </c>
      <c r="B46" s="1">
        <v>52</v>
      </c>
      <c r="C46" s="27" t="s">
        <v>552</v>
      </c>
      <c r="D46" s="27" t="s">
        <v>583</v>
      </c>
      <c r="I46" s="30" t="s">
        <v>140</v>
      </c>
      <c r="J46" s="31" t="s">
        <v>557</v>
      </c>
      <c r="L46" s="25" t="s">
        <v>563</v>
      </c>
      <c r="M46" s="25" t="s">
        <v>569</v>
      </c>
      <c r="N46" s="1">
        <v>5</v>
      </c>
      <c r="O46" s="25" t="s">
        <v>581</v>
      </c>
      <c r="P46" s="1">
        <v>7</v>
      </c>
      <c r="Q46" s="25" t="s">
        <v>579</v>
      </c>
      <c r="R46" s="1">
        <v>35</v>
      </c>
      <c r="S46" s="25" t="s">
        <v>572</v>
      </c>
      <c r="T46" s="1">
        <v>35</v>
      </c>
      <c r="U46" s="25" t="s">
        <v>572</v>
      </c>
    </row>
    <row r="47" spans="1:21" x14ac:dyDescent="0.3">
      <c r="A47" s="26">
        <v>44070</v>
      </c>
      <c r="B47" s="1">
        <v>53</v>
      </c>
      <c r="C47" s="27" t="s">
        <v>552</v>
      </c>
      <c r="D47" s="27" t="s">
        <v>583</v>
      </c>
      <c r="I47" s="30" t="s">
        <v>140</v>
      </c>
      <c r="J47" s="31" t="s">
        <v>557</v>
      </c>
      <c r="L47" s="25" t="s">
        <v>563</v>
      </c>
      <c r="M47" s="25" t="s">
        <v>569</v>
      </c>
      <c r="N47" s="1">
        <v>4</v>
      </c>
      <c r="O47" s="25" t="s">
        <v>578</v>
      </c>
      <c r="P47" s="1">
        <v>7</v>
      </c>
      <c r="Q47" s="25" t="s">
        <v>579</v>
      </c>
      <c r="R47" s="1">
        <v>28</v>
      </c>
      <c r="S47" s="25" t="s">
        <v>572</v>
      </c>
      <c r="T47" s="1">
        <v>28</v>
      </c>
      <c r="U47" s="25" t="s">
        <v>572</v>
      </c>
    </row>
    <row r="48" spans="1:21" x14ac:dyDescent="0.3">
      <c r="A48" s="26">
        <v>44088</v>
      </c>
      <c r="B48" s="1">
        <v>55</v>
      </c>
      <c r="C48" s="27" t="s">
        <v>552</v>
      </c>
      <c r="D48" s="27" t="s">
        <v>583</v>
      </c>
      <c r="I48" s="30" t="s">
        <v>140</v>
      </c>
      <c r="J48" s="31" t="s">
        <v>557</v>
      </c>
      <c r="L48" s="25" t="s">
        <v>563</v>
      </c>
      <c r="M48" s="25" t="s">
        <v>569</v>
      </c>
      <c r="N48" s="1">
        <v>3</v>
      </c>
      <c r="O48" s="25" t="s">
        <v>578</v>
      </c>
      <c r="P48" s="1">
        <v>7</v>
      </c>
      <c r="Q48" s="25" t="s">
        <v>579</v>
      </c>
      <c r="R48" s="1">
        <v>21</v>
      </c>
      <c r="S48" s="25" t="s">
        <v>574</v>
      </c>
      <c r="T48" s="1">
        <v>21</v>
      </c>
      <c r="U48" s="25" t="s">
        <v>574</v>
      </c>
    </row>
    <row r="49" spans="1:21" x14ac:dyDescent="0.3">
      <c r="A49" s="26">
        <v>44090</v>
      </c>
      <c r="B49" s="1">
        <v>56</v>
      </c>
      <c r="C49" s="27" t="s">
        <v>552</v>
      </c>
      <c r="D49" s="27" t="s">
        <v>583</v>
      </c>
      <c r="I49" s="30" t="s">
        <v>140</v>
      </c>
      <c r="J49" s="31" t="s">
        <v>557</v>
      </c>
      <c r="L49" s="25" t="s">
        <v>563</v>
      </c>
      <c r="M49" s="25" t="s">
        <v>569</v>
      </c>
      <c r="N49" s="1">
        <v>5</v>
      </c>
      <c r="O49" s="25" t="s">
        <v>581</v>
      </c>
      <c r="P49" s="1">
        <v>7</v>
      </c>
      <c r="Q49" s="25" t="s">
        <v>579</v>
      </c>
      <c r="R49" s="1">
        <v>35</v>
      </c>
      <c r="S49" s="25" t="s">
        <v>572</v>
      </c>
      <c r="T49" s="1">
        <v>35</v>
      </c>
      <c r="U49" s="25" t="s">
        <v>572</v>
      </c>
    </row>
    <row r="50" spans="1:21" x14ac:dyDescent="0.3">
      <c r="A50" s="26">
        <v>44099</v>
      </c>
      <c r="B50" s="1">
        <v>58</v>
      </c>
      <c r="C50" s="27" t="s">
        <v>552</v>
      </c>
      <c r="D50" s="27" t="s">
        <v>583</v>
      </c>
      <c r="I50" s="30" t="s">
        <v>140</v>
      </c>
      <c r="J50" s="31" t="s">
        <v>557</v>
      </c>
      <c r="L50" s="25" t="s">
        <v>563</v>
      </c>
      <c r="M50" s="25" t="s">
        <v>569</v>
      </c>
      <c r="N50" s="1">
        <v>5</v>
      </c>
      <c r="O50" s="25" t="s">
        <v>581</v>
      </c>
      <c r="P50" s="1">
        <v>7</v>
      </c>
      <c r="Q50" s="25" t="s">
        <v>579</v>
      </c>
      <c r="R50" s="1">
        <v>35</v>
      </c>
      <c r="S50" s="25" t="s">
        <v>572</v>
      </c>
      <c r="T50" s="1">
        <v>35</v>
      </c>
      <c r="U50" s="25" t="s">
        <v>572</v>
      </c>
    </row>
    <row r="51" spans="1:21" x14ac:dyDescent="0.3">
      <c r="A51" s="26">
        <v>44099</v>
      </c>
      <c r="B51" s="1">
        <v>59</v>
      </c>
      <c r="C51" s="27" t="s">
        <v>552</v>
      </c>
      <c r="D51" s="27" t="s">
        <v>583</v>
      </c>
      <c r="I51" s="30" t="s">
        <v>140</v>
      </c>
      <c r="J51" s="31" t="s">
        <v>557</v>
      </c>
      <c r="L51" s="25" t="s">
        <v>563</v>
      </c>
      <c r="M51" s="25" t="s">
        <v>569</v>
      </c>
      <c r="N51" s="1">
        <v>7</v>
      </c>
      <c r="O51" s="25" t="s">
        <v>580</v>
      </c>
      <c r="P51" s="1">
        <v>7</v>
      </c>
      <c r="Q51" s="25" t="s">
        <v>579</v>
      </c>
      <c r="R51" s="1">
        <v>49</v>
      </c>
      <c r="S51" s="25" t="s">
        <v>573</v>
      </c>
      <c r="T51" s="1">
        <v>49</v>
      </c>
      <c r="U51" s="25" t="s">
        <v>573</v>
      </c>
    </row>
    <row r="52" spans="1:21" x14ac:dyDescent="0.3">
      <c r="A52" s="26">
        <v>44118</v>
      </c>
      <c r="B52" s="1">
        <v>62</v>
      </c>
      <c r="C52" s="27" t="s">
        <v>552</v>
      </c>
      <c r="D52" s="27" t="s">
        <v>583</v>
      </c>
      <c r="I52" s="30" t="s">
        <v>140</v>
      </c>
      <c r="J52" s="31" t="s">
        <v>557</v>
      </c>
      <c r="L52" s="25" t="s">
        <v>563</v>
      </c>
      <c r="M52" s="25" t="s">
        <v>569</v>
      </c>
      <c r="N52" s="1">
        <v>4</v>
      </c>
      <c r="O52" s="25" t="s">
        <v>578</v>
      </c>
      <c r="P52" s="1">
        <v>7</v>
      </c>
      <c r="Q52" s="25" t="s">
        <v>579</v>
      </c>
      <c r="R52" s="1">
        <v>28</v>
      </c>
      <c r="S52" s="25" t="s">
        <v>572</v>
      </c>
      <c r="T52" s="1">
        <v>28</v>
      </c>
      <c r="U52" s="25" t="s">
        <v>572</v>
      </c>
    </row>
    <row r="53" spans="1:21" x14ac:dyDescent="0.3">
      <c r="A53" s="26">
        <v>44133</v>
      </c>
      <c r="B53" s="1">
        <v>63</v>
      </c>
      <c r="C53" s="27" t="s">
        <v>552</v>
      </c>
      <c r="D53" s="27" t="s">
        <v>583</v>
      </c>
      <c r="I53" s="30" t="s">
        <v>140</v>
      </c>
      <c r="J53" s="31" t="s">
        <v>557</v>
      </c>
      <c r="L53" s="25" t="s">
        <v>563</v>
      </c>
      <c r="M53" s="25" t="s">
        <v>569</v>
      </c>
      <c r="N53" s="1">
        <v>2</v>
      </c>
      <c r="O53" s="25" t="s">
        <v>577</v>
      </c>
      <c r="P53" s="1">
        <v>7</v>
      </c>
      <c r="Q53" s="25" t="s">
        <v>579</v>
      </c>
      <c r="R53" s="1">
        <v>14</v>
      </c>
      <c r="S53" s="25" t="s">
        <v>574</v>
      </c>
      <c r="T53" s="1">
        <v>14</v>
      </c>
      <c r="U53" s="25" t="s">
        <v>574</v>
      </c>
    </row>
    <row r="54" spans="1:21" x14ac:dyDescent="0.3">
      <c r="A54" s="26">
        <v>44139</v>
      </c>
      <c r="B54" s="1">
        <v>65</v>
      </c>
      <c r="C54" s="27" t="s">
        <v>552</v>
      </c>
      <c r="D54" s="27" t="s">
        <v>583</v>
      </c>
      <c r="I54" s="30" t="s">
        <v>140</v>
      </c>
      <c r="J54" s="31" t="s">
        <v>557</v>
      </c>
      <c r="L54" s="25" t="s">
        <v>563</v>
      </c>
      <c r="M54" s="25" t="s">
        <v>569</v>
      </c>
      <c r="N54" s="1">
        <v>4</v>
      </c>
      <c r="O54" s="25" t="s">
        <v>578</v>
      </c>
      <c r="P54" s="1">
        <v>7</v>
      </c>
      <c r="Q54" s="25" t="s">
        <v>579</v>
      </c>
      <c r="R54" s="1">
        <v>28</v>
      </c>
      <c r="S54" s="25" t="s">
        <v>572</v>
      </c>
      <c r="T54" s="1">
        <v>28</v>
      </c>
      <c r="U54" s="25" t="s">
        <v>572</v>
      </c>
    </row>
    <row r="55" spans="1:21" x14ac:dyDescent="0.3">
      <c r="A55" s="26">
        <v>44139</v>
      </c>
      <c r="B55" s="1">
        <v>66</v>
      </c>
      <c r="C55" s="27" t="s">
        <v>552</v>
      </c>
      <c r="D55" s="27" t="s">
        <v>583</v>
      </c>
      <c r="I55" s="30" t="s">
        <v>140</v>
      </c>
      <c r="J55" s="31" t="s">
        <v>557</v>
      </c>
      <c r="L55" s="25" t="s">
        <v>563</v>
      </c>
      <c r="M55" s="25" t="s">
        <v>569</v>
      </c>
      <c r="N55" s="1">
        <v>4</v>
      </c>
      <c r="O55" s="25" t="s">
        <v>578</v>
      </c>
      <c r="P55" s="1">
        <v>7</v>
      </c>
      <c r="Q55" s="25" t="s">
        <v>579</v>
      </c>
      <c r="R55" s="1">
        <v>28</v>
      </c>
      <c r="S55" s="25" t="s">
        <v>572</v>
      </c>
      <c r="T55" s="1">
        <v>28</v>
      </c>
      <c r="U55" s="25" t="s">
        <v>572</v>
      </c>
    </row>
    <row r="56" spans="1:21" x14ac:dyDescent="0.3">
      <c r="A56" s="26">
        <v>44140</v>
      </c>
      <c r="B56" s="1">
        <v>67</v>
      </c>
      <c r="C56" s="27" t="s">
        <v>552</v>
      </c>
      <c r="D56" s="27" t="s">
        <v>583</v>
      </c>
      <c r="I56" s="30" t="s">
        <v>140</v>
      </c>
      <c r="J56" s="31" t="s">
        <v>557</v>
      </c>
      <c r="L56" s="25" t="s">
        <v>563</v>
      </c>
      <c r="M56" s="25" t="s">
        <v>569</v>
      </c>
      <c r="N56" s="1">
        <v>8</v>
      </c>
      <c r="O56" s="25" t="s">
        <v>580</v>
      </c>
      <c r="P56" s="1">
        <v>7</v>
      </c>
      <c r="Q56" s="25" t="s">
        <v>579</v>
      </c>
      <c r="R56" s="1">
        <v>56</v>
      </c>
      <c r="S56" s="25" t="s">
        <v>573</v>
      </c>
      <c r="T56" s="1">
        <v>56</v>
      </c>
      <c r="U56" s="25" t="s">
        <v>573</v>
      </c>
    </row>
    <row r="57" spans="1:21" x14ac:dyDescent="0.3">
      <c r="A57" s="26">
        <v>44144</v>
      </c>
      <c r="B57" s="1">
        <v>68</v>
      </c>
      <c r="C57" s="27" t="s">
        <v>552</v>
      </c>
      <c r="D57" s="27" t="s">
        <v>583</v>
      </c>
      <c r="I57" s="30" t="s">
        <v>140</v>
      </c>
      <c r="J57" s="31" t="s">
        <v>557</v>
      </c>
      <c r="L57" s="25" t="s">
        <v>563</v>
      </c>
      <c r="M57" s="25" t="s">
        <v>569</v>
      </c>
      <c r="N57" s="1">
        <v>4</v>
      </c>
      <c r="O57" s="25" t="s">
        <v>578</v>
      </c>
      <c r="P57" s="1">
        <v>7</v>
      </c>
      <c r="Q57" s="25" t="s">
        <v>579</v>
      </c>
      <c r="R57" s="1">
        <v>28</v>
      </c>
      <c r="S57" s="25" t="s">
        <v>572</v>
      </c>
      <c r="T57" s="1">
        <v>28</v>
      </c>
      <c r="U57" s="25" t="s">
        <v>572</v>
      </c>
    </row>
    <row r="58" spans="1:21" x14ac:dyDescent="0.3">
      <c r="A58" s="26">
        <v>44001</v>
      </c>
      <c r="B58" s="1">
        <v>69</v>
      </c>
      <c r="C58" s="25" t="s">
        <v>554</v>
      </c>
      <c r="D58" s="27" t="s">
        <v>583</v>
      </c>
      <c r="I58" s="30" t="s">
        <v>21</v>
      </c>
      <c r="J58" s="31" t="s">
        <v>557</v>
      </c>
      <c r="L58" s="25" t="s">
        <v>565</v>
      </c>
      <c r="M58" s="25" t="s">
        <v>569</v>
      </c>
      <c r="N58" s="1">
        <v>3</v>
      </c>
      <c r="O58" s="25" t="s">
        <v>578</v>
      </c>
      <c r="P58" s="1">
        <v>7</v>
      </c>
      <c r="Q58" s="25" t="s">
        <v>579</v>
      </c>
      <c r="R58" s="1">
        <v>21</v>
      </c>
      <c r="S58" s="25" t="s">
        <v>574</v>
      </c>
      <c r="T58" s="1">
        <v>21</v>
      </c>
      <c r="U58" s="25" t="s">
        <v>574</v>
      </c>
    </row>
    <row r="59" spans="1:21" x14ac:dyDescent="0.3">
      <c r="A59" s="26">
        <v>44001</v>
      </c>
      <c r="B59" s="1">
        <v>70</v>
      </c>
      <c r="C59" s="25" t="s">
        <v>554</v>
      </c>
      <c r="D59" s="27" t="s">
        <v>583</v>
      </c>
      <c r="I59" s="30" t="s">
        <v>21</v>
      </c>
      <c r="J59" s="31" t="s">
        <v>557</v>
      </c>
      <c r="L59" s="25" t="s">
        <v>565</v>
      </c>
      <c r="M59" s="25" t="s">
        <v>569</v>
      </c>
      <c r="N59" s="1">
        <v>4</v>
      </c>
      <c r="O59" s="25" t="s">
        <v>578</v>
      </c>
      <c r="P59" s="1">
        <v>7</v>
      </c>
      <c r="Q59" s="25" t="s">
        <v>579</v>
      </c>
      <c r="R59" s="1">
        <v>28</v>
      </c>
      <c r="S59" s="25" t="s">
        <v>572</v>
      </c>
      <c r="T59" s="1">
        <v>28</v>
      </c>
      <c r="U59" s="25" t="s">
        <v>572</v>
      </c>
    </row>
    <row r="60" spans="1:21" x14ac:dyDescent="0.3">
      <c r="A60" s="26">
        <v>44018</v>
      </c>
      <c r="B60" s="1">
        <v>71</v>
      </c>
      <c r="C60" s="25" t="s">
        <v>554</v>
      </c>
      <c r="D60" s="27" t="s">
        <v>583</v>
      </c>
      <c r="H60" s="30"/>
      <c r="I60" s="30" t="s">
        <v>21</v>
      </c>
      <c r="J60" s="31" t="s">
        <v>557</v>
      </c>
      <c r="L60" s="25" t="s">
        <v>565</v>
      </c>
      <c r="M60" s="25" t="s">
        <v>569</v>
      </c>
      <c r="N60" s="1">
        <v>4</v>
      </c>
      <c r="O60" s="25" t="s">
        <v>578</v>
      </c>
      <c r="P60" s="1">
        <v>7</v>
      </c>
      <c r="Q60" s="25" t="s">
        <v>579</v>
      </c>
      <c r="R60" s="1">
        <v>28</v>
      </c>
      <c r="S60" s="25" t="s">
        <v>572</v>
      </c>
      <c r="T60" s="1">
        <v>28</v>
      </c>
      <c r="U60" s="25" t="s">
        <v>572</v>
      </c>
    </row>
    <row r="61" spans="1:21" x14ac:dyDescent="0.3">
      <c r="A61" s="26">
        <v>44152</v>
      </c>
      <c r="B61" s="1">
        <v>72</v>
      </c>
      <c r="C61" s="25" t="s">
        <v>554</v>
      </c>
      <c r="D61" s="27" t="s">
        <v>583</v>
      </c>
      <c r="H61" s="30"/>
      <c r="I61" s="30" t="s">
        <v>21</v>
      </c>
      <c r="J61" s="31" t="s">
        <v>557</v>
      </c>
      <c r="L61" s="25" t="s">
        <v>565</v>
      </c>
      <c r="M61" s="25" t="s">
        <v>569</v>
      </c>
      <c r="N61" s="1">
        <v>4</v>
      </c>
      <c r="O61" s="25" t="s">
        <v>578</v>
      </c>
      <c r="P61" s="1">
        <v>7</v>
      </c>
      <c r="Q61" s="25" t="s">
        <v>579</v>
      </c>
      <c r="R61" s="1">
        <v>28</v>
      </c>
      <c r="S61" s="25" t="s">
        <v>572</v>
      </c>
      <c r="T61" s="1">
        <v>28</v>
      </c>
      <c r="U61" s="25" t="s">
        <v>572</v>
      </c>
    </row>
    <row r="62" spans="1:21" x14ac:dyDescent="0.3">
      <c r="A62" s="26">
        <v>44166</v>
      </c>
      <c r="B62" s="1">
        <v>73</v>
      </c>
      <c r="C62" s="25" t="s">
        <v>554</v>
      </c>
      <c r="D62" s="27" t="s">
        <v>583</v>
      </c>
      <c r="H62" s="30"/>
      <c r="I62" s="30" t="s">
        <v>21</v>
      </c>
      <c r="J62" s="31" t="s">
        <v>557</v>
      </c>
      <c r="L62" s="25" t="s">
        <v>565</v>
      </c>
      <c r="M62" s="25" t="s">
        <v>569</v>
      </c>
      <c r="N62" s="1">
        <v>3</v>
      </c>
      <c r="O62" s="25" t="s">
        <v>578</v>
      </c>
      <c r="P62" s="1">
        <v>7</v>
      </c>
      <c r="Q62" s="25" t="s">
        <v>579</v>
      </c>
      <c r="R62" s="1">
        <v>21</v>
      </c>
      <c r="S62" s="25" t="s">
        <v>574</v>
      </c>
      <c r="T62" s="1">
        <v>21</v>
      </c>
      <c r="U62" s="25" t="s">
        <v>574</v>
      </c>
    </row>
    <row r="63" spans="1:21" x14ac:dyDescent="0.3">
      <c r="A63" s="26">
        <v>44256</v>
      </c>
      <c r="B63" s="1">
        <v>74</v>
      </c>
      <c r="C63" s="25" t="s">
        <v>555</v>
      </c>
      <c r="D63" s="27" t="s">
        <v>583</v>
      </c>
      <c r="H63" s="30"/>
      <c r="I63" s="30" t="s">
        <v>21</v>
      </c>
      <c r="J63" s="31" t="s">
        <v>557</v>
      </c>
      <c r="L63" s="25" t="s">
        <v>566</v>
      </c>
      <c r="M63" s="25" t="s">
        <v>569</v>
      </c>
      <c r="N63" s="1">
        <v>4</v>
      </c>
      <c r="O63" s="25" t="s">
        <v>578</v>
      </c>
      <c r="P63" s="1">
        <v>1</v>
      </c>
      <c r="Q63" s="25" t="s">
        <v>576</v>
      </c>
      <c r="R63" s="1">
        <v>4</v>
      </c>
      <c r="S63" s="25" t="s">
        <v>570</v>
      </c>
      <c r="T63" s="1">
        <v>4</v>
      </c>
      <c r="U63" s="25" t="s">
        <v>570</v>
      </c>
    </row>
    <row r="64" spans="1:21" x14ac:dyDescent="0.3">
      <c r="A64" s="26">
        <v>44415</v>
      </c>
      <c r="B64" s="1">
        <v>75</v>
      </c>
      <c r="C64" s="25" t="s">
        <v>555</v>
      </c>
      <c r="D64" s="27" t="s">
        <v>583</v>
      </c>
      <c r="H64" s="30"/>
      <c r="I64" s="30" t="s">
        <v>21</v>
      </c>
      <c r="J64" s="31" t="s">
        <v>557</v>
      </c>
      <c r="L64" s="25" t="s">
        <v>567</v>
      </c>
      <c r="M64" s="25" t="s">
        <v>569</v>
      </c>
      <c r="N64" s="1">
        <v>3</v>
      </c>
      <c r="O64" s="25" t="s">
        <v>578</v>
      </c>
      <c r="P64" s="1">
        <v>3</v>
      </c>
      <c r="Q64" s="25" t="s">
        <v>582</v>
      </c>
      <c r="R64" s="1">
        <v>9</v>
      </c>
      <c r="S64" s="25" t="s">
        <v>570</v>
      </c>
      <c r="T64" s="1">
        <v>9</v>
      </c>
      <c r="U64" s="25" t="s">
        <v>570</v>
      </c>
    </row>
    <row r="65" spans="1:21" x14ac:dyDescent="0.3">
      <c r="A65" s="26">
        <v>44443</v>
      </c>
      <c r="B65" s="1">
        <v>76</v>
      </c>
      <c r="C65" s="25" t="s">
        <v>555</v>
      </c>
      <c r="D65" s="27" t="s">
        <v>583</v>
      </c>
      <c r="H65" s="30"/>
      <c r="I65" s="30" t="s">
        <v>21</v>
      </c>
      <c r="J65" s="31" t="s">
        <v>557</v>
      </c>
      <c r="L65" s="25" t="s">
        <v>567</v>
      </c>
      <c r="M65" s="25" t="s">
        <v>569</v>
      </c>
      <c r="N65" s="1">
        <v>4</v>
      </c>
      <c r="O65" s="25" t="s">
        <v>578</v>
      </c>
      <c r="P65" s="1">
        <v>1</v>
      </c>
      <c r="Q65" s="25" t="s">
        <v>576</v>
      </c>
      <c r="R65" s="1">
        <v>4</v>
      </c>
      <c r="S65" s="25" t="s">
        <v>570</v>
      </c>
      <c r="T65" s="1">
        <v>4</v>
      </c>
      <c r="U65" s="25" t="s">
        <v>570</v>
      </c>
    </row>
    <row r="66" spans="1:21" x14ac:dyDescent="0.3">
      <c r="A66" s="26">
        <v>44490</v>
      </c>
      <c r="B66" s="1">
        <v>77</v>
      </c>
      <c r="C66" s="25" t="s">
        <v>555</v>
      </c>
      <c r="D66" s="27" t="s">
        <v>583</v>
      </c>
      <c r="I66" s="30" t="s">
        <v>21</v>
      </c>
      <c r="J66" s="31" t="s">
        <v>557</v>
      </c>
      <c r="L66" s="25" t="s">
        <v>567</v>
      </c>
      <c r="M66" s="25" t="s">
        <v>569</v>
      </c>
      <c r="N66" s="1">
        <v>4</v>
      </c>
      <c r="O66" s="25" t="s">
        <v>578</v>
      </c>
      <c r="P66" s="1">
        <v>1</v>
      </c>
      <c r="Q66" s="25" t="s">
        <v>576</v>
      </c>
      <c r="R66" s="1">
        <v>4</v>
      </c>
      <c r="S66" s="25" t="s">
        <v>570</v>
      </c>
      <c r="T66" s="1">
        <v>4</v>
      </c>
      <c r="U66" s="25" t="s">
        <v>570</v>
      </c>
    </row>
    <row r="67" spans="1:21" x14ac:dyDescent="0.3">
      <c r="A67" s="26">
        <v>44508</v>
      </c>
      <c r="B67" s="1">
        <v>78</v>
      </c>
      <c r="C67" s="25" t="s">
        <v>555</v>
      </c>
      <c r="D67" s="27" t="s">
        <v>583</v>
      </c>
      <c r="I67" s="30" t="s">
        <v>21</v>
      </c>
      <c r="J67" s="31" t="s">
        <v>557</v>
      </c>
      <c r="L67" s="25" t="s">
        <v>567</v>
      </c>
      <c r="M67" s="25" t="s">
        <v>569</v>
      </c>
      <c r="N67" s="1">
        <v>4</v>
      </c>
      <c r="O67" s="25" t="s">
        <v>578</v>
      </c>
      <c r="P67" s="1">
        <v>1</v>
      </c>
      <c r="Q67" s="25" t="s">
        <v>576</v>
      </c>
      <c r="R67" s="1">
        <v>4</v>
      </c>
      <c r="S67" s="25" t="s">
        <v>570</v>
      </c>
      <c r="T67" s="1">
        <v>4</v>
      </c>
      <c r="U67" s="25" t="s">
        <v>570</v>
      </c>
    </row>
    <row r="68" spans="1:21" x14ac:dyDescent="0.3">
      <c r="A68" s="26">
        <v>44558</v>
      </c>
      <c r="B68" s="1">
        <v>79</v>
      </c>
      <c r="C68" s="25" t="s">
        <v>555</v>
      </c>
      <c r="D68" s="27" t="s">
        <v>583</v>
      </c>
      <c r="I68" s="30" t="s">
        <v>21</v>
      </c>
      <c r="J68" s="31" t="s">
        <v>557</v>
      </c>
      <c r="L68" s="25" t="s">
        <v>567</v>
      </c>
      <c r="M68" s="25" t="s">
        <v>569</v>
      </c>
      <c r="N68" s="1">
        <v>4</v>
      </c>
      <c r="O68" s="25" t="s">
        <v>578</v>
      </c>
      <c r="P68" s="1">
        <v>1</v>
      </c>
      <c r="Q68" s="25" t="s">
        <v>576</v>
      </c>
      <c r="R68" s="1">
        <v>4</v>
      </c>
      <c r="S68" s="25" t="s">
        <v>570</v>
      </c>
      <c r="T68" s="1">
        <v>4</v>
      </c>
      <c r="U68" s="25" t="s">
        <v>570</v>
      </c>
    </row>
    <row r="69" spans="1:21" x14ac:dyDescent="0.3">
      <c r="A69" s="26">
        <v>44576</v>
      </c>
      <c r="B69" s="1">
        <v>80</v>
      </c>
      <c r="C69" s="25" t="s">
        <v>555</v>
      </c>
      <c r="D69" s="27" t="s">
        <v>583</v>
      </c>
      <c r="I69" s="30" t="s">
        <v>21</v>
      </c>
      <c r="J69" s="31" t="s">
        <v>557</v>
      </c>
      <c r="L69" s="25" t="s">
        <v>567</v>
      </c>
      <c r="M69" s="25" t="s">
        <v>569</v>
      </c>
      <c r="N69" s="1">
        <v>4</v>
      </c>
      <c r="O69" s="25" t="s">
        <v>578</v>
      </c>
      <c r="P69" s="1">
        <v>3</v>
      </c>
      <c r="Q69" s="25" t="s">
        <v>582</v>
      </c>
      <c r="R69" s="1">
        <v>12</v>
      </c>
      <c r="S69" s="25" t="s">
        <v>574</v>
      </c>
      <c r="T69" s="1">
        <v>12</v>
      </c>
      <c r="U69" s="25" t="s">
        <v>574</v>
      </c>
    </row>
  </sheetData>
  <autoFilter ref="A1:AA69" xr:uid="{C9CD7E03-3CE9-4C5E-8D84-68A8ACA7260F}"/>
  <phoneticPr fontId="2" type="noConversion"/>
  <dataValidations disablePrompts="1" count="1">
    <dataValidation type="whole" allowBlank="1" showInputMessage="1" showErrorMessage="1" sqref="P2:P69 N2:N69" xr:uid="{2151EEFF-DAB4-42AA-A90F-50682A22FA02}">
      <formula1>1</formula1>
      <formula2>10</formula2>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F88CD-03FB-4076-A754-422547B9CEF6}">
  <dimension ref="A1:P481"/>
  <sheetViews>
    <sheetView zoomScale="80" zoomScaleNormal="80" workbookViewId="0">
      <selection activeCell="L11" sqref="L11"/>
    </sheetView>
  </sheetViews>
  <sheetFormatPr baseColWidth="10" defaultRowHeight="30.6" customHeight="1" x14ac:dyDescent="0.3"/>
  <cols>
    <col min="1" max="1" width="10" style="5" bestFit="1" customWidth="1"/>
    <col min="2" max="2" width="11.5546875" style="5"/>
    <col min="3" max="3" width="10.5546875" style="5" bestFit="1" customWidth="1"/>
    <col min="4" max="4" width="13.88671875" style="8" bestFit="1" customWidth="1"/>
    <col min="5" max="5" width="19.6640625" style="5" bestFit="1" customWidth="1"/>
    <col min="6" max="6" width="20" style="6" bestFit="1" customWidth="1"/>
    <col min="7" max="8" width="20" style="6" customWidth="1"/>
    <col min="9" max="9" width="23" style="5" bestFit="1" customWidth="1"/>
    <col min="10" max="10" width="25.5546875" style="5" bestFit="1" customWidth="1"/>
    <col min="11" max="11" width="25.5546875" style="5" customWidth="1"/>
    <col min="12" max="12" width="21.109375" style="5" bestFit="1" customWidth="1"/>
    <col min="13" max="14" width="32.44140625" style="5" bestFit="1" customWidth="1"/>
    <col min="15" max="15" width="18.44140625" style="5" bestFit="1" customWidth="1"/>
    <col min="16" max="16" width="61.109375" style="5" bestFit="1" customWidth="1"/>
    <col min="17" max="16384" width="11.5546875" style="5"/>
  </cols>
  <sheetData>
    <row r="1" spans="1:16" ht="30.6" customHeight="1" x14ac:dyDescent="0.3">
      <c r="A1" s="2" t="s">
        <v>43</v>
      </c>
      <c r="B1" s="2" t="s">
        <v>48</v>
      </c>
      <c r="C1" s="9" t="s">
        <v>74</v>
      </c>
      <c r="D1" s="9" t="s">
        <v>63</v>
      </c>
      <c r="E1" s="10" t="s">
        <v>66</v>
      </c>
      <c r="F1" s="9" t="s">
        <v>64</v>
      </c>
      <c r="G1" s="9" t="s">
        <v>541</v>
      </c>
      <c r="H1" s="9" t="s">
        <v>546</v>
      </c>
      <c r="I1" s="9" t="s">
        <v>65</v>
      </c>
      <c r="J1" s="9" t="s">
        <v>23</v>
      </c>
      <c r="K1" s="9" t="s">
        <v>542</v>
      </c>
      <c r="L1" s="9" t="s">
        <v>13</v>
      </c>
      <c r="M1" s="9" t="s">
        <v>47</v>
      </c>
      <c r="N1" s="9" t="s">
        <v>26</v>
      </c>
      <c r="O1" s="9" t="s">
        <v>543</v>
      </c>
      <c r="P1" s="9" t="s">
        <v>544</v>
      </c>
    </row>
    <row r="2" spans="1:16" ht="30.6" customHeight="1" x14ac:dyDescent="0.3">
      <c r="A2" s="2">
        <v>1</v>
      </c>
      <c r="B2" s="2" t="s">
        <v>3</v>
      </c>
      <c r="C2" s="9">
        <v>1</v>
      </c>
      <c r="D2" s="11">
        <v>42531</v>
      </c>
      <c r="E2" s="10" t="s">
        <v>141</v>
      </c>
      <c r="F2" s="9">
        <v>126012.2</v>
      </c>
      <c r="G2" s="9">
        <v>0</v>
      </c>
      <c r="H2" s="9">
        <v>126012.2</v>
      </c>
      <c r="I2" s="9"/>
      <c r="J2" s="9" t="s">
        <v>363</v>
      </c>
      <c r="K2" s="9" t="s">
        <v>367</v>
      </c>
      <c r="L2" s="9" t="s">
        <v>489</v>
      </c>
      <c r="M2" s="9" t="s">
        <v>0</v>
      </c>
      <c r="N2" s="9" t="s">
        <v>513</v>
      </c>
      <c r="O2" s="9">
        <v>45019051</v>
      </c>
      <c r="P2" s="9" t="s">
        <v>523</v>
      </c>
    </row>
    <row r="3" spans="1:16" ht="30.6" customHeight="1" x14ac:dyDescent="0.3">
      <c r="A3" s="2">
        <v>2</v>
      </c>
      <c r="B3" s="2" t="s">
        <v>4</v>
      </c>
      <c r="C3" s="9">
        <v>2</v>
      </c>
      <c r="D3" s="11">
        <v>42576</v>
      </c>
      <c r="E3" s="10" t="s">
        <v>142</v>
      </c>
      <c r="F3" s="9">
        <v>3216.5</v>
      </c>
      <c r="G3" s="9">
        <v>0</v>
      </c>
      <c r="H3" s="9">
        <v>3216.5</v>
      </c>
      <c r="I3" s="9"/>
      <c r="J3" s="9" t="s">
        <v>363</v>
      </c>
      <c r="K3" s="9" t="s">
        <v>368</v>
      </c>
      <c r="L3" s="9" t="s">
        <v>490</v>
      </c>
      <c r="M3" s="9" t="s">
        <v>0</v>
      </c>
      <c r="N3" s="9" t="s">
        <v>514</v>
      </c>
      <c r="O3" s="9">
        <v>469098</v>
      </c>
      <c r="P3" s="9" t="s">
        <v>524</v>
      </c>
    </row>
    <row r="4" spans="1:16" ht="30.6" customHeight="1" x14ac:dyDescent="0.3">
      <c r="A4" s="2">
        <v>3</v>
      </c>
      <c r="B4" s="2" t="s">
        <v>5</v>
      </c>
      <c r="C4" s="9">
        <v>3</v>
      </c>
      <c r="D4" s="11">
        <v>42605</v>
      </c>
      <c r="E4" s="10" t="s">
        <v>143</v>
      </c>
      <c r="F4" s="9">
        <v>8924.25</v>
      </c>
      <c r="G4" s="9">
        <v>0</v>
      </c>
      <c r="H4" s="9">
        <v>8924.25</v>
      </c>
      <c r="I4" s="9"/>
      <c r="J4" s="9" t="s">
        <v>363</v>
      </c>
      <c r="K4" s="9" t="s">
        <v>369</v>
      </c>
      <c r="L4" s="9" t="s">
        <v>491</v>
      </c>
      <c r="M4" s="9" t="s">
        <v>0</v>
      </c>
      <c r="N4" s="9" t="s">
        <v>515</v>
      </c>
      <c r="O4" s="9">
        <v>16909003006</v>
      </c>
      <c r="P4" s="9" t="s">
        <v>525</v>
      </c>
    </row>
    <row r="5" spans="1:16" ht="30.6" customHeight="1" x14ac:dyDescent="0.3">
      <c r="A5" s="2">
        <v>4</v>
      </c>
      <c r="B5" s="2" t="s">
        <v>6</v>
      </c>
      <c r="C5" s="9">
        <v>4</v>
      </c>
      <c r="D5" s="11">
        <v>42776</v>
      </c>
      <c r="E5" s="10" t="s">
        <v>144</v>
      </c>
      <c r="F5" s="9">
        <v>20000</v>
      </c>
      <c r="G5" s="9">
        <v>17985.32</v>
      </c>
      <c r="H5" s="9">
        <v>2014.6800000000003</v>
      </c>
      <c r="I5" s="9"/>
      <c r="J5" s="9" t="s">
        <v>363</v>
      </c>
      <c r="K5" s="9" t="s">
        <v>370</v>
      </c>
      <c r="L5" s="9" t="s">
        <v>492</v>
      </c>
      <c r="M5" s="9" t="s">
        <v>512</v>
      </c>
      <c r="N5" s="9" t="s">
        <v>514</v>
      </c>
      <c r="O5" s="9"/>
      <c r="P5" s="9"/>
    </row>
    <row r="6" spans="1:16" ht="30.6" customHeight="1" x14ac:dyDescent="0.3">
      <c r="A6" s="2">
        <v>5</v>
      </c>
      <c r="B6" s="2" t="s">
        <v>136</v>
      </c>
      <c r="C6" s="9">
        <v>5</v>
      </c>
      <c r="D6" s="11">
        <v>43067</v>
      </c>
      <c r="E6" s="10" t="s">
        <v>145</v>
      </c>
      <c r="F6" s="9">
        <v>3886.78</v>
      </c>
      <c r="G6" s="9">
        <v>3168.27</v>
      </c>
      <c r="H6" s="9">
        <v>718.51000000000022</v>
      </c>
      <c r="I6" s="9"/>
      <c r="J6" s="9" t="s">
        <v>363</v>
      </c>
      <c r="K6" s="9" t="s">
        <v>371</v>
      </c>
      <c r="L6" s="9" t="s">
        <v>492</v>
      </c>
      <c r="M6" s="9" t="s">
        <v>0</v>
      </c>
      <c r="N6" s="9" t="s">
        <v>514</v>
      </c>
      <c r="O6" s="9">
        <v>469098</v>
      </c>
      <c r="P6" s="9" t="s">
        <v>524</v>
      </c>
    </row>
    <row r="7" spans="1:16" ht="30.6" customHeight="1" x14ac:dyDescent="0.3">
      <c r="A7" s="2">
        <v>6</v>
      </c>
      <c r="B7" s="2" t="s">
        <v>7</v>
      </c>
      <c r="C7" s="9">
        <v>6</v>
      </c>
      <c r="D7" s="11">
        <v>43014</v>
      </c>
      <c r="E7" s="10" t="s">
        <v>146</v>
      </c>
      <c r="F7" s="9">
        <v>538</v>
      </c>
      <c r="G7" s="9">
        <v>288</v>
      </c>
      <c r="H7" s="9">
        <v>250</v>
      </c>
      <c r="I7" s="9"/>
      <c r="J7" s="9" t="s">
        <v>363</v>
      </c>
      <c r="K7" s="9" t="s">
        <v>372</v>
      </c>
      <c r="L7" s="9" t="s">
        <v>493</v>
      </c>
      <c r="M7" s="9" t="s">
        <v>512</v>
      </c>
      <c r="N7" s="9" t="s">
        <v>514</v>
      </c>
      <c r="O7" s="9">
        <v>470198</v>
      </c>
      <c r="P7" s="9" t="s">
        <v>526</v>
      </c>
    </row>
    <row r="8" spans="1:16" ht="30.6" customHeight="1" x14ac:dyDescent="0.3">
      <c r="A8" s="2">
        <v>7</v>
      </c>
      <c r="B8" s="2" t="s">
        <v>58</v>
      </c>
      <c r="C8" s="9">
        <v>7</v>
      </c>
      <c r="D8" s="11">
        <v>42975</v>
      </c>
      <c r="E8" s="10" t="s">
        <v>147</v>
      </c>
      <c r="F8" s="9">
        <v>984</v>
      </c>
      <c r="G8" s="9">
        <v>633.14</v>
      </c>
      <c r="H8" s="9">
        <v>350.86</v>
      </c>
      <c r="I8" s="9"/>
      <c r="J8" s="9" t="s">
        <v>364</v>
      </c>
      <c r="K8" s="9" t="s">
        <v>373</v>
      </c>
      <c r="L8" s="9" t="s">
        <v>494</v>
      </c>
      <c r="M8" s="9" t="s">
        <v>0</v>
      </c>
      <c r="N8" s="9" t="s">
        <v>516</v>
      </c>
      <c r="O8" s="9">
        <v>470198</v>
      </c>
      <c r="P8" s="9" t="s">
        <v>526</v>
      </c>
    </row>
    <row r="9" spans="1:16" ht="30.6" customHeight="1" x14ac:dyDescent="0.3">
      <c r="A9" s="2">
        <v>8</v>
      </c>
      <c r="B9" s="3" t="s">
        <v>137</v>
      </c>
      <c r="C9" s="9">
        <v>8</v>
      </c>
      <c r="D9" s="11">
        <v>43090</v>
      </c>
      <c r="E9" s="10" t="s">
        <v>148</v>
      </c>
      <c r="F9" s="9">
        <v>995</v>
      </c>
      <c r="G9" s="9">
        <v>806.55</v>
      </c>
      <c r="H9" s="9">
        <v>188.45000000000005</v>
      </c>
      <c r="I9" s="9"/>
      <c r="J9" s="9" t="s">
        <v>364</v>
      </c>
      <c r="K9" s="9" t="s">
        <v>367</v>
      </c>
      <c r="L9" s="9" t="s">
        <v>494</v>
      </c>
      <c r="M9" s="9" t="s">
        <v>0</v>
      </c>
      <c r="N9" s="9" t="s">
        <v>516</v>
      </c>
      <c r="O9" s="9">
        <v>470198</v>
      </c>
      <c r="P9" s="9" t="s">
        <v>526</v>
      </c>
    </row>
    <row r="10" spans="1:16" ht="30.6" customHeight="1" x14ac:dyDescent="0.3">
      <c r="A10" s="2">
        <v>9</v>
      </c>
      <c r="B10" s="2" t="s">
        <v>8</v>
      </c>
      <c r="C10" s="9">
        <v>9</v>
      </c>
      <c r="D10" s="11">
        <v>42895</v>
      </c>
      <c r="E10" s="10" t="s">
        <v>149</v>
      </c>
      <c r="F10" s="9">
        <v>631.48</v>
      </c>
      <c r="G10" s="9">
        <v>361.28</v>
      </c>
      <c r="H10" s="9">
        <v>270.20000000000005</v>
      </c>
      <c r="I10" s="9"/>
      <c r="J10" s="9" t="s">
        <v>364</v>
      </c>
      <c r="K10" s="9" t="s">
        <v>374</v>
      </c>
      <c r="L10" s="9" t="s">
        <v>494</v>
      </c>
      <c r="M10" s="9" t="s">
        <v>512</v>
      </c>
      <c r="N10" s="9" t="s">
        <v>516</v>
      </c>
      <c r="O10" s="9">
        <v>45032503</v>
      </c>
      <c r="P10" s="9" t="s">
        <v>527</v>
      </c>
    </row>
    <row r="11" spans="1:16" ht="30.6" customHeight="1" x14ac:dyDescent="0.3">
      <c r="A11" s="2">
        <v>10</v>
      </c>
      <c r="B11" s="2" t="s">
        <v>9</v>
      </c>
      <c r="C11" s="9">
        <v>10</v>
      </c>
      <c r="D11" s="11">
        <v>42909</v>
      </c>
      <c r="E11" s="10" t="s">
        <v>150</v>
      </c>
      <c r="F11" s="9">
        <v>638.28</v>
      </c>
      <c r="G11" s="9">
        <v>371.01</v>
      </c>
      <c r="H11" s="9">
        <v>267.27</v>
      </c>
      <c r="I11" s="9"/>
      <c r="J11" s="9" t="s">
        <v>364</v>
      </c>
      <c r="K11" s="9" t="s">
        <v>375</v>
      </c>
      <c r="L11" s="9" t="s">
        <v>494</v>
      </c>
      <c r="M11" s="9" t="s">
        <v>512</v>
      </c>
      <c r="N11" s="9" t="s">
        <v>516</v>
      </c>
      <c r="O11" s="9">
        <v>45032503</v>
      </c>
      <c r="P11" s="9" t="s">
        <v>527</v>
      </c>
    </row>
    <row r="12" spans="1:16" ht="30.6" customHeight="1" x14ac:dyDescent="0.3">
      <c r="A12" s="2">
        <v>1</v>
      </c>
      <c r="B12" s="2" t="s">
        <v>3</v>
      </c>
      <c r="C12" s="9">
        <v>11</v>
      </c>
      <c r="D12" s="11">
        <v>42947</v>
      </c>
      <c r="E12" s="10" t="s">
        <v>151</v>
      </c>
      <c r="F12" s="9">
        <v>325.68</v>
      </c>
      <c r="G12" s="9">
        <v>68.33</v>
      </c>
      <c r="H12" s="9">
        <v>257.35000000000002</v>
      </c>
      <c r="I12" s="9"/>
      <c r="J12" s="9" t="s">
        <v>364</v>
      </c>
      <c r="K12" s="9" t="s">
        <v>376</v>
      </c>
      <c r="L12" s="9" t="s">
        <v>494</v>
      </c>
      <c r="M12" s="9" t="s">
        <v>0</v>
      </c>
      <c r="N12" s="9" t="s">
        <v>516</v>
      </c>
      <c r="O12" s="9">
        <v>45032503</v>
      </c>
      <c r="P12" s="9" t="s">
        <v>527</v>
      </c>
    </row>
    <row r="13" spans="1:16" ht="30.6" customHeight="1" x14ac:dyDescent="0.3">
      <c r="A13" s="2">
        <v>2</v>
      </c>
      <c r="B13" s="2" t="s">
        <v>4</v>
      </c>
      <c r="C13" s="9">
        <v>12</v>
      </c>
      <c r="D13" s="11">
        <v>42907</v>
      </c>
      <c r="E13" s="10" t="s">
        <v>152</v>
      </c>
      <c r="F13" s="9">
        <v>1055.96</v>
      </c>
      <c r="G13" s="9">
        <v>783.22</v>
      </c>
      <c r="H13" s="9">
        <v>272.74</v>
      </c>
      <c r="I13" s="9"/>
      <c r="J13" s="9" t="s">
        <v>364</v>
      </c>
      <c r="K13" s="9" t="s">
        <v>373</v>
      </c>
      <c r="L13" s="9" t="s">
        <v>494</v>
      </c>
      <c r="M13" s="9" t="s">
        <v>512</v>
      </c>
      <c r="N13" s="9" t="s">
        <v>516</v>
      </c>
      <c r="O13" s="9">
        <v>45032503</v>
      </c>
      <c r="P13" s="9" t="s">
        <v>527</v>
      </c>
    </row>
    <row r="14" spans="1:16" ht="30.6" customHeight="1" x14ac:dyDescent="0.3">
      <c r="A14" s="2">
        <v>3</v>
      </c>
      <c r="B14" s="2" t="s">
        <v>5</v>
      </c>
      <c r="C14" s="9">
        <v>13</v>
      </c>
      <c r="D14" s="11">
        <v>43036</v>
      </c>
      <c r="E14" s="10" t="s">
        <v>153</v>
      </c>
      <c r="F14" s="9">
        <v>4106.49</v>
      </c>
      <c r="G14" s="9">
        <v>3605.62</v>
      </c>
      <c r="H14" s="9">
        <v>500.86999999999989</v>
      </c>
      <c r="I14" s="9"/>
      <c r="J14" s="9" t="s">
        <v>364</v>
      </c>
      <c r="K14" s="9" t="s">
        <v>367</v>
      </c>
      <c r="L14" s="9" t="s">
        <v>494</v>
      </c>
      <c r="M14" s="9" t="s">
        <v>0</v>
      </c>
      <c r="N14" s="9" t="s">
        <v>516</v>
      </c>
      <c r="O14" s="9">
        <v>45032503</v>
      </c>
      <c r="P14" s="9" t="s">
        <v>527</v>
      </c>
    </row>
    <row r="15" spans="1:16" ht="30.6" customHeight="1" x14ac:dyDescent="0.3">
      <c r="A15" s="2">
        <v>4</v>
      </c>
      <c r="B15" s="2" t="s">
        <v>6</v>
      </c>
      <c r="C15" s="9">
        <v>14</v>
      </c>
      <c r="D15" s="11">
        <v>43034</v>
      </c>
      <c r="E15" s="10" t="s">
        <v>154</v>
      </c>
      <c r="F15" s="9">
        <v>1303.9000000000001</v>
      </c>
      <c r="G15" s="9">
        <v>1024.5999999999999</v>
      </c>
      <c r="H15" s="9">
        <v>279.30000000000018</v>
      </c>
      <c r="I15" s="9"/>
      <c r="J15" s="9" t="s">
        <v>364</v>
      </c>
      <c r="K15" s="9" t="s">
        <v>367</v>
      </c>
      <c r="L15" s="9" t="s">
        <v>494</v>
      </c>
      <c r="M15" s="9" t="s">
        <v>0</v>
      </c>
      <c r="N15" s="9" t="s">
        <v>516</v>
      </c>
      <c r="O15" s="9">
        <v>45032503</v>
      </c>
      <c r="P15" s="9" t="s">
        <v>527</v>
      </c>
    </row>
    <row r="16" spans="1:16" ht="30.6" customHeight="1" x14ac:dyDescent="0.3">
      <c r="A16" s="2">
        <v>5</v>
      </c>
      <c r="B16" s="2" t="s">
        <v>136</v>
      </c>
      <c r="C16" s="9">
        <v>15</v>
      </c>
      <c r="D16" s="11">
        <v>43059</v>
      </c>
      <c r="E16" s="10" t="s">
        <v>155</v>
      </c>
      <c r="F16" s="9">
        <v>2599.0700000000002</v>
      </c>
      <c r="G16" s="9">
        <v>2288.9499999999998</v>
      </c>
      <c r="H16" s="9">
        <v>310.12000000000035</v>
      </c>
      <c r="I16" s="9"/>
      <c r="J16" s="9" t="s">
        <v>364</v>
      </c>
      <c r="K16" s="9" t="s">
        <v>367</v>
      </c>
      <c r="L16" s="9" t="s">
        <v>494</v>
      </c>
      <c r="M16" s="9" t="s">
        <v>0</v>
      </c>
      <c r="N16" s="9" t="s">
        <v>516</v>
      </c>
      <c r="O16" s="9">
        <v>45032503</v>
      </c>
      <c r="P16" s="9" t="s">
        <v>527</v>
      </c>
    </row>
    <row r="17" spans="1:16" ht="30.6" customHeight="1" x14ac:dyDescent="0.3">
      <c r="A17" s="2">
        <v>6</v>
      </c>
      <c r="B17" s="2" t="s">
        <v>7</v>
      </c>
      <c r="C17" s="9">
        <v>16</v>
      </c>
      <c r="D17" s="11">
        <v>42993</v>
      </c>
      <c r="E17" s="10" t="s">
        <v>156</v>
      </c>
      <c r="F17" s="9">
        <v>885.35</v>
      </c>
      <c r="G17" s="9">
        <v>634.04</v>
      </c>
      <c r="H17" s="9">
        <v>251.31000000000006</v>
      </c>
      <c r="I17" s="9"/>
      <c r="J17" s="9" t="s">
        <v>364</v>
      </c>
      <c r="K17" s="9" t="s">
        <v>377</v>
      </c>
      <c r="L17" s="9" t="s">
        <v>494</v>
      </c>
      <c r="M17" s="9" t="s">
        <v>0</v>
      </c>
      <c r="N17" s="9" t="s">
        <v>516</v>
      </c>
      <c r="O17" s="9">
        <v>45032503</v>
      </c>
      <c r="P17" s="9" t="s">
        <v>527</v>
      </c>
    </row>
    <row r="18" spans="1:16" ht="30.6" customHeight="1" x14ac:dyDescent="0.3">
      <c r="A18" s="2">
        <v>7</v>
      </c>
      <c r="B18" s="2" t="s">
        <v>58</v>
      </c>
      <c r="C18" s="9">
        <v>17</v>
      </c>
      <c r="D18" s="11">
        <v>43018</v>
      </c>
      <c r="E18" s="10" t="s">
        <v>157</v>
      </c>
      <c r="F18" s="9">
        <v>5296</v>
      </c>
      <c r="G18" s="9">
        <v>4638.97</v>
      </c>
      <c r="H18" s="9">
        <v>657.02999999999975</v>
      </c>
      <c r="I18" s="9"/>
      <c r="J18" s="9" t="s">
        <v>364</v>
      </c>
      <c r="K18" s="9" t="s">
        <v>378</v>
      </c>
      <c r="L18" s="9" t="s">
        <v>494</v>
      </c>
      <c r="M18" s="9" t="s">
        <v>0</v>
      </c>
      <c r="N18" s="9" t="s">
        <v>516</v>
      </c>
      <c r="O18" s="9">
        <v>45032503</v>
      </c>
      <c r="P18" s="9" t="s">
        <v>527</v>
      </c>
    </row>
    <row r="19" spans="1:16" ht="30.6" customHeight="1" x14ac:dyDescent="0.3">
      <c r="A19" s="2">
        <v>8</v>
      </c>
      <c r="B19" s="3" t="s">
        <v>137</v>
      </c>
      <c r="C19" s="9">
        <v>18</v>
      </c>
      <c r="D19" s="11">
        <v>43049</v>
      </c>
      <c r="E19" s="10" t="s">
        <v>158</v>
      </c>
      <c r="F19" s="9">
        <v>1272.5</v>
      </c>
      <c r="G19" s="9">
        <v>1005.24</v>
      </c>
      <c r="H19" s="9">
        <v>267.26</v>
      </c>
      <c r="I19" s="9"/>
      <c r="J19" s="9" t="s">
        <v>364</v>
      </c>
      <c r="K19" s="9" t="s">
        <v>373</v>
      </c>
      <c r="L19" s="9" t="s">
        <v>494</v>
      </c>
      <c r="M19" s="9" t="s">
        <v>0</v>
      </c>
      <c r="N19" s="9" t="s">
        <v>516</v>
      </c>
      <c r="O19" s="9">
        <v>45032503</v>
      </c>
      <c r="P19" s="9" t="s">
        <v>527</v>
      </c>
    </row>
    <row r="20" spans="1:16" ht="30.6" customHeight="1" x14ac:dyDescent="0.3">
      <c r="A20" s="2">
        <v>9</v>
      </c>
      <c r="B20" s="2" t="s">
        <v>8</v>
      </c>
      <c r="C20" s="9">
        <v>19</v>
      </c>
      <c r="D20" s="11">
        <v>43053</v>
      </c>
      <c r="E20" s="10" t="s">
        <v>159</v>
      </c>
      <c r="F20" s="9">
        <v>1620.59</v>
      </c>
      <c r="G20" s="9">
        <v>1349.23</v>
      </c>
      <c r="H20" s="9">
        <v>271.3599999999999</v>
      </c>
      <c r="I20" s="9"/>
      <c r="J20" s="9" t="s">
        <v>364</v>
      </c>
      <c r="K20" s="9" t="s">
        <v>379</v>
      </c>
      <c r="L20" s="9" t="s">
        <v>494</v>
      </c>
      <c r="M20" s="9" t="s">
        <v>512</v>
      </c>
      <c r="N20" s="9" t="s">
        <v>516</v>
      </c>
      <c r="O20" s="9">
        <v>45032503</v>
      </c>
      <c r="P20" s="9" t="s">
        <v>527</v>
      </c>
    </row>
    <row r="21" spans="1:16" ht="30.6" customHeight="1" x14ac:dyDescent="0.3">
      <c r="A21" s="2">
        <v>10</v>
      </c>
      <c r="B21" s="2" t="s">
        <v>9</v>
      </c>
      <c r="C21" s="9">
        <v>20</v>
      </c>
      <c r="D21" s="11">
        <v>43108</v>
      </c>
      <c r="E21" s="10" t="s">
        <v>160</v>
      </c>
      <c r="F21" s="9">
        <v>1549.57</v>
      </c>
      <c r="G21" s="9">
        <v>1285.6600000000001</v>
      </c>
      <c r="H21" s="9">
        <v>263.90999999999985</v>
      </c>
      <c r="I21" s="9"/>
      <c r="J21" s="9" t="s">
        <v>364</v>
      </c>
      <c r="K21" s="9" t="s">
        <v>380</v>
      </c>
      <c r="L21" s="9" t="s">
        <v>494</v>
      </c>
      <c r="M21" s="9" t="s">
        <v>0</v>
      </c>
      <c r="N21" s="9" t="s">
        <v>516</v>
      </c>
      <c r="O21" s="9">
        <v>45032503</v>
      </c>
      <c r="P21" s="9" t="s">
        <v>527</v>
      </c>
    </row>
    <row r="22" spans="1:16" ht="30.6" customHeight="1" x14ac:dyDescent="0.3">
      <c r="A22" s="2">
        <v>1</v>
      </c>
      <c r="B22" s="2" t="s">
        <v>3</v>
      </c>
      <c r="C22" s="9">
        <v>21</v>
      </c>
      <c r="D22" s="11">
        <v>42986</v>
      </c>
      <c r="E22" s="10" t="s">
        <v>161</v>
      </c>
      <c r="F22" s="9">
        <v>1940</v>
      </c>
      <c r="G22" s="9">
        <v>1654.57</v>
      </c>
      <c r="H22" s="9">
        <v>285.43000000000006</v>
      </c>
      <c r="I22" s="9"/>
      <c r="J22" s="9" t="s">
        <v>364</v>
      </c>
      <c r="K22" s="9" t="s">
        <v>381</v>
      </c>
      <c r="L22" s="9" t="s">
        <v>494</v>
      </c>
      <c r="M22" s="9" t="s">
        <v>0</v>
      </c>
      <c r="N22" s="9" t="s">
        <v>516</v>
      </c>
      <c r="O22" s="9">
        <v>45032503</v>
      </c>
      <c r="P22" s="9" t="s">
        <v>527</v>
      </c>
    </row>
    <row r="23" spans="1:16" ht="30.6" customHeight="1" x14ac:dyDescent="0.3">
      <c r="A23" s="2">
        <v>2</v>
      </c>
      <c r="B23" s="2" t="s">
        <v>4</v>
      </c>
      <c r="C23" s="9">
        <v>22</v>
      </c>
      <c r="D23" s="11">
        <v>43126</v>
      </c>
      <c r="E23" s="10" t="s">
        <v>162</v>
      </c>
      <c r="F23" s="9">
        <v>908.03</v>
      </c>
      <c r="G23" s="9">
        <v>650.91999999999996</v>
      </c>
      <c r="H23" s="9">
        <v>257.11</v>
      </c>
      <c r="I23" s="9"/>
      <c r="J23" s="9" t="s">
        <v>364</v>
      </c>
      <c r="K23" s="9" t="s">
        <v>382</v>
      </c>
      <c r="L23" s="9" t="s">
        <v>494</v>
      </c>
      <c r="M23" s="9" t="s">
        <v>0</v>
      </c>
      <c r="N23" s="9" t="s">
        <v>516</v>
      </c>
      <c r="O23" s="9">
        <v>45032503</v>
      </c>
      <c r="P23" s="9" t="s">
        <v>527</v>
      </c>
    </row>
    <row r="24" spans="1:16" ht="30.6" customHeight="1" x14ac:dyDescent="0.3">
      <c r="A24" s="2">
        <v>3</v>
      </c>
      <c r="B24" s="2" t="s">
        <v>5</v>
      </c>
      <c r="C24" s="9">
        <v>23</v>
      </c>
      <c r="D24" s="11">
        <v>43055</v>
      </c>
      <c r="E24" s="10" t="s">
        <v>163</v>
      </c>
      <c r="F24" s="9">
        <v>1330.9</v>
      </c>
      <c r="G24" s="9">
        <v>1063.26</v>
      </c>
      <c r="H24" s="9">
        <v>267.6400000000001</v>
      </c>
      <c r="I24" s="9"/>
      <c r="J24" s="9" t="s">
        <v>364</v>
      </c>
      <c r="K24" s="9" t="s">
        <v>383</v>
      </c>
      <c r="L24" s="9" t="s">
        <v>494</v>
      </c>
      <c r="M24" s="9" t="s">
        <v>0</v>
      </c>
      <c r="N24" s="9" t="s">
        <v>516</v>
      </c>
      <c r="O24" s="9">
        <v>45032503</v>
      </c>
      <c r="P24" s="9" t="s">
        <v>527</v>
      </c>
    </row>
    <row r="25" spans="1:16" ht="30.6" customHeight="1" x14ac:dyDescent="0.3">
      <c r="A25" s="2">
        <v>4</v>
      </c>
      <c r="B25" s="2" t="s">
        <v>6</v>
      </c>
      <c r="C25" s="9">
        <v>24</v>
      </c>
      <c r="D25" s="11">
        <v>43154</v>
      </c>
      <c r="E25" s="10" t="s">
        <v>164</v>
      </c>
      <c r="F25" s="9">
        <v>1464.6</v>
      </c>
      <c r="G25" s="9">
        <v>1214.5999999999999</v>
      </c>
      <c r="H25" s="9">
        <v>250</v>
      </c>
      <c r="I25" s="9"/>
      <c r="J25" s="9" t="s">
        <v>364</v>
      </c>
      <c r="K25" s="9" t="s">
        <v>384</v>
      </c>
      <c r="L25" s="9" t="s">
        <v>494</v>
      </c>
      <c r="M25" s="9" t="s">
        <v>0</v>
      </c>
      <c r="N25" s="9" t="s">
        <v>516</v>
      </c>
      <c r="O25" s="9">
        <v>45032503</v>
      </c>
      <c r="P25" s="9" t="s">
        <v>527</v>
      </c>
    </row>
    <row r="26" spans="1:16" ht="30.6" customHeight="1" x14ac:dyDescent="0.3">
      <c r="A26" s="2">
        <v>5</v>
      </c>
      <c r="B26" s="2" t="s">
        <v>136</v>
      </c>
      <c r="C26" s="9">
        <v>25</v>
      </c>
      <c r="D26" s="11">
        <v>42887</v>
      </c>
      <c r="E26" s="10" t="s">
        <v>165</v>
      </c>
      <c r="F26" s="9">
        <v>2957.02</v>
      </c>
      <c r="G26" s="9">
        <v>2585.1799999999998</v>
      </c>
      <c r="H26" s="9">
        <v>371.84000000000015</v>
      </c>
      <c r="I26" s="9"/>
      <c r="J26" s="9" t="s">
        <v>364</v>
      </c>
      <c r="K26" s="9" t="s">
        <v>380</v>
      </c>
      <c r="L26" s="9" t="s">
        <v>494</v>
      </c>
      <c r="M26" s="9" t="s">
        <v>0</v>
      </c>
      <c r="N26" s="9" t="s">
        <v>516</v>
      </c>
      <c r="O26" s="9">
        <v>45032503</v>
      </c>
      <c r="P26" s="9" t="s">
        <v>527</v>
      </c>
    </row>
    <row r="27" spans="1:16" ht="30.6" customHeight="1" x14ac:dyDescent="0.3">
      <c r="A27" s="2">
        <v>6</v>
      </c>
      <c r="B27" s="2" t="s">
        <v>7</v>
      </c>
      <c r="C27" s="9">
        <v>26</v>
      </c>
      <c r="D27" s="11">
        <v>42990</v>
      </c>
      <c r="E27" s="10" t="s">
        <v>166</v>
      </c>
      <c r="F27" s="9">
        <v>1824</v>
      </c>
      <c r="G27" s="9">
        <v>1539.55</v>
      </c>
      <c r="H27" s="9">
        <v>284.45000000000005</v>
      </c>
      <c r="I27" s="9"/>
      <c r="J27" s="9" t="s">
        <v>364</v>
      </c>
      <c r="K27" s="9" t="s">
        <v>385</v>
      </c>
      <c r="L27" s="9" t="s">
        <v>494</v>
      </c>
      <c r="M27" s="9" t="s">
        <v>0</v>
      </c>
      <c r="N27" s="9" t="s">
        <v>516</v>
      </c>
      <c r="O27" s="9">
        <v>45032503</v>
      </c>
      <c r="P27" s="9" t="s">
        <v>527</v>
      </c>
    </row>
    <row r="28" spans="1:16" ht="30.6" customHeight="1" x14ac:dyDescent="0.3">
      <c r="A28" s="2">
        <v>7</v>
      </c>
      <c r="B28" s="2" t="s">
        <v>58</v>
      </c>
      <c r="C28" s="9">
        <v>27</v>
      </c>
      <c r="D28" s="11">
        <v>42857</v>
      </c>
      <c r="E28" s="10" t="s">
        <v>167</v>
      </c>
      <c r="F28" s="9">
        <v>2966.01</v>
      </c>
      <c r="G28" s="9">
        <v>2586.23</v>
      </c>
      <c r="H28" s="9">
        <v>379.7800000000002</v>
      </c>
      <c r="I28" s="9"/>
      <c r="J28" s="9" t="s">
        <v>364</v>
      </c>
      <c r="K28" s="9" t="s">
        <v>380</v>
      </c>
      <c r="L28" s="9" t="s">
        <v>494</v>
      </c>
      <c r="M28" s="9" t="s">
        <v>0</v>
      </c>
      <c r="N28" s="9" t="s">
        <v>516</v>
      </c>
      <c r="O28" s="9">
        <v>25069806015</v>
      </c>
      <c r="P28" s="9" t="s">
        <v>527</v>
      </c>
    </row>
    <row r="29" spans="1:16" ht="30.6" customHeight="1" x14ac:dyDescent="0.3">
      <c r="A29" s="2">
        <v>8</v>
      </c>
      <c r="B29" s="3" t="s">
        <v>137</v>
      </c>
      <c r="C29" s="9">
        <v>28</v>
      </c>
      <c r="D29" s="11">
        <v>43035</v>
      </c>
      <c r="E29" s="10" t="s">
        <v>168</v>
      </c>
      <c r="F29" s="9">
        <v>733</v>
      </c>
      <c r="G29" s="9">
        <v>472.07</v>
      </c>
      <c r="H29" s="9">
        <v>260.93</v>
      </c>
      <c r="I29" s="9"/>
      <c r="J29" s="9" t="s">
        <v>364</v>
      </c>
      <c r="K29" s="9" t="s">
        <v>386</v>
      </c>
      <c r="L29" s="9" t="s">
        <v>494</v>
      </c>
      <c r="M29" s="9" t="s">
        <v>0</v>
      </c>
      <c r="N29" s="9" t="s">
        <v>516</v>
      </c>
      <c r="O29" s="9">
        <v>45032503</v>
      </c>
      <c r="P29" s="9" t="s">
        <v>527</v>
      </c>
    </row>
    <row r="30" spans="1:16" ht="30.6" customHeight="1" x14ac:dyDescent="0.3">
      <c r="A30" s="2">
        <v>9</v>
      </c>
      <c r="B30" s="2" t="s">
        <v>8</v>
      </c>
      <c r="C30" s="9">
        <v>29</v>
      </c>
      <c r="D30" s="11">
        <v>43074</v>
      </c>
      <c r="E30" s="10" t="s">
        <v>169</v>
      </c>
      <c r="F30" s="9">
        <v>459.75</v>
      </c>
      <c r="G30" s="9">
        <v>204.07</v>
      </c>
      <c r="H30" s="9">
        <v>255.68</v>
      </c>
      <c r="I30" s="9"/>
      <c r="J30" s="9" t="s">
        <v>364</v>
      </c>
      <c r="K30" s="9" t="s">
        <v>387</v>
      </c>
      <c r="L30" s="9" t="s">
        <v>494</v>
      </c>
      <c r="M30" s="9" t="s">
        <v>0</v>
      </c>
      <c r="N30" s="9" t="s">
        <v>516</v>
      </c>
      <c r="O30" s="9">
        <v>45032503</v>
      </c>
      <c r="P30" s="9" t="s">
        <v>527</v>
      </c>
    </row>
    <row r="31" spans="1:16" ht="30.6" customHeight="1" x14ac:dyDescent="0.3">
      <c r="A31" s="2">
        <v>10</v>
      </c>
      <c r="B31" s="2" t="s">
        <v>9</v>
      </c>
      <c r="C31" s="9">
        <v>30</v>
      </c>
      <c r="D31" s="11">
        <v>43174</v>
      </c>
      <c r="E31" s="10" t="s">
        <v>170</v>
      </c>
      <c r="F31" s="9">
        <v>56500</v>
      </c>
      <c r="G31" s="9">
        <v>0</v>
      </c>
      <c r="H31" s="9">
        <v>56500</v>
      </c>
      <c r="I31" s="9"/>
      <c r="J31" s="9" t="s">
        <v>363</v>
      </c>
      <c r="K31" s="9" t="s">
        <v>388</v>
      </c>
      <c r="L31" s="9" t="s">
        <v>491</v>
      </c>
      <c r="M31" s="9" t="s">
        <v>0</v>
      </c>
      <c r="N31" s="9" t="s">
        <v>515</v>
      </c>
      <c r="O31" s="9">
        <v>29909090021</v>
      </c>
      <c r="P31" s="9" t="s">
        <v>528</v>
      </c>
    </row>
    <row r="32" spans="1:16" ht="30.6" customHeight="1" x14ac:dyDescent="0.3">
      <c r="A32" s="2">
        <v>1</v>
      </c>
      <c r="B32" s="2" t="s">
        <v>3</v>
      </c>
      <c r="C32" s="9">
        <v>31</v>
      </c>
      <c r="D32" s="11">
        <v>43213</v>
      </c>
      <c r="E32" s="10" t="s">
        <v>171</v>
      </c>
      <c r="F32" s="9">
        <v>1718.32</v>
      </c>
      <c r="G32" s="9">
        <v>1466.19</v>
      </c>
      <c r="H32" s="9">
        <v>252.12999999999988</v>
      </c>
      <c r="I32" s="9"/>
      <c r="J32" s="9" t="s">
        <v>364</v>
      </c>
      <c r="K32" s="9" t="s">
        <v>389</v>
      </c>
      <c r="L32" s="9" t="s">
        <v>494</v>
      </c>
      <c r="M32" s="9" t="s">
        <v>0</v>
      </c>
      <c r="N32" s="9" t="s">
        <v>516</v>
      </c>
      <c r="O32" s="9">
        <v>45032503</v>
      </c>
      <c r="P32" s="9" t="s">
        <v>527</v>
      </c>
    </row>
    <row r="33" spans="1:16" ht="30.6" customHeight="1" x14ac:dyDescent="0.3">
      <c r="A33" s="2">
        <v>2</v>
      </c>
      <c r="B33" s="2" t="s">
        <v>4</v>
      </c>
      <c r="C33" s="9">
        <v>32</v>
      </c>
      <c r="D33" s="11">
        <v>43210</v>
      </c>
      <c r="E33" s="10" t="s">
        <v>172</v>
      </c>
      <c r="F33" s="9">
        <v>700.43</v>
      </c>
      <c r="G33" s="9">
        <v>449.27</v>
      </c>
      <c r="H33" s="9">
        <v>251.15999999999997</v>
      </c>
      <c r="I33" s="9"/>
      <c r="J33" s="9" t="s">
        <v>364</v>
      </c>
      <c r="K33" s="9" t="s">
        <v>367</v>
      </c>
      <c r="L33" s="9" t="s">
        <v>494</v>
      </c>
      <c r="M33" s="9" t="s">
        <v>0</v>
      </c>
      <c r="N33" s="9" t="s">
        <v>516</v>
      </c>
      <c r="O33" s="9">
        <v>45032503</v>
      </c>
      <c r="P33" s="9" t="s">
        <v>527</v>
      </c>
    </row>
    <row r="34" spans="1:16" ht="30.6" customHeight="1" x14ac:dyDescent="0.3">
      <c r="A34" s="2">
        <v>3</v>
      </c>
      <c r="B34" s="2" t="s">
        <v>5</v>
      </c>
      <c r="C34" s="9">
        <v>33</v>
      </c>
      <c r="D34" s="11">
        <v>43194</v>
      </c>
      <c r="E34" s="10" t="s">
        <v>173</v>
      </c>
      <c r="F34" s="9">
        <v>4713.63</v>
      </c>
      <c r="G34" s="9">
        <v>4226.75</v>
      </c>
      <c r="H34" s="9">
        <v>486.88000000000011</v>
      </c>
      <c r="I34" s="9"/>
      <c r="J34" s="9" t="s">
        <v>364</v>
      </c>
      <c r="K34" s="9" t="s">
        <v>390</v>
      </c>
      <c r="L34" s="9" t="s">
        <v>494</v>
      </c>
      <c r="M34" s="9" t="s">
        <v>0</v>
      </c>
      <c r="N34" s="9" t="s">
        <v>516</v>
      </c>
      <c r="O34" s="9">
        <v>45032503</v>
      </c>
      <c r="P34" s="9" t="s">
        <v>527</v>
      </c>
    </row>
    <row r="35" spans="1:16" ht="30.6" customHeight="1" x14ac:dyDescent="0.3">
      <c r="A35" s="2">
        <v>4</v>
      </c>
      <c r="B35" s="2" t="s">
        <v>6</v>
      </c>
      <c r="C35" s="9">
        <v>34</v>
      </c>
      <c r="D35" s="11">
        <v>43314</v>
      </c>
      <c r="E35" s="10" t="s">
        <v>174</v>
      </c>
      <c r="F35" s="9">
        <v>200</v>
      </c>
      <c r="G35" s="9">
        <v>200</v>
      </c>
      <c r="H35" s="9">
        <v>0</v>
      </c>
      <c r="I35" s="9"/>
      <c r="J35" s="9" t="s">
        <v>363</v>
      </c>
      <c r="K35" s="9" t="s">
        <v>374</v>
      </c>
      <c r="L35" s="9" t="s">
        <v>491</v>
      </c>
      <c r="M35" s="9" t="s">
        <v>0</v>
      </c>
      <c r="N35" s="9" t="s">
        <v>515</v>
      </c>
      <c r="O35" s="9"/>
      <c r="P35" s="9"/>
    </row>
    <row r="36" spans="1:16" ht="30.6" customHeight="1" x14ac:dyDescent="0.3">
      <c r="A36" s="2">
        <v>5</v>
      </c>
      <c r="B36" s="2" t="s">
        <v>136</v>
      </c>
      <c r="C36" s="9">
        <v>35</v>
      </c>
      <c r="D36" s="11">
        <v>43314</v>
      </c>
      <c r="E36" s="10" t="s">
        <v>174</v>
      </c>
      <c r="F36" s="9">
        <v>200</v>
      </c>
      <c r="G36" s="9">
        <v>200</v>
      </c>
      <c r="H36" s="9">
        <v>0</v>
      </c>
      <c r="I36" s="9"/>
      <c r="J36" s="9" t="s">
        <v>363</v>
      </c>
      <c r="K36" s="9" t="s">
        <v>374</v>
      </c>
      <c r="L36" s="9" t="s">
        <v>491</v>
      </c>
      <c r="M36" s="9" t="s">
        <v>0</v>
      </c>
      <c r="N36" s="9" t="s">
        <v>515</v>
      </c>
      <c r="O36" s="9"/>
      <c r="P36" s="9"/>
    </row>
    <row r="37" spans="1:16" ht="30.6" customHeight="1" x14ac:dyDescent="0.3">
      <c r="A37" s="2">
        <v>6</v>
      </c>
      <c r="B37" s="2" t="s">
        <v>7</v>
      </c>
      <c r="C37" s="9">
        <v>36</v>
      </c>
      <c r="D37" s="11">
        <v>43304</v>
      </c>
      <c r="E37" s="10" t="s">
        <v>174</v>
      </c>
      <c r="F37" s="9">
        <v>150</v>
      </c>
      <c r="G37" s="9">
        <v>150</v>
      </c>
      <c r="H37" s="9">
        <v>0</v>
      </c>
      <c r="I37" s="9"/>
      <c r="J37" s="9" t="s">
        <v>363</v>
      </c>
      <c r="K37" s="9" t="s">
        <v>374</v>
      </c>
      <c r="L37" s="9" t="s">
        <v>491</v>
      </c>
      <c r="M37" s="9" t="s">
        <v>0</v>
      </c>
      <c r="N37" s="9" t="s">
        <v>515</v>
      </c>
      <c r="O37" s="9"/>
      <c r="P37" s="9"/>
    </row>
    <row r="38" spans="1:16" ht="30.6" customHeight="1" x14ac:dyDescent="0.3">
      <c r="A38" s="2">
        <v>7</v>
      </c>
      <c r="B38" s="2" t="s">
        <v>58</v>
      </c>
      <c r="C38" s="9">
        <v>37</v>
      </c>
      <c r="D38" s="11">
        <v>43304</v>
      </c>
      <c r="E38" s="10" t="s">
        <v>174</v>
      </c>
      <c r="F38" s="9">
        <v>150</v>
      </c>
      <c r="G38" s="9">
        <v>150</v>
      </c>
      <c r="H38" s="9">
        <v>0</v>
      </c>
      <c r="I38" s="9"/>
      <c r="J38" s="9" t="s">
        <v>363</v>
      </c>
      <c r="K38" s="9" t="s">
        <v>374</v>
      </c>
      <c r="L38" s="9" t="s">
        <v>491</v>
      </c>
      <c r="M38" s="9" t="s">
        <v>0</v>
      </c>
      <c r="N38" s="9" t="s">
        <v>515</v>
      </c>
      <c r="O38" s="9"/>
      <c r="P38" s="9"/>
    </row>
    <row r="39" spans="1:16" ht="30.6" customHeight="1" x14ac:dyDescent="0.3">
      <c r="A39" s="2">
        <v>8</v>
      </c>
      <c r="B39" s="3" t="s">
        <v>137</v>
      </c>
      <c r="C39" s="9">
        <v>38</v>
      </c>
      <c r="D39" s="11">
        <v>43370</v>
      </c>
      <c r="E39" s="10" t="s">
        <v>175</v>
      </c>
      <c r="F39" s="9">
        <v>80938.539999999994</v>
      </c>
      <c r="G39" s="9">
        <v>49740.87</v>
      </c>
      <c r="H39" s="9">
        <v>31197.669999999991</v>
      </c>
      <c r="I39" s="9"/>
      <c r="J39" s="9" t="s">
        <v>365</v>
      </c>
      <c r="K39" s="9" t="s">
        <v>391</v>
      </c>
      <c r="L39" s="9" t="s">
        <v>495</v>
      </c>
      <c r="M39" s="9" t="s">
        <v>0</v>
      </c>
      <c r="N39" s="9" t="s">
        <v>515</v>
      </c>
      <c r="O39" s="9"/>
      <c r="P39" s="9"/>
    </row>
    <row r="40" spans="1:16" ht="30.6" customHeight="1" x14ac:dyDescent="0.3">
      <c r="A40" s="2">
        <v>9</v>
      </c>
      <c r="B40" s="2" t="s">
        <v>8</v>
      </c>
      <c r="C40" s="9">
        <v>39</v>
      </c>
      <c r="D40" s="11">
        <v>42857</v>
      </c>
      <c r="E40" s="10" t="s">
        <v>176</v>
      </c>
      <c r="F40" s="9">
        <v>1065.8399999999999</v>
      </c>
      <c r="G40" s="9">
        <v>0</v>
      </c>
      <c r="H40" s="9">
        <v>1065.8399999999999</v>
      </c>
      <c r="I40" s="9"/>
      <c r="J40" s="9" t="s">
        <v>364</v>
      </c>
      <c r="K40" s="9" t="s">
        <v>392</v>
      </c>
      <c r="L40" s="9" t="s">
        <v>494</v>
      </c>
      <c r="M40" s="9" t="s">
        <v>0</v>
      </c>
      <c r="N40" s="9" t="s">
        <v>516</v>
      </c>
      <c r="O40" s="9">
        <v>45032503</v>
      </c>
      <c r="P40" s="9" t="s">
        <v>527</v>
      </c>
    </row>
    <row r="41" spans="1:16" ht="30.6" customHeight="1" x14ac:dyDescent="0.3">
      <c r="A41" s="2">
        <v>10</v>
      </c>
      <c r="B41" s="2" t="s">
        <v>9</v>
      </c>
      <c r="C41" s="9">
        <v>40</v>
      </c>
      <c r="D41" s="11">
        <v>42888</v>
      </c>
      <c r="E41" s="10" t="s">
        <v>177</v>
      </c>
      <c r="F41" s="9">
        <v>0</v>
      </c>
      <c r="G41" s="9">
        <v>0</v>
      </c>
      <c r="H41" s="9">
        <v>0</v>
      </c>
      <c r="I41" s="9" t="s">
        <v>545</v>
      </c>
      <c r="J41" s="9" t="s">
        <v>364</v>
      </c>
      <c r="K41" s="9" t="s">
        <v>367</v>
      </c>
      <c r="L41" s="9" t="s">
        <v>494</v>
      </c>
      <c r="M41" s="9" t="s">
        <v>0</v>
      </c>
      <c r="N41" s="9" t="s">
        <v>516</v>
      </c>
      <c r="O41" s="9">
        <v>45032503</v>
      </c>
      <c r="P41" s="9" t="s">
        <v>527</v>
      </c>
    </row>
    <row r="42" spans="1:16" ht="30.6" customHeight="1" x14ac:dyDescent="0.3">
      <c r="A42" s="2">
        <v>1</v>
      </c>
      <c r="B42" s="2" t="s">
        <v>3</v>
      </c>
      <c r="C42" s="9">
        <v>41</v>
      </c>
      <c r="D42" s="11">
        <v>42944</v>
      </c>
      <c r="E42" s="10" t="s">
        <v>178</v>
      </c>
      <c r="F42" s="9">
        <v>0</v>
      </c>
      <c r="G42" s="9">
        <v>0</v>
      </c>
      <c r="H42" s="9">
        <v>0</v>
      </c>
      <c r="I42" s="9" t="s">
        <v>545</v>
      </c>
      <c r="J42" s="9" t="s">
        <v>364</v>
      </c>
      <c r="K42" s="9" t="s">
        <v>393</v>
      </c>
      <c r="L42" s="9" t="s">
        <v>494</v>
      </c>
      <c r="M42" s="9" t="s">
        <v>0</v>
      </c>
      <c r="N42" s="9" t="s">
        <v>516</v>
      </c>
      <c r="O42" s="9">
        <v>45032503</v>
      </c>
      <c r="P42" s="9" t="s">
        <v>527</v>
      </c>
    </row>
    <row r="43" spans="1:16" ht="30.6" customHeight="1" x14ac:dyDescent="0.3">
      <c r="A43" s="2">
        <v>2</v>
      </c>
      <c r="B43" s="2" t="s">
        <v>4</v>
      </c>
      <c r="C43" s="9">
        <v>42</v>
      </c>
      <c r="D43" s="11">
        <v>42990</v>
      </c>
      <c r="E43" s="10" t="s">
        <v>179</v>
      </c>
      <c r="F43" s="9">
        <v>17275.939999999999</v>
      </c>
      <c r="G43" s="9">
        <v>15165.78</v>
      </c>
      <c r="H43" s="9">
        <v>2110.159999999998</v>
      </c>
      <c r="I43" s="9"/>
      <c r="J43" s="9" t="s">
        <v>364</v>
      </c>
      <c r="K43" s="9" t="s">
        <v>394</v>
      </c>
      <c r="L43" s="9" t="s">
        <v>494</v>
      </c>
      <c r="M43" s="9" t="s">
        <v>0</v>
      </c>
      <c r="N43" s="9" t="s">
        <v>516</v>
      </c>
      <c r="O43" s="9">
        <v>45032503</v>
      </c>
      <c r="P43" s="9" t="s">
        <v>527</v>
      </c>
    </row>
    <row r="44" spans="1:16" ht="30.6" customHeight="1" x14ac:dyDescent="0.3">
      <c r="A44" s="2">
        <v>3</v>
      </c>
      <c r="B44" s="2" t="s">
        <v>5</v>
      </c>
      <c r="C44" s="9">
        <v>43</v>
      </c>
      <c r="D44" s="11">
        <v>43089</v>
      </c>
      <c r="E44" s="10" t="s">
        <v>180</v>
      </c>
      <c r="F44" s="9">
        <v>959</v>
      </c>
      <c r="G44" s="9">
        <v>680.88</v>
      </c>
      <c r="H44" s="9">
        <v>278.12</v>
      </c>
      <c r="I44" s="9"/>
      <c r="J44" s="9" t="s">
        <v>364</v>
      </c>
      <c r="K44" s="9" t="s">
        <v>367</v>
      </c>
      <c r="L44" s="9" t="s">
        <v>494</v>
      </c>
      <c r="M44" s="9" t="s">
        <v>0</v>
      </c>
      <c r="N44" s="9" t="s">
        <v>516</v>
      </c>
      <c r="O44" s="9">
        <v>45032503</v>
      </c>
      <c r="P44" s="9" t="s">
        <v>527</v>
      </c>
    </row>
    <row r="45" spans="1:16" ht="30.6" customHeight="1" x14ac:dyDescent="0.3">
      <c r="A45" s="2">
        <v>4</v>
      </c>
      <c r="B45" s="2" t="s">
        <v>6</v>
      </c>
      <c r="C45" s="9">
        <v>44</v>
      </c>
      <c r="D45" s="11">
        <v>42997</v>
      </c>
      <c r="E45" s="10" t="s">
        <v>181</v>
      </c>
      <c r="F45" s="9">
        <v>200</v>
      </c>
      <c r="G45" s="9">
        <v>0</v>
      </c>
      <c r="H45" s="9">
        <v>200</v>
      </c>
      <c r="I45" s="9"/>
      <c r="J45" s="9" t="s">
        <v>364</v>
      </c>
      <c r="K45" s="9" t="s">
        <v>395</v>
      </c>
      <c r="L45" s="9" t="s">
        <v>494</v>
      </c>
      <c r="M45" s="9" t="s">
        <v>0</v>
      </c>
      <c r="N45" s="9" t="s">
        <v>516</v>
      </c>
      <c r="O45" s="9">
        <v>45032503</v>
      </c>
      <c r="P45" s="9" t="s">
        <v>527</v>
      </c>
    </row>
    <row r="46" spans="1:16" ht="30.6" customHeight="1" x14ac:dyDescent="0.3">
      <c r="A46" s="2">
        <v>5</v>
      </c>
      <c r="B46" s="2" t="s">
        <v>136</v>
      </c>
      <c r="C46" s="9">
        <v>45</v>
      </c>
      <c r="D46" s="11">
        <v>43195</v>
      </c>
      <c r="E46" s="10" t="s">
        <v>182</v>
      </c>
      <c r="F46" s="9">
        <v>5508.3</v>
      </c>
      <c r="G46" s="9">
        <v>4940.07</v>
      </c>
      <c r="H46" s="9">
        <v>568.23000000000047</v>
      </c>
      <c r="I46" s="9"/>
      <c r="J46" s="9" t="s">
        <v>364</v>
      </c>
      <c r="K46" s="9" t="s">
        <v>396</v>
      </c>
      <c r="L46" s="9" t="s">
        <v>494</v>
      </c>
      <c r="M46" s="9" t="s">
        <v>0</v>
      </c>
      <c r="N46" s="9" t="s">
        <v>516</v>
      </c>
      <c r="O46" s="9">
        <v>45032503</v>
      </c>
      <c r="P46" s="9" t="s">
        <v>527</v>
      </c>
    </row>
    <row r="47" spans="1:16" ht="30.6" customHeight="1" x14ac:dyDescent="0.3">
      <c r="A47" s="2">
        <v>6</v>
      </c>
      <c r="B47" s="2" t="s">
        <v>7</v>
      </c>
      <c r="C47" s="9">
        <v>46</v>
      </c>
      <c r="D47" s="11">
        <v>43059</v>
      </c>
      <c r="E47" s="10" t="s">
        <v>183</v>
      </c>
      <c r="F47" s="9">
        <v>959</v>
      </c>
      <c r="G47" s="9">
        <v>680.88</v>
      </c>
      <c r="H47" s="9">
        <v>278.12</v>
      </c>
      <c r="I47" s="9"/>
      <c r="J47" s="9" t="s">
        <v>364</v>
      </c>
      <c r="K47" s="9" t="s">
        <v>367</v>
      </c>
      <c r="L47" s="9" t="s">
        <v>494</v>
      </c>
      <c r="M47" s="9" t="s">
        <v>0</v>
      </c>
      <c r="N47" s="9" t="s">
        <v>516</v>
      </c>
      <c r="O47" s="9">
        <v>45032503</v>
      </c>
      <c r="P47" s="9" t="s">
        <v>527</v>
      </c>
    </row>
    <row r="48" spans="1:16" ht="30.6" customHeight="1" x14ac:dyDescent="0.3">
      <c r="A48" s="2">
        <v>7</v>
      </c>
      <c r="B48" s="2" t="s">
        <v>58</v>
      </c>
      <c r="C48" s="9">
        <v>47</v>
      </c>
      <c r="D48" s="11">
        <v>43229</v>
      </c>
      <c r="E48" s="10" t="s">
        <v>184</v>
      </c>
      <c r="F48" s="9">
        <v>715.19</v>
      </c>
      <c r="G48" s="9">
        <v>436.61</v>
      </c>
      <c r="H48" s="9">
        <v>278.58000000000004</v>
      </c>
      <c r="I48" s="9"/>
      <c r="J48" s="9" t="s">
        <v>364</v>
      </c>
      <c r="K48" s="9" t="s">
        <v>367</v>
      </c>
      <c r="L48" s="9" t="s">
        <v>494</v>
      </c>
      <c r="M48" s="9" t="s">
        <v>0</v>
      </c>
      <c r="N48" s="9" t="s">
        <v>516</v>
      </c>
      <c r="O48" s="9">
        <v>45032503</v>
      </c>
      <c r="P48" s="9" t="s">
        <v>527</v>
      </c>
    </row>
    <row r="49" spans="1:16" ht="30.6" customHeight="1" x14ac:dyDescent="0.3">
      <c r="A49" s="2">
        <v>8</v>
      </c>
      <c r="B49" s="3" t="s">
        <v>137</v>
      </c>
      <c r="C49" s="9">
        <v>48</v>
      </c>
      <c r="D49" s="11">
        <v>43252</v>
      </c>
      <c r="E49" s="10" t="s">
        <v>185</v>
      </c>
      <c r="F49" s="9">
        <v>1513.19</v>
      </c>
      <c r="G49" s="9">
        <v>1255.82</v>
      </c>
      <c r="H49" s="9">
        <v>257.37000000000012</v>
      </c>
      <c r="I49" s="9"/>
      <c r="J49" s="9" t="s">
        <v>364</v>
      </c>
      <c r="K49" s="9" t="s">
        <v>377</v>
      </c>
      <c r="L49" s="9" t="s">
        <v>494</v>
      </c>
      <c r="M49" s="9" t="s">
        <v>0</v>
      </c>
      <c r="N49" s="9" t="s">
        <v>516</v>
      </c>
      <c r="O49" s="9">
        <v>45032503</v>
      </c>
      <c r="P49" s="9" t="s">
        <v>527</v>
      </c>
    </row>
    <row r="50" spans="1:16" ht="30.6" customHeight="1" x14ac:dyDescent="0.3">
      <c r="A50" s="2">
        <v>9</v>
      </c>
      <c r="B50" s="2" t="s">
        <v>8</v>
      </c>
      <c r="C50" s="9">
        <v>49</v>
      </c>
      <c r="D50" s="11">
        <v>43252</v>
      </c>
      <c r="E50" s="10" t="s">
        <v>186</v>
      </c>
      <c r="F50" s="9">
        <v>2975</v>
      </c>
      <c r="G50" s="9">
        <v>2651.03</v>
      </c>
      <c r="H50" s="9">
        <v>323.9699999999998</v>
      </c>
      <c r="I50" s="9"/>
      <c r="J50" s="9" t="s">
        <v>364</v>
      </c>
      <c r="K50" s="9" t="s">
        <v>382</v>
      </c>
      <c r="L50" s="9" t="s">
        <v>494</v>
      </c>
      <c r="M50" s="9" t="s">
        <v>0</v>
      </c>
      <c r="N50" s="9" t="s">
        <v>516</v>
      </c>
      <c r="O50" s="9">
        <v>45032503</v>
      </c>
      <c r="P50" s="9" t="s">
        <v>527</v>
      </c>
    </row>
    <row r="51" spans="1:16" ht="30.6" customHeight="1" x14ac:dyDescent="0.3">
      <c r="A51" s="2">
        <v>10</v>
      </c>
      <c r="B51" s="2" t="s">
        <v>9</v>
      </c>
      <c r="C51" s="9">
        <v>50</v>
      </c>
      <c r="D51" s="11">
        <v>43328</v>
      </c>
      <c r="E51" s="10" t="s">
        <v>187</v>
      </c>
      <c r="F51" s="9">
        <v>7668.16</v>
      </c>
      <c r="G51" s="9">
        <v>6762.95</v>
      </c>
      <c r="H51" s="9">
        <v>905.21</v>
      </c>
      <c r="I51" s="9"/>
      <c r="J51" s="9" t="s">
        <v>364</v>
      </c>
      <c r="K51" s="9" t="s">
        <v>397</v>
      </c>
      <c r="L51" s="9" t="s">
        <v>494</v>
      </c>
      <c r="M51" s="9" t="s">
        <v>0</v>
      </c>
      <c r="N51" s="9" t="s">
        <v>516</v>
      </c>
      <c r="O51" s="9">
        <v>45032503</v>
      </c>
      <c r="P51" s="9" t="s">
        <v>527</v>
      </c>
    </row>
    <row r="52" spans="1:16" ht="30.6" customHeight="1" x14ac:dyDescent="0.3">
      <c r="A52" s="2">
        <v>1</v>
      </c>
      <c r="B52" s="2" t="s">
        <v>3</v>
      </c>
      <c r="C52" s="9">
        <v>51</v>
      </c>
      <c r="D52" s="11">
        <v>43343</v>
      </c>
      <c r="E52" s="10" t="s">
        <v>188</v>
      </c>
      <c r="F52" s="9">
        <v>1014.36</v>
      </c>
      <c r="G52" s="9">
        <v>746.45</v>
      </c>
      <c r="H52" s="9">
        <v>267.90999999999997</v>
      </c>
      <c r="I52" s="9"/>
      <c r="J52" s="9" t="s">
        <v>364</v>
      </c>
      <c r="K52" s="9" t="s">
        <v>398</v>
      </c>
      <c r="L52" s="9" t="s">
        <v>494</v>
      </c>
      <c r="M52" s="9" t="s">
        <v>0</v>
      </c>
      <c r="N52" s="9" t="s">
        <v>516</v>
      </c>
      <c r="O52" s="9">
        <v>45032503</v>
      </c>
      <c r="P52" s="9" t="s">
        <v>527</v>
      </c>
    </row>
    <row r="53" spans="1:16" ht="30.6" customHeight="1" x14ac:dyDescent="0.3">
      <c r="A53" s="2">
        <v>2</v>
      </c>
      <c r="B53" s="2" t="s">
        <v>4</v>
      </c>
      <c r="C53" s="9">
        <v>52</v>
      </c>
      <c r="D53" s="11">
        <v>43349</v>
      </c>
      <c r="E53" s="10" t="s">
        <v>189</v>
      </c>
      <c r="F53" s="9">
        <v>5296.09</v>
      </c>
      <c r="G53" s="9">
        <v>4676.72</v>
      </c>
      <c r="H53" s="9">
        <v>619.36999999999989</v>
      </c>
      <c r="I53" s="9"/>
      <c r="J53" s="9" t="s">
        <v>364</v>
      </c>
      <c r="K53" s="9" t="s">
        <v>398</v>
      </c>
      <c r="L53" s="9" t="s">
        <v>494</v>
      </c>
      <c r="M53" s="9" t="s">
        <v>0</v>
      </c>
      <c r="N53" s="9" t="s">
        <v>516</v>
      </c>
      <c r="O53" s="9">
        <v>45032503</v>
      </c>
      <c r="P53" s="9" t="s">
        <v>527</v>
      </c>
    </row>
    <row r="54" spans="1:16" ht="30.6" customHeight="1" x14ac:dyDescent="0.3">
      <c r="A54" s="2">
        <v>3</v>
      </c>
      <c r="B54" s="2" t="s">
        <v>5</v>
      </c>
      <c r="C54" s="9">
        <v>53</v>
      </c>
      <c r="D54" s="11">
        <v>43108</v>
      </c>
      <c r="E54" s="10" t="s">
        <v>190</v>
      </c>
      <c r="F54" s="9">
        <v>64094</v>
      </c>
      <c r="G54" s="9">
        <v>64094</v>
      </c>
      <c r="H54" s="9">
        <v>0</v>
      </c>
      <c r="I54" s="9"/>
      <c r="J54" s="9" t="s">
        <v>363</v>
      </c>
      <c r="K54" s="9" t="s">
        <v>399</v>
      </c>
      <c r="L54" s="9" t="s">
        <v>491</v>
      </c>
      <c r="M54" s="9" t="s">
        <v>0</v>
      </c>
      <c r="N54" s="9" t="s">
        <v>517</v>
      </c>
      <c r="O54" s="9" t="s">
        <v>520</v>
      </c>
      <c r="P54" s="9" t="s">
        <v>520</v>
      </c>
    </row>
    <row r="55" spans="1:16" ht="30.6" customHeight="1" x14ac:dyDescent="0.3">
      <c r="A55" s="2">
        <v>4</v>
      </c>
      <c r="B55" s="2" t="s">
        <v>6</v>
      </c>
      <c r="C55" s="9">
        <v>54</v>
      </c>
      <c r="D55" s="11">
        <v>42884</v>
      </c>
      <c r="E55" s="10" t="s">
        <v>191</v>
      </c>
      <c r="F55" s="9">
        <v>451.5</v>
      </c>
      <c r="G55" s="9">
        <v>201.5</v>
      </c>
      <c r="H55" s="9">
        <v>250</v>
      </c>
      <c r="I55" s="9"/>
      <c r="J55" s="9" t="s">
        <v>364</v>
      </c>
      <c r="K55" s="9" t="s">
        <v>367</v>
      </c>
      <c r="L55" s="9" t="s">
        <v>494</v>
      </c>
      <c r="M55" s="9" t="s">
        <v>0</v>
      </c>
      <c r="N55" s="9" t="s">
        <v>516</v>
      </c>
      <c r="O55" s="9">
        <v>45032503</v>
      </c>
      <c r="P55" s="9" t="s">
        <v>527</v>
      </c>
    </row>
    <row r="56" spans="1:16" ht="30.6" customHeight="1" x14ac:dyDescent="0.3">
      <c r="A56" s="2">
        <v>5</v>
      </c>
      <c r="B56" s="2" t="s">
        <v>136</v>
      </c>
      <c r="C56" s="9">
        <v>55</v>
      </c>
      <c r="D56" s="11">
        <v>42996</v>
      </c>
      <c r="E56" s="10" t="s">
        <v>192</v>
      </c>
      <c r="F56" s="9">
        <v>260.64</v>
      </c>
      <c r="G56" s="9">
        <v>10.64</v>
      </c>
      <c r="H56" s="9">
        <v>250</v>
      </c>
      <c r="I56" s="9"/>
      <c r="J56" s="9" t="s">
        <v>364</v>
      </c>
      <c r="K56" s="9" t="s">
        <v>400</v>
      </c>
      <c r="L56" s="9" t="s">
        <v>494</v>
      </c>
      <c r="M56" s="9" t="s">
        <v>0</v>
      </c>
      <c r="N56" s="9" t="s">
        <v>516</v>
      </c>
      <c r="O56" s="9">
        <v>45032503</v>
      </c>
      <c r="P56" s="9" t="s">
        <v>527</v>
      </c>
    </row>
    <row r="57" spans="1:16" ht="30.6" customHeight="1" x14ac:dyDescent="0.3">
      <c r="A57" s="2">
        <v>6</v>
      </c>
      <c r="B57" s="2" t="s">
        <v>7</v>
      </c>
      <c r="C57" s="9">
        <v>56</v>
      </c>
      <c r="D57" s="11">
        <v>43251</v>
      </c>
      <c r="E57" s="10" t="s">
        <v>193</v>
      </c>
      <c r="F57" s="9">
        <v>525.75</v>
      </c>
      <c r="G57" s="9">
        <v>272.83999999999997</v>
      </c>
      <c r="H57" s="9">
        <v>252.91000000000003</v>
      </c>
      <c r="I57" s="9"/>
      <c r="J57" s="9" t="s">
        <v>364</v>
      </c>
      <c r="K57" s="9" t="s">
        <v>373</v>
      </c>
      <c r="L57" s="9" t="s">
        <v>494</v>
      </c>
      <c r="M57" s="9" t="s">
        <v>0</v>
      </c>
      <c r="N57" s="9" t="s">
        <v>516</v>
      </c>
      <c r="O57" s="9">
        <v>45032503</v>
      </c>
      <c r="P57" s="9" t="s">
        <v>527</v>
      </c>
    </row>
    <row r="58" spans="1:16" ht="30.6" customHeight="1" x14ac:dyDescent="0.3">
      <c r="A58" s="2">
        <v>7</v>
      </c>
      <c r="B58" s="2" t="s">
        <v>58</v>
      </c>
      <c r="C58" s="9">
        <v>57</v>
      </c>
      <c r="D58" s="11">
        <v>43375</v>
      </c>
      <c r="E58" s="10" t="s">
        <v>194</v>
      </c>
      <c r="F58" s="9">
        <v>718.94</v>
      </c>
      <c r="G58" s="9">
        <v>456.79</v>
      </c>
      <c r="H58" s="9">
        <v>262.15000000000003</v>
      </c>
      <c r="I58" s="9"/>
      <c r="J58" s="9" t="s">
        <v>364</v>
      </c>
      <c r="K58" s="9" t="s">
        <v>367</v>
      </c>
      <c r="L58" s="9" t="s">
        <v>494</v>
      </c>
      <c r="M58" s="9" t="s">
        <v>0</v>
      </c>
      <c r="N58" s="9" t="s">
        <v>516</v>
      </c>
      <c r="O58" s="9">
        <v>45032503</v>
      </c>
      <c r="P58" s="9" t="s">
        <v>527</v>
      </c>
    </row>
    <row r="59" spans="1:16" ht="30.6" customHeight="1" x14ac:dyDescent="0.3">
      <c r="A59" s="2">
        <v>8</v>
      </c>
      <c r="B59" s="3" t="s">
        <v>137</v>
      </c>
      <c r="C59" s="9">
        <v>58</v>
      </c>
      <c r="D59" s="11">
        <v>43271</v>
      </c>
      <c r="E59" s="10" t="s">
        <v>195</v>
      </c>
      <c r="F59" s="9">
        <v>9996.7000000000007</v>
      </c>
      <c r="G59" s="9">
        <v>8805.0499999999993</v>
      </c>
      <c r="H59" s="9">
        <v>1191.6500000000015</v>
      </c>
      <c r="I59" s="9"/>
      <c r="J59" s="9" t="s">
        <v>364</v>
      </c>
      <c r="K59" s="9" t="s">
        <v>401</v>
      </c>
      <c r="L59" s="9" t="s">
        <v>494</v>
      </c>
      <c r="M59" s="9" t="s">
        <v>0</v>
      </c>
      <c r="N59" s="9" t="s">
        <v>516</v>
      </c>
      <c r="O59" s="9">
        <v>45032503</v>
      </c>
      <c r="P59" s="9" t="s">
        <v>527</v>
      </c>
    </row>
    <row r="60" spans="1:16" ht="30.6" customHeight="1" x14ac:dyDescent="0.3">
      <c r="A60" s="2">
        <v>9</v>
      </c>
      <c r="B60" s="2" t="s">
        <v>8</v>
      </c>
      <c r="C60" s="9">
        <v>59</v>
      </c>
      <c r="D60" s="11">
        <v>43278</v>
      </c>
      <c r="E60" s="10" t="s">
        <v>196</v>
      </c>
      <c r="F60" s="9">
        <v>2465.5300000000002</v>
      </c>
      <c r="G60" s="9">
        <v>2208.79</v>
      </c>
      <c r="H60" s="9">
        <v>256.74000000000024</v>
      </c>
      <c r="I60" s="9"/>
      <c r="J60" s="9" t="s">
        <v>364</v>
      </c>
      <c r="K60" s="9" t="s">
        <v>375</v>
      </c>
      <c r="L60" s="9" t="s">
        <v>494</v>
      </c>
      <c r="M60" s="9" t="s">
        <v>0</v>
      </c>
      <c r="N60" s="9" t="s">
        <v>516</v>
      </c>
      <c r="O60" s="9">
        <v>45032503</v>
      </c>
      <c r="P60" s="9" t="s">
        <v>527</v>
      </c>
    </row>
    <row r="61" spans="1:16" ht="30.6" customHeight="1" x14ac:dyDescent="0.3">
      <c r="A61" s="2">
        <v>10</v>
      </c>
      <c r="B61" s="2" t="s">
        <v>9</v>
      </c>
      <c r="C61" s="9">
        <v>60</v>
      </c>
      <c r="D61" s="11">
        <v>43286</v>
      </c>
      <c r="E61" s="10" t="s">
        <v>197</v>
      </c>
      <c r="F61" s="9">
        <v>5508.32</v>
      </c>
      <c r="G61" s="9">
        <v>4940.07</v>
      </c>
      <c r="H61" s="9">
        <v>568.25</v>
      </c>
      <c r="I61" s="9"/>
      <c r="J61" s="9" t="s">
        <v>364</v>
      </c>
      <c r="K61" s="9" t="s">
        <v>367</v>
      </c>
      <c r="L61" s="9" t="s">
        <v>494</v>
      </c>
      <c r="M61" s="9" t="s">
        <v>0</v>
      </c>
      <c r="N61" s="9" t="s">
        <v>516</v>
      </c>
      <c r="O61" s="9">
        <v>45032503</v>
      </c>
      <c r="P61" s="9" t="s">
        <v>527</v>
      </c>
    </row>
    <row r="62" spans="1:16" ht="30.6" customHeight="1" x14ac:dyDescent="0.3">
      <c r="A62" s="2">
        <v>1</v>
      </c>
      <c r="B62" s="2" t="s">
        <v>3</v>
      </c>
      <c r="C62" s="9">
        <v>61</v>
      </c>
      <c r="D62" s="11">
        <v>43305</v>
      </c>
      <c r="E62" s="10" t="s">
        <v>198</v>
      </c>
      <c r="F62" s="9">
        <v>1427</v>
      </c>
      <c r="G62" s="9">
        <v>1175.8499999999999</v>
      </c>
      <c r="H62" s="9">
        <v>251.15000000000009</v>
      </c>
      <c r="I62" s="9"/>
      <c r="J62" s="9" t="s">
        <v>364</v>
      </c>
      <c r="K62" s="9" t="s">
        <v>389</v>
      </c>
      <c r="L62" s="9" t="s">
        <v>494</v>
      </c>
      <c r="M62" s="9" t="s">
        <v>0</v>
      </c>
      <c r="N62" s="9" t="s">
        <v>516</v>
      </c>
      <c r="O62" s="9">
        <v>45032503</v>
      </c>
      <c r="P62" s="9" t="s">
        <v>527</v>
      </c>
    </row>
    <row r="63" spans="1:16" ht="30.6" customHeight="1" x14ac:dyDescent="0.3">
      <c r="A63" s="2">
        <v>2</v>
      </c>
      <c r="B63" s="2" t="s">
        <v>4</v>
      </c>
      <c r="C63" s="9">
        <v>62</v>
      </c>
      <c r="D63" s="11">
        <v>43350</v>
      </c>
      <c r="E63" s="10" t="s">
        <v>199</v>
      </c>
      <c r="F63" s="9">
        <v>196</v>
      </c>
      <c r="G63" s="9">
        <v>0</v>
      </c>
      <c r="H63" s="9">
        <v>196</v>
      </c>
      <c r="I63" s="9"/>
      <c r="J63" s="9" t="s">
        <v>364</v>
      </c>
      <c r="K63" s="9" t="s">
        <v>402</v>
      </c>
      <c r="L63" s="9" t="s">
        <v>494</v>
      </c>
      <c r="M63" s="9" t="s">
        <v>0</v>
      </c>
      <c r="N63" s="9" t="s">
        <v>516</v>
      </c>
      <c r="O63" s="9">
        <v>45032503</v>
      </c>
      <c r="P63" s="9" t="s">
        <v>527</v>
      </c>
    </row>
    <row r="64" spans="1:16" ht="30.6" customHeight="1" x14ac:dyDescent="0.3">
      <c r="A64" s="2">
        <v>3</v>
      </c>
      <c r="B64" s="2" t="s">
        <v>5</v>
      </c>
      <c r="C64" s="9">
        <v>63</v>
      </c>
      <c r="D64" s="11">
        <v>43353</v>
      </c>
      <c r="E64" s="10" t="s">
        <v>200</v>
      </c>
      <c r="F64" s="9">
        <v>545.69000000000005</v>
      </c>
      <c r="G64" s="9">
        <v>283.54000000000002</v>
      </c>
      <c r="H64" s="9">
        <v>262.15000000000003</v>
      </c>
      <c r="I64" s="9"/>
      <c r="J64" s="9" t="s">
        <v>364</v>
      </c>
      <c r="K64" s="9" t="s">
        <v>373</v>
      </c>
      <c r="L64" s="9" t="s">
        <v>494</v>
      </c>
      <c r="M64" s="9" t="s">
        <v>0</v>
      </c>
      <c r="N64" s="9" t="s">
        <v>516</v>
      </c>
      <c r="O64" s="9">
        <v>45032503</v>
      </c>
      <c r="P64" s="9" t="s">
        <v>527</v>
      </c>
    </row>
    <row r="65" spans="1:16" ht="30.6" customHeight="1" x14ac:dyDescent="0.3">
      <c r="A65" s="2">
        <v>4</v>
      </c>
      <c r="B65" s="2" t="s">
        <v>6</v>
      </c>
      <c r="C65" s="9">
        <v>64</v>
      </c>
      <c r="D65" s="11">
        <v>43357</v>
      </c>
      <c r="E65" s="10" t="s">
        <v>201</v>
      </c>
      <c r="F65" s="9">
        <v>160</v>
      </c>
      <c r="G65" s="9">
        <v>0</v>
      </c>
      <c r="H65" s="9">
        <v>160</v>
      </c>
      <c r="I65" s="9"/>
      <c r="J65" s="9" t="s">
        <v>364</v>
      </c>
      <c r="K65" s="9" t="s">
        <v>397</v>
      </c>
      <c r="L65" s="9" t="s">
        <v>494</v>
      </c>
      <c r="M65" s="9" t="s">
        <v>0</v>
      </c>
      <c r="N65" s="9" t="s">
        <v>516</v>
      </c>
      <c r="O65" s="9">
        <v>45032503</v>
      </c>
      <c r="P65" s="9" t="s">
        <v>527</v>
      </c>
    </row>
    <row r="66" spans="1:16" ht="30.6" customHeight="1" x14ac:dyDescent="0.3">
      <c r="A66" s="2">
        <v>5</v>
      </c>
      <c r="B66" s="2" t="s">
        <v>136</v>
      </c>
      <c r="C66" s="9">
        <v>65</v>
      </c>
      <c r="D66" s="11">
        <v>43361</v>
      </c>
      <c r="E66" s="10" t="s">
        <v>202</v>
      </c>
      <c r="F66" s="9">
        <v>1831.82</v>
      </c>
      <c r="G66" s="9">
        <v>1551.58</v>
      </c>
      <c r="H66" s="9">
        <v>280.24</v>
      </c>
      <c r="I66" s="9"/>
      <c r="J66" s="9" t="s">
        <v>364</v>
      </c>
      <c r="K66" s="9" t="s">
        <v>395</v>
      </c>
      <c r="L66" s="9" t="s">
        <v>494</v>
      </c>
      <c r="M66" s="9" t="s">
        <v>0</v>
      </c>
      <c r="N66" s="9" t="s">
        <v>516</v>
      </c>
      <c r="O66" s="9">
        <v>45032503</v>
      </c>
      <c r="P66" s="9" t="s">
        <v>527</v>
      </c>
    </row>
    <row r="67" spans="1:16" ht="30.6" customHeight="1" x14ac:dyDescent="0.3">
      <c r="A67" s="2">
        <v>6</v>
      </c>
      <c r="B67" s="2" t="s">
        <v>7</v>
      </c>
      <c r="C67" s="9">
        <v>66</v>
      </c>
      <c r="D67" s="11">
        <v>43390</v>
      </c>
      <c r="E67" s="10" t="s">
        <v>203</v>
      </c>
      <c r="F67" s="9">
        <v>32189.7</v>
      </c>
      <c r="G67" s="9">
        <v>26292.880000000001</v>
      </c>
      <c r="H67" s="9">
        <v>5896.82</v>
      </c>
      <c r="I67" s="9"/>
      <c r="J67" s="9" t="s">
        <v>363</v>
      </c>
      <c r="K67" s="9" t="s">
        <v>403</v>
      </c>
      <c r="L67" s="9" t="s">
        <v>492</v>
      </c>
      <c r="M67" s="9" t="s">
        <v>512</v>
      </c>
      <c r="N67" s="9" t="s">
        <v>514</v>
      </c>
      <c r="O67" s="9">
        <v>43032551</v>
      </c>
      <c r="P67" s="10" t="s">
        <v>529</v>
      </c>
    </row>
    <row r="68" spans="1:16" ht="30.6" customHeight="1" x14ac:dyDescent="0.3">
      <c r="A68" s="2">
        <v>7</v>
      </c>
      <c r="B68" s="2" t="s">
        <v>58</v>
      </c>
      <c r="C68" s="9">
        <v>67</v>
      </c>
      <c r="D68" s="11">
        <v>43162</v>
      </c>
      <c r="E68" s="10" t="s">
        <v>204</v>
      </c>
      <c r="F68" s="9">
        <v>3150</v>
      </c>
      <c r="G68" s="9">
        <v>2588.1900000000005</v>
      </c>
      <c r="H68" s="9">
        <v>561.80999999999949</v>
      </c>
      <c r="I68" s="9"/>
      <c r="J68" s="9" t="s">
        <v>363</v>
      </c>
      <c r="K68" s="9" t="s">
        <v>404</v>
      </c>
      <c r="L68" s="9" t="s">
        <v>496</v>
      </c>
      <c r="M68" s="9" t="s">
        <v>2</v>
      </c>
      <c r="N68" s="9" t="s">
        <v>518</v>
      </c>
      <c r="O68" s="9">
        <v>19909090026</v>
      </c>
      <c r="P68" s="9" t="s">
        <v>530</v>
      </c>
    </row>
    <row r="69" spans="1:16" ht="30.6" customHeight="1" x14ac:dyDescent="0.3">
      <c r="A69" s="2">
        <v>8</v>
      </c>
      <c r="B69" s="3" t="s">
        <v>137</v>
      </c>
      <c r="C69" s="9">
        <v>68</v>
      </c>
      <c r="D69" s="11">
        <v>43162</v>
      </c>
      <c r="E69" s="10" t="s">
        <v>204</v>
      </c>
      <c r="F69" s="9">
        <v>1700</v>
      </c>
      <c r="G69" s="9">
        <v>1607.3899999999996</v>
      </c>
      <c r="H69" s="9">
        <v>92.610000000000355</v>
      </c>
      <c r="I69" s="9"/>
      <c r="J69" s="9" t="s">
        <v>363</v>
      </c>
      <c r="K69" s="9" t="s">
        <v>405</v>
      </c>
      <c r="L69" s="9" t="s">
        <v>496</v>
      </c>
      <c r="M69" s="9" t="s">
        <v>2</v>
      </c>
      <c r="N69" s="9" t="s">
        <v>518</v>
      </c>
      <c r="O69" s="9">
        <v>19909090027</v>
      </c>
      <c r="P69" s="9" t="s">
        <v>530</v>
      </c>
    </row>
    <row r="70" spans="1:16" ht="30.6" customHeight="1" x14ac:dyDescent="0.3">
      <c r="A70" s="2">
        <v>9</v>
      </c>
      <c r="B70" s="2" t="s">
        <v>8</v>
      </c>
      <c r="C70" s="9">
        <v>69</v>
      </c>
      <c r="D70" s="11">
        <v>43162</v>
      </c>
      <c r="E70" s="10" t="s">
        <v>204</v>
      </c>
      <c r="F70" s="9">
        <v>1170</v>
      </c>
      <c r="G70" s="9">
        <v>1170</v>
      </c>
      <c r="H70" s="9">
        <v>0</v>
      </c>
      <c r="I70" s="9"/>
      <c r="J70" s="9" t="s">
        <v>363</v>
      </c>
      <c r="K70" s="9" t="s">
        <v>406</v>
      </c>
      <c r="L70" s="9" t="s">
        <v>496</v>
      </c>
      <c r="M70" s="9" t="s">
        <v>2</v>
      </c>
      <c r="N70" s="9" t="s">
        <v>518</v>
      </c>
      <c r="O70" s="9">
        <v>11010509</v>
      </c>
      <c r="P70" s="9" t="s">
        <v>531</v>
      </c>
    </row>
    <row r="71" spans="1:16" ht="30.6" customHeight="1" x14ac:dyDescent="0.3">
      <c r="A71" s="2">
        <v>10</v>
      </c>
      <c r="B71" s="2" t="s">
        <v>9</v>
      </c>
      <c r="C71" s="9">
        <v>70</v>
      </c>
      <c r="D71" s="11">
        <v>43162</v>
      </c>
      <c r="E71" s="10" t="s">
        <v>204</v>
      </c>
      <c r="F71" s="9">
        <v>1260</v>
      </c>
      <c r="G71" s="9">
        <v>1250.1699999999998</v>
      </c>
      <c r="H71" s="9">
        <v>9.8300000000001546</v>
      </c>
      <c r="I71" s="9"/>
      <c r="J71" s="9" t="s">
        <v>363</v>
      </c>
      <c r="K71" s="9" t="s">
        <v>407</v>
      </c>
      <c r="L71" s="9" t="s">
        <v>496</v>
      </c>
      <c r="M71" s="9" t="s">
        <v>2</v>
      </c>
      <c r="N71" s="9" t="s">
        <v>518</v>
      </c>
      <c r="O71" s="9">
        <v>19909090029</v>
      </c>
      <c r="P71" s="9" t="s">
        <v>530</v>
      </c>
    </row>
    <row r="72" spans="1:16" ht="30.6" customHeight="1" x14ac:dyDescent="0.3">
      <c r="A72" s="2">
        <v>1</v>
      </c>
      <c r="B72" s="2" t="s">
        <v>3</v>
      </c>
      <c r="C72" s="9">
        <v>71</v>
      </c>
      <c r="D72" s="11">
        <v>43162</v>
      </c>
      <c r="E72" s="10" t="s">
        <v>204</v>
      </c>
      <c r="F72" s="9">
        <v>6480</v>
      </c>
      <c r="G72" s="9">
        <v>6040.3900000000031</v>
      </c>
      <c r="H72" s="9">
        <v>439.60999999999694</v>
      </c>
      <c r="I72" s="9"/>
      <c r="J72" s="9" t="s">
        <v>363</v>
      </c>
      <c r="K72" s="9" t="s">
        <v>408</v>
      </c>
      <c r="L72" s="9" t="s">
        <v>496</v>
      </c>
      <c r="M72" s="9" t="s">
        <v>2</v>
      </c>
      <c r="N72" s="9" t="s">
        <v>518</v>
      </c>
      <c r="O72" s="9">
        <v>19909090030</v>
      </c>
      <c r="P72" s="9" t="s">
        <v>530</v>
      </c>
    </row>
    <row r="73" spans="1:16" ht="30.6" customHeight="1" x14ac:dyDescent="0.3">
      <c r="A73" s="2">
        <v>2</v>
      </c>
      <c r="B73" s="2" t="s">
        <v>4</v>
      </c>
      <c r="C73" s="9">
        <v>72</v>
      </c>
      <c r="D73" s="11">
        <v>43162</v>
      </c>
      <c r="E73" s="10" t="s">
        <v>204</v>
      </c>
      <c r="F73" s="9">
        <v>1540</v>
      </c>
      <c r="G73" s="9">
        <v>1397.1299999999999</v>
      </c>
      <c r="H73" s="9">
        <v>142.87000000000012</v>
      </c>
      <c r="I73" s="9"/>
      <c r="J73" s="9" t="s">
        <v>363</v>
      </c>
      <c r="K73" s="9" t="s">
        <v>409</v>
      </c>
      <c r="L73" s="9" t="s">
        <v>496</v>
      </c>
      <c r="M73" s="9" t="s">
        <v>2</v>
      </c>
      <c r="N73" s="9" t="s">
        <v>518</v>
      </c>
      <c r="O73" s="9">
        <v>19909090031</v>
      </c>
      <c r="P73" s="9" t="s">
        <v>530</v>
      </c>
    </row>
    <row r="74" spans="1:16" ht="30.6" customHeight="1" x14ac:dyDescent="0.3">
      <c r="A74" s="2">
        <v>3</v>
      </c>
      <c r="B74" s="2" t="s">
        <v>5</v>
      </c>
      <c r="C74" s="9">
        <v>73</v>
      </c>
      <c r="D74" s="11">
        <v>43162</v>
      </c>
      <c r="E74" s="10" t="s">
        <v>204</v>
      </c>
      <c r="F74" s="9">
        <v>2750</v>
      </c>
      <c r="G74" s="9">
        <v>2748.67</v>
      </c>
      <c r="H74" s="9">
        <v>1.3299999999999272</v>
      </c>
      <c r="I74" s="9"/>
      <c r="J74" s="9" t="s">
        <v>363</v>
      </c>
      <c r="K74" s="9" t="s">
        <v>368</v>
      </c>
      <c r="L74" s="9" t="s">
        <v>496</v>
      </c>
      <c r="M74" s="9" t="s">
        <v>2</v>
      </c>
      <c r="N74" s="9" t="s">
        <v>518</v>
      </c>
      <c r="O74" s="9">
        <v>19909090032</v>
      </c>
      <c r="P74" s="9" t="s">
        <v>530</v>
      </c>
    </row>
    <row r="75" spans="1:16" ht="30.6" customHeight="1" x14ac:dyDescent="0.3">
      <c r="A75" s="2">
        <v>4</v>
      </c>
      <c r="B75" s="2" t="s">
        <v>6</v>
      </c>
      <c r="C75" s="9">
        <v>74</v>
      </c>
      <c r="D75" s="11">
        <v>43162</v>
      </c>
      <c r="E75" s="10" t="s">
        <v>204</v>
      </c>
      <c r="F75" s="9">
        <v>2490</v>
      </c>
      <c r="G75" s="9">
        <v>2065.9399999999996</v>
      </c>
      <c r="H75" s="9">
        <v>424.0600000000004</v>
      </c>
      <c r="I75" s="9"/>
      <c r="J75" s="9" t="s">
        <v>363</v>
      </c>
      <c r="K75" s="9" t="s">
        <v>386</v>
      </c>
      <c r="L75" s="9" t="s">
        <v>496</v>
      </c>
      <c r="M75" s="9" t="s">
        <v>2</v>
      </c>
      <c r="N75" s="9" t="s">
        <v>518</v>
      </c>
      <c r="O75" s="9">
        <v>19909090033</v>
      </c>
      <c r="P75" s="9" t="s">
        <v>530</v>
      </c>
    </row>
    <row r="76" spans="1:16" ht="30.6" customHeight="1" x14ac:dyDescent="0.3">
      <c r="A76" s="2">
        <v>5</v>
      </c>
      <c r="B76" s="2" t="s">
        <v>136</v>
      </c>
      <c r="C76" s="9">
        <v>75</v>
      </c>
      <c r="D76" s="11">
        <v>43162</v>
      </c>
      <c r="E76" s="10" t="s">
        <v>204</v>
      </c>
      <c r="F76" s="9">
        <v>570</v>
      </c>
      <c r="G76" s="9">
        <v>553.97</v>
      </c>
      <c r="H76" s="9">
        <v>16.029999999999973</v>
      </c>
      <c r="I76" s="9"/>
      <c r="J76" s="9" t="s">
        <v>363</v>
      </c>
      <c r="K76" s="9" t="s">
        <v>410</v>
      </c>
      <c r="L76" s="9" t="s">
        <v>496</v>
      </c>
      <c r="M76" s="9" t="s">
        <v>2</v>
      </c>
      <c r="N76" s="9" t="s">
        <v>518</v>
      </c>
      <c r="O76" s="9">
        <v>19909090034</v>
      </c>
      <c r="P76" s="9" t="s">
        <v>530</v>
      </c>
    </row>
    <row r="77" spans="1:16" ht="30.6" customHeight="1" x14ac:dyDescent="0.3">
      <c r="A77" s="2">
        <v>6</v>
      </c>
      <c r="B77" s="2" t="s">
        <v>7</v>
      </c>
      <c r="C77" s="9">
        <v>76</v>
      </c>
      <c r="D77" s="11">
        <v>43162</v>
      </c>
      <c r="E77" s="10" t="s">
        <v>204</v>
      </c>
      <c r="F77" s="9">
        <v>1470</v>
      </c>
      <c r="G77" s="9">
        <v>1296.8</v>
      </c>
      <c r="H77" s="9">
        <v>173.20000000000005</v>
      </c>
      <c r="I77" s="9"/>
      <c r="J77" s="9" t="s">
        <v>363</v>
      </c>
      <c r="K77" s="9" t="s">
        <v>411</v>
      </c>
      <c r="L77" s="9" t="s">
        <v>496</v>
      </c>
      <c r="M77" s="9" t="s">
        <v>2</v>
      </c>
      <c r="N77" s="9" t="s">
        <v>518</v>
      </c>
      <c r="O77" s="9">
        <v>19909090035</v>
      </c>
      <c r="P77" s="9" t="s">
        <v>530</v>
      </c>
    </row>
    <row r="78" spans="1:16" ht="30.6" customHeight="1" x14ac:dyDescent="0.3">
      <c r="A78" s="2">
        <v>7</v>
      </c>
      <c r="B78" s="2" t="s">
        <v>58</v>
      </c>
      <c r="C78" s="9">
        <v>77</v>
      </c>
      <c r="D78" s="11">
        <v>43162</v>
      </c>
      <c r="E78" s="10" t="s">
        <v>204</v>
      </c>
      <c r="F78" s="9">
        <v>1930</v>
      </c>
      <c r="G78" s="9">
        <v>1911.8799999999997</v>
      </c>
      <c r="H78" s="9">
        <v>18.120000000000346</v>
      </c>
      <c r="I78" s="9"/>
      <c r="J78" s="9" t="s">
        <v>363</v>
      </c>
      <c r="K78" s="9" t="s">
        <v>379</v>
      </c>
      <c r="L78" s="9" t="s">
        <v>496</v>
      </c>
      <c r="M78" s="9" t="s">
        <v>2</v>
      </c>
      <c r="N78" s="9" t="s">
        <v>518</v>
      </c>
      <c r="O78" s="9">
        <v>19909090036</v>
      </c>
      <c r="P78" s="9" t="s">
        <v>530</v>
      </c>
    </row>
    <row r="79" spans="1:16" ht="30.6" customHeight="1" x14ac:dyDescent="0.3">
      <c r="A79" s="2">
        <v>8</v>
      </c>
      <c r="B79" s="3" t="s">
        <v>137</v>
      </c>
      <c r="C79" s="9">
        <v>78</v>
      </c>
      <c r="D79" s="11">
        <v>43162</v>
      </c>
      <c r="E79" s="10" t="s">
        <v>204</v>
      </c>
      <c r="F79" s="9">
        <v>2630</v>
      </c>
      <c r="G79" s="9">
        <v>2153.31</v>
      </c>
      <c r="H79" s="9">
        <v>476.69000000000005</v>
      </c>
      <c r="I79" s="9"/>
      <c r="J79" s="9" t="s">
        <v>363</v>
      </c>
      <c r="K79" s="9" t="s">
        <v>412</v>
      </c>
      <c r="L79" s="9" t="s">
        <v>496</v>
      </c>
      <c r="M79" s="9" t="s">
        <v>2</v>
      </c>
      <c r="N79" s="9" t="s">
        <v>518</v>
      </c>
      <c r="O79" s="9">
        <v>19909090037</v>
      </c>
      <c r="P79" s="9" t="s">
        <v>530</v>
      </c>
    </row>
    <row r="80" spans="1:16" ht="30.6" customHeight="1" x14ac:dyDescent="0.3">
      <c r="A80" s="2">
        <v>9</v>
      </c>
      <c r="B80" s="2" t="s">
        <v>8</v>
      </c>
      <c r="C80" s="9">
        <v>79</v>
      </c>
      <c r="D80" s="11">
        <v>43162</v>
      </c>
      <c r="E80" s="10" t="s">
        <v>204</v>
      </c>
      <c r="F80" s="9">
        <v>3830</v>
      </c>
      <c r="G80" s="9">
        <v>3319.2599999999998</v>
      </c>
      <c r="H80" s="9">
        <v>510.74000000000024</v>
      </c>
      <c r="I80" s="9"/>
      <c r="J80" s="9" t="s">
        <v>363</v>
      </c>
      <c r="K80" s="9" t="s">
        <v>413</v>
      </c>
      <c r="L80" s="9" t="s">
        <v>496</v>
      </c>
      <c r="M80" s="9" t="s">
        <v>2</v>
      </c>
      <c r="N80" s="9" t="s">
        <v>518</v>
      </c>
      <c r="O80" s="9">
        <v>19909090038</v>
      </c>
      <c r="P80" s="9" t="s">
        <v>530</v>
      </c>
    </row>
    <row r="81" spans="1:16" ht="30.6" customHeight="1" x14ac:dyDescent="0.3">
      <c r="A81" s="2">
        <v>10</v>
      </c>
      <c r="B81" s="2" t="s">
        <v>9</v>
      </c>
      <c r="C81" s="9">
        <v>80</v>
      </c>
      <c r="D81" s="11">
        <v>43162</v>
      </c>
      <c r="E81" s="10" t="s">
        <v>204</v>
      </c>
      <c r="F81" s="9">
        <v>2320</v>
      </c>
      <c r="G81" s="9">
        <v>2190.92</v>
      </c>
      <c r="H81" s="9">
        <v>129.07999999999993</v>
      </c>
      <c r="I81" s="9"/>
      <c r="J81" s="9" t="s">
        <v>363</v>
      </c>
      <c r="K81" s="9" t="s">
        <v>414</v>
      </c>
      <c r="L81" s="9" t="s">
        <v>496</v>
      </c>
      <c r="M81" s="9" t="s">
        <v>2</v>
      </c>
      <c r="N81" s="9" t="s">
        <v>518</v>
      </c>
      <c r="O81" s="9">
        <v>19909090039</v>
      </c>
      <c r="P81" s="9" t="s">
        <v>530</v>
      </c>
    </row>
    <row r="82" spans="1:16" ht="30.6" customHeight="1" x14ac:dyDescent="0.3">
      <c r="A82" s="2">
        <v>1</v>
      </c>
      <c r="B82" s="2" t="s">
        <v>3</v>
      </c>
      <c r="C82" s="9">
        <v>81</v>
      </c>
      <c r="D82" s="11">
        <v>43162</v>
      </c>
      <c r="E82" s="10" t="s">
        <v>204</v>
      </c>
      <c r="F82" s="9">
        <v>6980</v>
      </c>
      <c r="G82" s="9">
        <v>5401.5800000000017</v>
      </c>
      <c r="H82" s="9">
        <v>1578.4199999999983</v>
      </c>
      <c r="I82" s="9"/>
      <c r="J82" s="9" t="s">
        <v>363</v>
      </c>
      <c r="K82" s="9" t="s">
        <v>415</v>
      </c>
      <c r="L82" s="9" t="s">
        <v>496</v>
      </c>
      <c r="M82" s="9" t="s">
        <v>2</v>
      </c>
      <c r="N82" s="9" t="s">
        <v>518</v>
      </c>
      <c r="O82" s="9">
        <v>19909090040</v>
      </c>
      <c r="P82" s="9" t="s">
        <v>530</v>
      </c>
    </row>
    <row r="83" spans="1:16" ht="30.6" customHeight="1" x14ac:dyDescent="0.3">
      <c r="A83" s="2">
        <v>2</v>
      </c>
      <c r="B83" s="2" t="s">
        <v>4</v>
      </c>
      <c r="C83" s="9">
        <v>82</v>
      </c>
      <c r="D83" s="11">
        <v>43162</v>
      </c>
      <c r="E83" s="10" t="s">
        <v>204</v>
      </c>
      <c r="F83" s="9">
        <v>5950</v>
      </c>
      <c r="G83" s="9">
        <v>5814.840000000002</v>
      </c>
      <c r="H83" s="9">
        <v>135.15999999999804</v>
      </c>
      <c r="I83" s="9"/>
      <c r="J83" s="9" t="s">
        <v>363</v>
      </c>
      <c r="K83" s="9" t="s">
        <v>401</v>
      </c>
      <c r="L83" s="9" t="s">
        <v>496</v>
      </c>
      <c r="M83" s="9" t="s">
        <v>2</v>
      </c>
      <c r="N83" s="9" t="s">
        <v>518</v>
      </c>
      <c r="O83" s="9">
        <v>19909090041</v>
      </c>
      <c r="P83" s="9" t="s">
        <v>530</v>
      </c>
    </row>
    <row r="84" spans="1:16" ht="30.6" customHeight="1" x14ac:dyDescent="0.3">
      <c r="A84" s="2">
        <v>3</v>
      </c>
      <c r="B84" s="2" t="s">
        <v>5</v>
      </c>
      <c r="C84" s="9">
        <v>83</v>
      </c>
      <c r="D84" s="11">
        <v>43162</v>
      </c>
      <c r="E84" s="10" t="s">
        <v>204</v>
      </c>
      <c r="F84" s="9">
        <v>7900</v>
      </c>
      <c r="G84" s="9">
        <v>7178.0299999999979</v>
      </c>
      <c r="H84" s="9">
        <v>721.97000000000207</v>
      </c>
      <c r="I84" s="9"/>
      <c r="J84" s="9" t="s">
        <v>363</v>
      </c>
      <c r="K84" s="9" t="s">
        <v>392</v>
      </c>
      <c r="L84" s="9" t="s">
        <v>496</v>
      </c>
      <c r="M84" s="9" t="s">
        <v>2</v>
      </c>
      <c r="N84" s="9" t="s">
        <v>518</v>
      </c>
      <c r="O84" s="9">
        <v>19909090042</v>
      </c>
      <c r="P84" s="9" t="s">
        <v>530</v>
      </c>
    </row>
    <row r="85" spans="1:16" ht="30.6" customHeight="1" x14ac:dyDescent="0.3">
      <c r="A85" s="2">
        <v>4</v>
      </c>
      <c r="B85" s="2" t="s">
        <v>6</v>
      </c>
      <c r="C85" s="9">
        <v>84</v>
      </c>
      <c r="D85" s="11">
        <v>43162</v>
      </c>
      <c r="E85" s="10" t="s">
        <v>204</v>
      </c>
      <c r="F85" s="9">
        <v>250</v>
      </c>
      <c r="G85" s="9">
        <v>155.97999999999999</v>
      </c>
      <c r="H85" s="9">
        <v>94.02000000000001</v>
      </c>
      <c r="I85" s="9"/>
      <c r="J85" s="9" t="s">
        <v>363</v>
      </c>
      <c r="K85" s="9" t="s">
        <v>416</v>
      </c>
      <c r="L85" s="9" t="s">
        <v>496</v>
      </c>
      <c r="M85" s="9" t="s">
        <v>2</v>
      </c>
      <c r="N85" s="9" t="s">
        <v>518</v>
      </c>
      <c r="O85" s="9">
        <v>19909090043</v>
      </c>
      <c r="P85" s="9" t="s">
        <v>530</v>
      </c>
    </row>
    <row r="86" spans="1:16" ht="30.6" customHeight="1" x14ac:dyDescent="0.3">
      <c r="A86" s="2">
        <v>5</v>
      </c>
      <c r="B86" s="2" t="s">
        <v>136</v>
      </c>
      <c r="C86" s="9">
        <v>85</v>
      </c>
      <c r="D86" s="11">
        <v>43162</v>
      </c>
      <c r="E86" s="10" t="s">
        <v>204</v>
      </c>
      <c r="F86" s="9">
        <v>4770</v>
      </c>
      <c r="G86" s="9">
        <v>4748.0999999999985</v>
      </c>
      <c r="H86" s="9">
        <v>21.900000000001455</v>
      </c>
      <c r="I86" s="9"/>
      <c r="J86" s="9" t="s">
        <v>363</v>
      </c>
      <c r="K86" s="9" t="s">
        <v>417</v>
      </c>
      <c r="L86" s="9" t="s">
        <v>496</v>
      </c>
      <c r="M86" s="9" t="s">
        <v>2</v>
      </c>
      <c r="N86" s="9" t="s">
        <v>518</v>
      </c>
      <c r="O86" s="9">
        <v>19909090044</v>
      </c>
      <c r="P86" s="9" t="s">
        <v>530</v>
      </c>
    </row>
    <row r="87" spans="1:16" ht="30.6" customHeight="1" x14ac:dyDescent="0.3">
      <c r="A87" s="2">
        <v>6</v>
      </c>
      <c r="B87" s="2" t="s">
        <v>7</v>
      </c>
      <c r="C87" s="9">
        <v>86</v>
      </c>
      <c r="D87" s="11">
        <v>43162</v>
      </c>
      <c r="E87" s="10" t="s">
        <v>204</v>
      </c>
      <c r="F87" s="9">
        <v>3280</v>
      </c>
      <c r="G87" s="9">
        <v>2361.0500000000011</v>
      </c>
      <c r="H87" s="9">
        <v>918.94999999999891</v>
      </c>
      <c r="I87" s="9"/>
      <c r="J87" s="9" t="s">
        <v>363</v>
      </c>
      <c r="K87" s="9" t="s">
        <v>380</v>
      </c>
      <c r="L87" s="9" t="s">
        <v>496</v>
      </c>
      <c r="M87" s="9" t="s">
        <v>2</v>
      </c>
      <c r="N87" s="9" t="s">
        <v>518</v>
      </c>
      <c r="O87" s="9">
        <v>19909090045</v>
      </c>
      <c r="P87" s="9" t="s">
        <v>530</v>
      </c>
    </row>
    <row r="88" spans="1:16" ht="30.6" customHeight="1" x14ac:dyDescent="0.3">
      <c r="A88" s="2">
        <v>7</v>
      </c>
      <c r="B88" s="2" t="s">
        <v>58</v>
      </c>
      <c r="C88" s="9">
        <v>87</v>
      </c>
      <c r="D88" s="11">
        <v>43162</v>
      </c>
      <c r="E88" s="10" t="s">
        <v>204</v>
      </c>
      <c r="F88" s="9">
        <v>4140</v>
      </c>
      <c r="G88" s="9">
        <v>4140</v>
      </c>
      <c r="H88" s="9">
        <v>0</v>
      </c>
      <c r="I88" s="9"/>
      <c r="J88" s="9" t="s">
        <v>363</v>
      </c>
      <c r="K88" s="9" t="s">
        <v>396</v>
      </c>
      <c r="L88" s="9" t="s">
        <v>496</v>
      </c>
      <c r="M88" s="9" t="s">
        <v>2</v>
      </c>
      <c r="N88" s="9" t="s">
        <v>518</v>
      </c>
      <c r="O88" s="9">
        <v>11010509</v>
      </c>
      <c r="P88" s="9" t="s">
        <v>531</v>
      </c>
    </row>
    <row r="89" spans="1:16" ht="30.6" customHeight="1" x14ac:dyDescent="0.3">
      <c r="A89" s="2">
        <v>8</v>
      </c>
      <c r="B89" s="3" t="s">
        <v>137</v>
      </c>
      <c r="C89" s="9">
        <v>88</v>
      </c>
      <c r="D89" s="11">
        <v>43162</v>
      </c>
      <c r="E89" s="10" t="s">
        <v>204</v>
      </c>
      <c r="F89" s="9">
        <v>3290</v>
      </c>
      <c r="G89" s="9">
        <v>2884.7400000000011</v>
      </c>
      <c r="H89" s="9">
        <v>405.25999999999885</v>
      </c>
      <c r="I89" s="9"/>
      <c r="J89" s="9" t="s">
        <v>363</v>
      </c>
      <c r="K89" s="9" t="s">
        <v>418</v>
      </c>
      <c r="L89" s="9" t="s">
        <v>496</v>
      </c>
      <c r="M89" s="9" t="s">
        <v>2</v>
      </c>
      <c r="N89" s="9" t="s">
        <v>518</v>
      </c>
      <c r="O89" s="9">
        <v>19909090047</v>
      </c>
      <c r="P89" s="9" t="s">
        <v>530</v>
      </c>
    </row>
    <row r="90" spans="1:16" ht="30.6" customHeight="1" x14ac:dyDescent="0.3">
      <c r="A90" s="2">
        <v>9</v>
      </c>
      <c r="B90" s="2" t="s">
        <v>8</v>
      </c>
      <c r="C90" s="9">
        <v>89</v>
      </c>
      <c r="D90" s="11">
        <v>43162</v>
      </c>
      <c r="E90" s="10" t="s">
        <v>204</v>
      </c>
      <c r="F90" s="9">
        <v>7870</v>
      </c>
      <c r="G90" s="9">
        <v>7461.9200000000019</v>
      </c>
      <c r="H90" s="9">
        <v>408.07999999999811</v>
      </c>
      <c r="I90" s="9"/>
      <c r="J90" s="9" t="s">
        <v>363</v>
      </c>
      <c r="K90" s="9" t="s">
        <v>374</v>
      </c>
      <c r="L90" s="9" t="s">
        <v>496</v>
      </c>
      <c r="M90" s="9" t="s">
        <v>2</v>
      </c>
      <c r="N90" s="9" t="s">
        <v>518</v>
      </c>
      <c r="O90" s="9">
        <v>19909090048</v>
      </c>
      <c r="P90" s="9" t="s">
        <v>530</v>
      </c>
    </row>
    <row r="91" spans="1:16" ht="30.6" customHeight="1" x14ac:dyDescent="0.3">
      <c r="A91" s="2">
        <v>10</v>
      </c>
      <c r="B91" s="2" t="s">
        <v>9</v>
      </c>
      <c r="C91" s="9">
        <v>90</v>
      </c>
      <c r="D91" s="11">
        <v>43162</v>
      </c>
      <c r="E91" s="10" t="s">
        <v>204</v>
      </c>
      <c r="F91" s="9">
        <v>800</v>
      </c>
      <c r="G91" s="9">
        <v>800</v>
      </c>
      <c r="H91" s="9">
        <v>0</v>
      </c>
      <c r="I91" s="9"/>
      <c r="J91" s="9" t="s">
        <v>363</v>
      </c>
      <c r="K91" s="9" t="s">
        <v>419</v>
      </c>
      <c r="L91" s="9" t="s">
        <v>496</v>
      </c>
      <c r="M91" s="9" t="s">
        <v>2</v>
      </c>
      <c r="N91" s="9" t="s">
        <v>518</v>
      </c>
      <c r="O91" s="9">
        <v>19909090049</v>
      </c>
      <c r="P91" s="9" t="s">
        <v>530</v>
      </c>
    </row>
    <row r="92" spans="1:16" ht="30.6" customHeight="1" x14ac:dyDescent="0.3">
      <c r="A92" s="2">
        <v>1</v>
      </c>
      <c r="B92" s="2" t="s">
        <v>3</v>
      </c>
      <c r="C92" s="9">
        <v>91</v>
      </c>
      <c r="D92" s="11">
        <v>43162</v>
      </c>
      <c r="E92" s="10" t="s">
        <v>204</v>
      </c>
      <c r="F92" s="9">
        <v>3630</v>
      </c>
      <c r="G92" s="9">
        <v>3344.7099999999991</v>
      </c>
      <c r="H92" s="9">
        <v>285.29000000000087</v>
      </c>
      <c r="I92" s="9"/>
      <c r="J92" s="9" t="s">
        <v>363</v>
      </c>
      <c r="K92" s="9" t="s">
        <v>398</v>
      </c>
      <c r="L92" s="9" t="s">
        <v>496</v>
      </c>
      <c r="M92" s="9" t="s">
        <v>2</v>
      </c>
      <c r="N92" s="9" t="s">
        <v>518</v>
      </c>
      <c r="O92" s="9">
        <v>19909090050</v>
      </c>
      <c r="P92" s="9" t="s">
        <v>530</v>
      </c>
    </row>
    <row r="93" spans="1:16" ht="30.6" customHeight="1" x14ac:dyDescent="0.3">
      <c r="A93" s="2">
        <v>2</v>
      </c>
      <c r="B93" s="2" t="s">
        <v>4</v>
      </c>
      <c r="C93" s="9">
        <v>92</v>
      </c>
      <c r="D93" s="11">
        <v>43162</v>
      </c>
      <c r="E93" s="10" t="s">
        <v>204</v>
      </c>
      <c r="F93" s="9">
        <v>1920</v>
      </c>
      <c r="G93" s="9">
        <v>1362.7599999999998</v>
      </c>
      <c r="H93" s="9">
        <v>557.24000000000024</v>
      </c>
      <c r="I93" s="9"/>
      <c r="J93" s="9" t="s">
        <v>363</v>
      </c>
      <c r="K93" s="9" t="s">
        <v>420</v>
      </c>
      <c r="L93" s="9" t="s">
        <v>496</v>
      </c>
      <c r="M93" s="9" t="s">
        <v>2</v>
      </c>
      <c r="N93" s="9" t="s">
        <v>518</v>
      </c>
      <c r="O93" s="9">
        <v>19909090051</v>
      </c>
      <c r="P93" s="9" t="s">
        <v>530</v>
      </c>
    </row>
    <row r="94" spans="1:16" ht="30.6" customHeight="1" x14ac:dyDescent="0.3">
      <c r="A94" s="2">
        <v>3</v>
      </c>
      <c r="B94" s="2" t="s">
        <v>5</v>
      </c>
      <c r="C94" s="9">
        <v>93</v>
      </c>
      <c r="D94" s="11">
        <v>43162</v>
      </c>
      <c r="E94" s="10" t="s">
        <v>204</v>
      </c>
      <c r="F94" s="9">
        <v>750</v>
      </c>
      <c r="G94" s="9">
        <v>445.05999999999995</v>
      </c>
      <c r="H94" s="9">
        <v>304.94000000000005</v>
      </c>
      <c r="I94" s="9"/>
      <c r="J94" s="9" t="s">
        <v>363</v>
      </c>
      <c r="K94" s="9" t="s">
        <v>421</v>
      </c>
      <c r="L94" s="9" t="s">
        <v>496</v>
      </c>
      <c r="M94" s="9" t="s">
        <v>2</v>
      </c>
      <c r="N94" s="9" t="s">
        <v>518</v>
      </c>
      <c r="O94" s="9">
        <v>19909090052</v>
      </c>
      <c r="P94" s="9" t="s">
        <v>530</v>
      </c>
    </row>
    <row r="95" spans="1:16" ht="30.6" customHeight="1" x14ac:dyDescent="0.3">
      <c r="A95" s="2">
        <v>4</v>
      </c>
      <c r="B95" s="2" t="s">
        <v>6</v>
      </c>
      <c r="C95" s="9">
        <v>94</v>
      </c>
      <c r="D95" s="11">
        <v>43162</v>
      </c>
      <c r="E95" s="10" t="s">
        <v>204</v>
      </c>
      <c r="F95" s="9">
        <v>3510</v>
      </c>
      <c r="G95" s="9">
        <v>3232.900000000001</v>
      </c>
      <c r="H95" s="9">
        <v>277.099999999999</v>
      </c>
      <c r="I95" s="9"/>
      <c r="J95" s="9" t="s">
        <v>363</v>
      </c>
      <c r="K95" s="9" t="s">
        <v>389</v>
      </c>
      <c r="L95" s="9" t="s">
        <v>496</v>
      </c>
      <c r="M95" s="9" t="s">
        <v>2</v>
      </c>
      <c r="N95" s="9" t="s">
        <v>518</v>
      </c>
      <c r="O95" s="9">
        <v>19909090053</v>
      </c>
      <c r="P95" s="9" t="s">
        <v>530</v>
      </c>
    </row>
    <row r="96" spans="1:16" ht="30.6" customHeight="1" x14ac:dyDescent="0.3">
      <c r="A96" s="2">
        <v>5</v>
      </c>
      <c r="B96" s="2" t="s">
        <v>136</v>
      </c>
      <c r="C96" s="9">
        <v>95</v>
      </c>
      <c r="D96" s="11">
        <v>43162</v>
      </c>
      <c r="E96" s="10" t="s">
        <v>204</v>
      </c>
      <c r="F96" s="9">
        <v>50</v>
      </c>
      <c r="G96" s="9">
        <v>50</v>
      </c>
      <c r="H96" s="9">
        <v>0</v>
      </c>
      <c r="I96" s="9"/>
      <c r="J96" s="9" t="s">
        <v>363</v>
      </c>
      <c r="K96" s="9" t="s">
        <v>422</v>
      </c>
      <c r="L96" s="9" t="s">
        <v>496</v>
      </c>
      <c r="M96" s="9" t="s">
        <v>2</v>
      </c>
      <c r="N96" s="9" t="s">
        <v>518</v>
      </c>
      <c r="O96" s="9">
        <v>11010509</v>
      </c>
      <c r="P96" s="9" t="s">
        <v>531</v>
      </c>
    </row>
    <row r="97" spans="1:16" ht="30.6" customHeight="1" x14ac:dyDescent="0.3">
      <c r="A97" s="2">
        <v>6</v>
      </c>
      <c r="B97" s="2" t="s">
        <v>7</v>
      </c>
      <c r="C97" s="9">
        <v>96</v>
      </c>
      <c r="D97" s="11">
        <v>43162</v>
      </c>
      <c r="E97" s="10" t="s">
        <v>204</v>
      </c>
      <c r="F97" s="9">
        <v>1430</v>
      </c>
      <c r="G97" s="9">
        <v>1404.33</v>
      </c>
      <c r="H97" s="9">
        <v>25.670000000000073</v>
      </c>
      <c r="I97" s="9"/>
      <c r="J97" s="9" t="s">
        <v>363</v>
      </c>
      <c r="K97" s="9" t="s">
        <v>423</v>
      </c>
      <c r="L97" s="9" t="s">
        <v>496</v>
      </c>
      <c r="M97" s="9" t="s">
        <v>2</v>
      </c>
      <c r="N97" s="9" t="s">
        <v>518</v>
      </c>
      <c r="O97" s="9">
        <v>19909090055</v>
      </c>
      <c r="P97" s="9" t="s">
        <v>530</v>
      </c>
    </row>
    <row r="98" spans="1:16" ht="30.6" customHeight="1" x14ac:dyDescent="0.3">
      <c r="A98" s="2">
        <v>7</v>
      </c>
      <c r="B98" s="2" t="s">
        <v>58</v>
      </c>
      <c r="C98" s="9">
        <v>97</v>
      </c>
      <c r="D98" s="11">
        <v>43162</v>
      </c>
      <c r="E98" s="10" t="s">
        <v>204</v>
      </c>
      <c r="F98" s="9">
        <v>1060</v>
      </c>
      <c r="G98" s="9">
        <v>1060</v>
      </c>
      <c r="H98" s="9">
        <v>0</v>
      </c>
      <c r="I98" s="9"/>
      <c r="J98" s="9" t="s">
        <v>363</v>
      </c>
      <c r="K98" s="9" t="s">
        <v>424</v>
      </c>
      <c r="L98" s="9" t="s">
        <v>496</v>
      </c>
      <c r="M98" s="9" t="s">
        <v>2</v>
      </c>
      <c r="N98" s="9" t="s">
        <v>518</v>
      </c>
      <c r="O98" s="9">
        <v>11010509</v>
      </c>
      <c r="P98" s="9" t="s">
        <v>531</v>
      </c>
    </row>
    <row r="99" spans="1:16" ht="30.6" customHeight="1" x14ac:dyDescent="0.3">
      <c r="A99" s="2">
        <v>8</v>
      </c>
      <c r="B99" s="3" t="s">
        <v>137</v>
      </c>
      <c r="C99" s="9">
        <v>98</v>
      </c>
      <c r="D99" s="11">
        <v>43162</v>
      </c>
      <c r="E99" s="10" t="s">
        <v>204</v>
      </c>
      <c r="F99" s="9">
        <v>83560</v>
      </c>
      <c r="G99" s="9">
        <v>71340.080000000031</v>
      </c>
      <c r="H99" s="9">
        <v>12219.919999999969</v>
      </c>
      <c r="I99" s="9"/>
      <c r="J99" s="9" t="s">
        <v>363</v>
      </c>
      <c r="K99" s="9" t="s">
        <v>425</v>
      </c>
      <c r="L99" s="9" t="s">
        <v>496</v>
      </c>
      <c r="M99" s="9" t="s">
        <v>2</v>
      </c>
      <c r="N99" s="9" t="s">
        <v>518</v>
      </c>
      <c r="O99" s="9">
        <v>19909090057</v>
      </c>
      <c r="P99" s="9" t="s">
        <v>530</v>
      </c>
    </row>
    <row r="100" spans="1:16" ht="30.6" customHeight="1" x14ac:dyDescent="0.3">
      <c r="A100" s="2">
        <v>9</v>
      </c>
      <c r="B100" s="2" t="s">
        <v>8</v>
      </c>
      <c r="C100" s="9">
        <v>99</v>
      </c>
      <c r="D100" s="11">
        <v>43162</v>
      </c>
      <c r="E100" s="10" t="s">
        <v>204</v>
      </c>
      <c r="F100" s="9">
        <v>3130</v>
      </c>
      <c r="G100" s="9">
        <v>2755.9600000000005</v>
      </c>
      <c r="H100" s="9">
        <v>374.03999999999951</v>
      </c>
      <c r="I100" s="9"/>
      <c r="J100" s="9" t="s">
        <v>363</v>
      </c>
      <c r="K100" s="9" t="s">
        <v>426</v>
      </c>
      <c r="L100" s="9" t="s">
        <v>496</v>
      </c>
      <c r="M100" s="9" t="s">
        <v>2</v>
      </c>
      <c r="N100" s="9" t="s">
        <v>518</v>
      </c>
      <c r="O100" s="9">
        <v>19909090058</v>
      </c>
      <c r="P100" s="9" t="s">
        <v>530</v>
      </c>
    </row>
    <row r="101" spans="1:16" ht="30.6" customHeight="1" x14ac:dyDescent="0.3">
      <c r="A101" s="2">
        <v>10</v>
      </c>
      <c r="B101" s="2" t="s">
        <v>9</v>
      </c>
      <c r="C101" s="9">
        <v>100</v>
      </c>
      <c r="D101" s="11">
        <v>43162</v>
      </c>
      <c r="E101" s="10" t="s">
        <v>204</v>
      </c>
      <c r="F101" s="9">
        <v>3670</v>
      </c>
      <c r="G101" s="9">
        <v>3525.4599999999991</v>
      </c>
      <c r="H101" s="9">
        <v>144.54000000000087</v>
      </c>
      <c r="I101" s="9"/>
      <c r="J101" s="9" t="s">
        <v>363</v>
      </c>
      <c r="K101" s="9" t="s">
        <v>373</v>
      </c>
      <c r="L101" s="9" t="s">
        <v>496</v>
      </c>
      <c r="M101" s="9" t="s">
        <v>2</v>
      </c>
      <c r="N101" s="9" t="s">
        <v>518</v>
      </c>
      <c r="O101" s="9">
        <v>19909090059</v>
      </c>
      <c r="P101" s="9" t="s">
        <v>530</v>
      </c>
    </row>
    <row r="102" spans="1:16" ht="30.6" customHeight="1" x14ac:dyDescent="0.3">
      <c r="A102" s="2">
        <v>1</v>
      </c>
      <c r="B102" s="2" t="s">
        <v>3</v>
      </c>
      <c r="C102" s="9">
        <v>101</v>
      </c>
      <c r="D102" s="11">
        <v>43162</v>
      </c>
      <c r="E102" s="10" t="s">
        <v>204</v>
      </c>
      <c r="F102" s="9">
        <v>7960</v>
      </c>
      <c r="G102" s="9">
        <v>6932.3500000000022</v>
      </c>
      <c r="H102" s="9">
        <v>1027.6499999999978</v>
      </c>
      <c r="I102" s="9"/>
      <c r="J102" s="9" t="s">
        <v>363</v>
      </c>
      <c r="K102" s="9" t="s">
        <v>381</v>
      </c>
      <c r="L102" s="9" t="s">
        <v>496</v>
      </c>
      <c r="M102" s="9" t="s">
        <v>2</v>
      </c>
      <c r="N102" s="9" t="s">
        <v>518</v>
      </c>
      <c r="O102" s="9">
        <v>19909090060</v>
      </c>
      <c r="P102" s="9" t="s">
        <v>530</v>
      </c>
    </row>
    <row r="103" spans="1:16" ht="30.6" customHeight="1" x14ac:dyDescent="0.3">
      <c r="A103" s="2">
        <v>2</v>
      </c>
      <c r="B103" s="2" t="s">
        <v>4</v>
      </c>
      <c r="C103" s="9">
        <v>102</v>
      </c>
      <c r="D103" s="11">
        <v>43162</v>
      </c>
      <c r="E103" s="10" t="s">
        <v>204</v>
      </c>
      <c r="F103" s="9">
        <v>3770</v>
      </c>
      <c r="G103" s="9">
        <v>3539.9900000000011</v>
      </c>
      <c r="H103" s="9">
        <v>230.00999999999885</v>
      </c>
      <c r="I103" s="9"/>
      <c r="J103" s="9" t="s">
        <v>363</v>
      </c>
      <c r="K103" s="9" t="s">
        <v>400</v>
      </c>
      <c r="L103" s="9" t="s">
        <v>496</v>
      </c>
      <c r="M103" s="9" t="s">
        <v>2</v>
      </c>
      <c r="N103" s="9" t="s">
        <v>518</v>
      </c>
      <c r="O103" s="9">
        <v>19909090061</v>
      </c>
      <c r="P103" s="9" t="s">
        <v>530</v>
      </c>
    </row>
    <row r="104" spans="1:16" ht="30.6" customHeight="1" x14ac:dyDescent="0.3">
      <c r="A104" s="2">
        <v>3</v>
      </c>
      <c r="B104" s="2" t="s">
        <v>5</v>
      </c>
      <c r="C104" s="9">
        <v>103</v>
      </c>
      <c r="D104" s="11">
        <v>43162</v>
      </c>
      <c r="E104" s="10" t="s">
        <v>204</v>
      </c>
      <c r="F104" s="9">
        <v>1840</v>
      </c>
      <c r="G104" s="9">
        <v>1578.0399999999997</v>
      </c>
      <c r="H104" s="9">
        <v>261.96000000000026</v>
      </c>
      <c r="I104" s="9"/>
      <c r="J104" s="9" t="s">
        <v>363</v>
      </c>
      <c r="K104" s="9" t="s">
        <v>367</v>
      </c>
      <c r="L104" s="9" t="s">
        <v>496</v>
      </c>
      <c r="M104" s="9" t="s">
        <v>2</v>
      </c>
      <c r="N104" s="9" t="s">
        <v>518</v>
      </c>
      <c r="O104" s="9">
        <v>19909090062</v>
      </c>
      <c r="P104" s="9" t="s">
        <v>530</v>
      </c>
    </row>
    <row r="105" spans="1:16" ht="30.6" customHeight="1" x14ac:dyDescent="0.3">
      <c r="A105" s="2">
        <v>4</v>
      </c>
      <c r="B105" s="2" t="s">
        <v>6</v>
      </c>
      <c r="C105" s="9">
        <v>104</v>
      </c>
      <c r="D105" s="11">
        <v>43162</v>
      </c>
      <c r="E105" s="10" t="s">
        <v>204</v>
      </c>
      <c r="F105" s="9">
        <v>6180</v>
      </c>
      <c r="G105" s="9">
        <v>5904.3099999999995</v>
      </c>
      <c r="H105" s="9">
        <v>275.69000000000051</v>
      </c>
      <c r="I105" s="9"/>
      <c r="J105" s="9" t="s">
        <v>363</v>
      </c>
      <c r="K105" s="9" t="s">
        <v>397</v>
      </c>
      <c r="L105" s="9" t="s">
        <v>496</v>
      </c>
      <c r="M105" s="9" t="s">
        <v>2</v>
      </c>
      <c r="N105" s="9" t="s">
        <v>518</v>
      </c>
      <c r="O105" s="9">
        <v>19909090063</v>
      </c>
      <c r="P105" s="9" t="s">
        <v>530</v>
      </c>
    </row>
    <row r="106" spans="1:16" ht="30.6" customHeight="1" x14ac:dyDescent="0.3">
      <c r="A106" s="2">
        <v>5</v>
      </c>
      <c r="B106" s="2" t="s">
        <v>136</v>
      </c>
      <c r="C106" s="9">
        <v>105</v>
      </c>
      <c r="D106" s="11">
        <v>43162</v>
      </c>
      <c r="E106" s="10" t="s">
        <v>204</v>
      </c>
      <c r="F106" s="9">
        <v>2100</v>
      </c>
      <c r="G106" s="9">
        <v>2100</v>
      </c>
      <c r="H106" s="9">
        <v>0</v>
      </c>
      <c r="I106" s="9"/>
      <c r="J106" s="9" t="s">
        <v>363</v>
      </c>
      <c r="K106" s="9" t="s">
        <v>427</v>
      </c>
      <c r="L106" s="9" t="s">
        <v>496</v>
      </c>
      <c r="M106" s="9" t="s">
        <v>2</v>
      </c>
      <c r="N106" s="9" t="s">
        <v>518</v>
      </c>
      <c r="O106" s="9">
        <v>11010509</v>
      </c>
      <c r="P106" s="9" t="s">
        <v>531</v>
      </c>
    </row>
    <row r="107" spans="1:16" ht="30.6" customHeight="1" x14ac:dyDescent="0.3">
      <c r="A107" s="2">
        <v>6</v>
      </c>
      <c r="B107" s="2" t="s">
        <v>7</v>
      </c>
      <c r="C107" s="9">
        <v>106</v>
      </c>
      <c r="D107" s="11">
        <v>43162</v>
      </c>
      <c r="E107" s="10" t="s">
        <v>204</v>
      </c>
      <c r="F107" s="9">
        <v>790</v>
      </c>
      <c r="G107" s="9">
        <v>789.99999999999989</v>
      </c>
      <c r="H107" s="9">
        <v>0</v>
      </c>
      <c r="I107" s="9"/>
      <c r="J107" s="9" t="s">
        <v>363</v>
      </c>
      <c r="K107" s="9" t="s">
        <v>428</v>
      </c>
      <c r="L107" s="9" t="s">
        <v>496</v>
      </c>
      <c r="M107" s="9" t="s">
        <v>2</v>
      </c>
      <c r="N107" s="9" t="s">
        <v>518</v>
      </c>
      <c r="O107" s="9">
        <v>11010509</v>
      </c>
      <c r="P107" s="9" t="s">
        <v>531</v>
      </c>
    </row>
    <row r="108" spans="1:16" ht="30.6" customHeight="1" x14ac:dyDescent="0.3">
      <c r="A108" s="2">
        <v>7</v>
      </c>
      <c r="B108" s="2" t="s">
        <v>58</v>
      </c>
      <c r="C108" s="9">
        <v>107</v>
      </c>
      <c r="D108" s="11">
        <v>43162</v>
      </c>
      <c r="E108" s="10" t="s">
        <v>204</v>
      </c>
      <c r="F108" s="9">
        <v>6960</v>
      </c>
      <c r="G108" s="9">
        <v>5661.9300000000021</v>
      </c>
      <c r="H108" s="9">
        <v>1298.0699999999979</v>
      </c>
      <c r="I108" s="9"/>
      <c r="J108" s="9" t="s">
        <v>363</v>
      </c>
      <c r="K108" s="9" t="s">
        <v>375</v>
      </c>
      <c r="L108" s="9" t="s">
        <v>496</v>
      </c>
      <c r="M108" s="9" t="s">
        <v>2</v>
      </c>
      <c r="N108" s="9" t="s">
        <v>518</v>
      </c>
      <c r="O108" s="9">
        <v>19909090066</v>
      </c>
      <c r="P108" s="9" t="s">
        <v>530</v>
      </c>
    </row>
    <row r="109" spans="1:16" ht="30.6" customHeight="1" x14ac:dyDescent="0.3">
      <c r="A109" s="2">
        <v>8</v>
      </c>
      <c r="B109" s="3" t="s">
        <v>137</v>
      </c>
      <c r="C109" s="9">
        <v>108</v>
      </c>
      <c r="D109" s="11">
        <v>43162</v>
      </c>
      <c r="E109" s="10" t="s">
        <v>204</v>
      </c>
      <c r="F109" s="9">
        <v>7180.0000000000027</v>
      </c>
      <c r="G109" s="9">
        <v>7180.0000000000027</v>
      </c>
      <c r="H109" s="9">
        <v>0</v>
      </c>
      <c r="I109" s="9"/>
      <c r="J109" s="9" t="s">
        <v>363</v>
      </c>
      <c r="K109" s="9" t="s">
        <v>395</v>
      </c>
      <c r="L109" s="9" t="s">
        <v>496</v>
      </c>
      <c r="M109" s="9" t="s">
        <v>2</v>
      </c>
      <c r="N109" s="9" t="s">
        <v>518</v>
      </c>
      <c r="O109" s="9">
        <v>11010509</v>
      </c>
      <c r="P109" s="9" t="s">
        <v>531</v>
      </c>
    </row>
    <row r="110" spans="1:16" ht="30.6" customHeight="1" x14ac:dyDescent="0.3">
      <c r="A110" s="2">
        <v>9</v>
      </c>
      <c r="B110" s="2" t="s">
        <v>8</v>
      </c>
      <c r="C110" s="9">
        <v>109</v>
      </c>
      <c r="D110" s="11">
        <v>43162</v>
      </c>
      <c r="E110" s="10" t="s">
        <v>204</v>
      </c>
      <c r="F110" s="9">
        <v>1690</v>
      </c>
      <c r="G110" s="9">
        <v>1690</v>
      </c>
      <c r="H110" s="9">
        <v>0</v>
      </c>
      <c r="I110" s="9"/>
      <c r="J110" s="9" t="s">
        <v>363</v>
      </c>
      <c r="K110" s="9" t="s">
        <v>399</v>
      </c>
      <c r="L110" s="9" t="s">
        <v>496</v>
      </c>
      <c r="M110" s="9" t="s">
        <v>2</v>
      </c>
      <c r="N110" s="9" t="s">
        <v>518</v>
      </c>
      <c r="O110" s="9">
        <v>11010509</v>
      </c>
      <c r="P110" s="9" t="s">
        <v>531</v>
      </c>
    </row>
    <row r="111" spans="1:16" ht="30.6" customHeight="1" x14ac:dyDescent="0.3">
      <c r="A111" s="2">
        <v>10</v>
      </c>
      <c r="B111" s="2" t="s">
        <v>9</v>
      </c>
      <c r="C111" s="9">
        <v>110</v>
      </c>
      <c r="D111" s="11">
        <v>43162</v>
      </c>
      <c r="E111" s="10" t="s">
        <v>204</v>
      </c>
      <c r="F111" s="9">
        <v>2380</v>
      </c>
      <c r="G111" s="9">
        <v>1965.8400000000001</v>
      </c>
      <c r="H111" s="9">
        <v>414.15999999999985</v>
      </c>
      <c r="I111" s="9"/>
      <c r="J111" s="9" t="s">
        <v>363</v>
      </c>
      <c r="K111" s="9" t="s">
        <v>429</v>
      </c>
      <c r="L111" s="9" t="s">
        <v>496</v>
      </c>
      <c r="M111" s="9" t="s">
        <v>2</v>
      </c>
      <c r="N111" s="9" t="s">
        <v>518</v>
      </c>
      <c r="O111" s="9">
        <v>19909090069</v>
      </c>
      <c r="P111" s="9" t="s">
        <v>530</v>
      </c>
    </row>
    <row r="112" spans="1:16" ht="30.6" customHeight="1" x14ac:dyDescent="0.3">
      <c r="A112" s="2">
        <v>1</v>
      </c>
      <c r="B112" s="2" t="s">
        <v>3</v>
      </c>
      <c r="C112" s="9">
        <v>111</v>
      </c>
      <c r="D112" s="11">
        <v>43162</v>
      </c>
      <c r="E112" s="10" t="s">
        <v>204</v>
      </c>
      <c r="F112" s="9">
        <v>1020</v>
      </c>
      <c r="G112" s="9">
        <v>459.74</v>
      </c>
      <c r="H112" s="9">
        <v>560.26</v>
      </c>
      <c r="I112" s="9"/>
      <c r="J112" s="9" t="s">
        <v>363</v>
      </c>
      <c r="K112" s="9" t="s">
        <v>385</v>
      </c>
      <c r="L112" s="9" t="s">
        <v>496</v>
      </c>
      <c r="M112" s="9" t="s">
        <v>2</v>
      </c>
      <c r="N112" s="9" t="s">
        <v>518</v>
      </c>
      <c r="O112" s="9">
        <v>19909090070</v>
      </c>
      <c r="P112" s="9" t="s">
        <v>530</v>
      </c>
    </row>
    <row r="113" spans="1:16" ht="30.6" customHeight="1" x14ac:dyDescent="0.3">
      <c r="A113" s="2">
        <v>2</v>
      </c>
      <c r="B113" s="2" t="s">
        <v>4</v>
      </c>
      <c r="C113" s="9">
        <v>112</v>
      </c>
      <c r="D113" s="11">
        <v>43162</v>
      </c>
      <c r="E113" s="10" t="s">
        <v>204</v>
      </c>
      <c r="F113" s="9">
        <v>3000</v>
      </c>
      <c r="G113" s="9">
        <v>2624.1200000000003</v>
      </c>
      <c r="H113" s="9">
        <v>375.87999999999965</v>
      </c>
      <c r="I113" s="9"/>
      <c r="J113" s="9" t="s">
        <v>363</v>
      </c>
      <c r="K113" s="9" t="s">
        <v>377</v>
      </c>
      <c r="L113" s="9" t="s">
        <v>496</v>
      </c>
      <c r="M113" s="9" t="s">
        <v>2</v>
      </c>
      <c r="N113" s="9" t="s">
        <v>518</v>
      </c>
      <c r="O113" s="9">
        <v>19909090071</v>
      </c>
      <c r="P113" s="9" t="s">
        <v>530</v>
      </c>
    </row>
    <row r="114" spans="1:16" ht="30.6" customHeight="1" x14ac:dyDescent="0.3">
      <c r="A114" s="2">
        <v>3</v>
      </c>
      <c r="B114" s="2" t="s">
        <v>5</v>
      </c>
      <c r="C114" s="9">
        <v>113</v>
      </c>
      <c r="D114" s="11">
        <v>43162</v>
      </c>
      <c r="E114" s="10" t="s">
        <v>204</v>
      </c>
      <c r="F114" s="9">
        <v>1770</v>
      </c>
      <c r="G114" s="9">
        <v>1724.2099999999998</v>
      </c>
      <c r="H114" s="9">
        <v>45.790000000000191</v>
      </c>
      <c r="I114" s="9"/>
      <c r="J114" s="9" t="s">
        <v>363</v>
      </c>
      <c r="K114" s="9" t="s">
        <v>430</v>
      </c>
      <c r="L114" s="9" t="s">
        <v>496</v>
      </c>
      <c r="M114" s="9" t="s">
        <v>2</v>
      </c>
      <c r="N114" s="9" t="s">
        <v>518</v>
      </c>
      <c r="O114" s="9">
        <v>19909090072</v>
      </c>
      <c r="P114" s="9" t="s">
        <v>530</v>
      </c>
    </row>
    <row r="115" spans="1:16" ht="30.6" customHeight="1" x14ac:dyDescent="0.3">
      <c r="A115" s="2">
        <v>4</v>
      </c>
      <c r="B115" s="2" t="s">
        <v>6</v>
      </c>
      <c r="C115" s="9">
        <v>114</v>
      </c>
      <c r="D115" s="11">
        <v>43350</v>
      </c>
      <c r="E115" s="10" t="s">
        <v>204</v>
      </c>
      <c r="F115" s="9">
        <v>50</v>
      </c>
      <c r="G115" s="9">
        <v>50</v>
      </c>
      <c r="H115" s="9">
        <v>0</v>
      </c>
      <c r="I115" s="9"/>
      <c r="J115" s="9" t="s">
        <v>363</v>
      </c>
      <c r="K115" s="9" t="s">
        <v>404</v>
      </c>
      <c r="L115" s="9" t="s">
        <v>496</v>
      </c>
      <c r="M115" s="9" t="s">
        <v>2</v>
      </c>
      <c r="N115" s="9" t="s">
        <v>518</v>
      </c>
      <c r="O115" s="9">
        <v>11010509</v>
      </c>
      <c r="P115" s="9" t="s">
        <v>531</v>
      </c>
    </row>
    <row r="116" spans="1:16" ht="30.6" customHeight="1" x14ac:dyDescent="0.3">
      <c r="A116" s="2">
        <v>5</v>
      </c>
      <c r="B116" s="2" t="s">
        <v>136</v>
      </c>
      <c r="C116" s="9">
        <v>115</v>
      </c>
      <c r="D116" s="11">
        <v>43350</v>
      </c>
      <c r="E116" s="10" t="s">
        <v>204</v>
      </c>
      <c r="F116" s="9">
        <v>20</v>
      </c>
      <c r="G116" s="9">
        <v>20</v>
      </c>
      <c r="H116" s="9">
        <v>0</v>
      </c>
      <c r="I116" s="9"/>
      <c r="J116" s="9" t="s">
        <v>363</v>
      </c>
      <c r="K116" s="9" t="s">
        <v>408</v>
      </c>
      <c r="L116" s="9" t="s">
        <v>496</v>
      </c>
      <c r="M116" s="9" t="s">
        <v>2</v>
      </c>
      <c r="N116" s="9" t="s">
        <v>518</v>
      </c>
      <c r="O116" s="9">
        <v>11010509</v>
      </c>
      <c r="P116" s="9" t="s">
        <v>531</v>
      </c>
    </row>
    <row r="117" spans="1:16" ht="30.6" customHeight="1" x14ac:dyDescent="0.3">
      <c r="A117" s="2">
        <v>6</v>
      </c>
      <c r="B117" s="2" t="s">
        <v>7</v>
      </c>
      <c r="C117" s="9">
        <v>116</v>
      </c>
      <c r="D117" s="11">
        <v>43350</v>
      </c>
      <c r="E117" s="10" t="s">
        <v>204</v>
      </c>
      <c r="F117" s="9">
        <v>350</v>
      </c>
      <c r="G117" s="9">
        <v>73.8</v>
      </c>
      <c r="H117" s="9">
        <v>276.2</v>
      </c>
      <c r="I117" s="9"/>
      <c r="J117" s="9" t="s">
        <v>363</v>
      </c>
      <c r="K117" s="9" t="s">
        <v>409</v>
      </c>
      <c r="L117" s="9" t="s">
        <v>496</v>
      </c>
      <c r="M117" s="9" t="s">
        <v>2</v>
      </c>
      <c r="N117" s="9" t="s">
        <v>518</v>
      </c>
      <c r="O117" s="9">
        <v>19909090075</v>
      </c>
      <c r="P117" s="9" t="s">
        <v>530</v>
      </c>
    </row>
    <row r="118" spans="1:16" ht="30.6" customHeight="1" x14ac:dyDescent="0.3">
      <c r="A118" s="2">
        <v>7</v>
      </c>
      <c r="B118" s="2" t="s">
        <v>58</v>
      </c>
      <c r="C118" s="9">
        <v>117</v>
      </c>
      <c r="D118" s="11">
        <v>43350</v>
      </c>
      <c r="E118" s="10" t="s">
        <v>204</v>
      </c>
      <c r="F118" s="9">
        <v>550</v>
      </c>
      <c r="G118" s="9">
        <v>288.39000000000004</v>
      </c>
      <c r="H118" s="9">
        <v>261.60999999999996</v>
      </c>
      <c r="I118" s="9"/>
      <c r="J118" s="9" t="s">
        <v>363</v>
      </c>
      <c r="K118" s="9" t="s">
        <v>368</v>
      </c>
      <c r="L118" s="9" t="s">
        <v>496</v>
      </c>
      <c r="M118" s="9" t="s">
        <v>2</v>
      </c>
      <c r="N118" s="9" t="s">
        <v>518</v>
      </c>
      <c r="O118" s="9">
        <v>19909090076</v>
      </c>
      <c r="P118" s="9" t="s">
        <v>530</v>
      </c>
    </row>
    <row r="119" spans="1:16" ht="30.6" customHeight="1" x14ac:dyDescent="0.3">
      <c r="A119" s="2">
        <v>8</v>
      </c>
      <c r="B119" s="3" t="s">
        <v>137</v>
      </c>
      <c r="C119" s="9">
        <v>118</v>
      </c>
      <c r="D119" s="11">
        <v>43350</v>
      </c>
      <c r="E119" s="10" t="s">
        <v>204</v>
      </c>
      <c r="F119" s="9">
        <v>520</v>
      </c>
      <c r="G119" s="9">
        <v>520</v>
      </c>
      <c r="H119" s="9">
        <v>0</v>
      </c>
      <c r="I119" s="9"/>
      <c r="J119" s="9" t="s">
        <v>363</v>
      </c>
      <c r="K119" s="9" t="s">
        <v>386</v>
      </c>
      <c r="L119" s="9" t="s">
        <v>496</v>
      </c>
      <c r="M119" s="9" t="s">
        <v>2</v>
      </c>
      <c r="N119" s="9" t="s">
        <v>518</v>
      </c>
      <c r="O119" s="9">
        <v>19909090077</v>
      </c>
      <c r="P119" s="9" t="s">
        <v>530</v>
      </c>
    </row>
    <row r="120" spans="1:16" ht="30.6" customHeight="1" x14ac:dyDescent="0.3">
      <c r="A120" s="2">
        <v>9</v>
      </c>
      <c r="B120" s="2" t="s">
        <v>8</v>
      </c>
      <c r="C120" s="9">
        <v>119</v>
      </c>
      <c r="D120" s="11">
        <v>43350</v>
      </c>
      <c r="E120" s="10" t="s">
        <v>204</v>
      </c>
      <c r="F120" s="9">
        <v>10</v>
      </c>
      <c r="G120" s="9">
        <v>10</v>
      </c>
      <c r="H120" s="9">
        <v>0</v>
      </c>
      <c r="I120" s="9"/>
      <c r="J120" s="9" t="s">
        <v>363</v>
      </c>
      <c r="K120" s="9" t="s">
        <v>410</v>
      </c>
      <c r="L120" s="9" t="s">
        <v>496</v>
      </c>
      <c r="M120" s="9" t="s">
        <v>2</v>
      </c>
      <c r="N120" s="9" t="s">
        <v>518</v>
      </c>
      <c r="O120" s="9">
        <v>11010509</v>
      </c>
      <c r="P120" s="9" t="s">
        <v>531</v>
      </c>
    </row>
    <row r="121" spans="1:16" ht="30.6" customHeight="1" x14ac:dyDescent="0.3">
      <c r="A121" s="2">
        <v>10</v>
      </c>
      <c r="B121" s="2" t="s">
        <v>9</v>
      </c>
      <c r="C121" s="9">
        <v>120</v>
      </c>
      <c r="D121" s="11">
        <v>43350</v>
      </c>
      <c r="E121" s="10" t="s">
        <v>204</v>
      </c>
      <c r="F121" s="9">
        <v>20</v>
      </c>
      <c r="G121" s="9">
        <v>20</v>
      </c>
      <c r="H121" s="9">
        <v>0</v>
      </c>
      <c r="I121" s="9"/>
      <c r="J121" s="9" t="s">
        <v>363</v>
      </c>
      <c r="K121" s="9" t="s">
        <v>411</v>
      </c>
      <c r="L121" s="9" t="s">
        <v>496</v>
      </c>
      <c r="M121" s="9" t="s">
        <v>2</v>
      </c>
      <c r="N121" s="9" t="s">
        <v>518</v>
      </c>
      <c r="O121" s="9">
        <v>11010509</v>
      </c>
      <c r="P121" s="9" t="s">
        <v>531</v>
      </c>
    </row>
    <row r="122" spans="1:16" ht="30.6" customHeight="1" x14ac:dyDescent="0.3">
      <c r="A122" s="2">
        <v>1</v>
      </c>
      <c r="B122" s="2" t="s">
        <v>3</v>
      </c>
      <c r="C122" s="9">
        <v>121</v>
      </c>
      <c r="D122" s="11">
        <v>43350</v>
      </c>
      <c r="E122" s="10" t="s">
        <v>204</v>
      </c>
      <c r="F122" s="9">
        <v>670</v>
      </c>
      <c r="G122" s="9">
        <v>628.31000000000006</v>
      </c>
      <c r="H122" s="9">
        <v>41.689999999999941</v>
      </c>
      <c r="I122" s="9"/>
      <c r="J122" s="9" t="s">
        <v>363</v>
      </c>
      <c r="K122" s="9" t="s">
        <v>412</v>
      </c>
      <c r="L122" s="9" t="s">
        <v>496</v>
      </c>
      <c r="M122" s="9" t="s">
        <v>2</v>
      </c>
      <c r="N122" s="9" t="s">
        <v>518</v>
      </c>
      <c r="O122" s="9">
        <v>19909090080</v>
      </c>
      <c r="P122" s="9" t="s">
        <v>530</v>
      </c>
    </row>
    <row r="123" spans="1:16" ht="30.6" customHeight="1" x14ac:dyDescent="0.3">
      <c r="A123" s="2">
        <v>2</v>
      </c>
      <c r="B123" s="2" t="s">
        <v>4</v>
      </c>
      <c r="C123" s="9">
        <v>122</v>
      </c>
      <c r="D123" s="11">
        <v>43350</v>
      </c>
      <c r="E123" s="10" t="s">
        <v>204</v>
      </c>
      <c r="F123" s="9">
        <v>320</v>
      </c>
      <c r="G123" s="9">
        <v>320</v>
      </c>
      <c r="H123" s="9">
        <v>0</v>
      </c>
      <c r="I123" s="9"/>
      <c r="J123" s="9" t="s">
        <v>363</v>
      </c>
      <c r="K123" s="9" t="s">
        <v>413</v>
      </c>
      <c r="L123" s="9" t="s">
        <v>496</v>
      </c>
      <c r="M123" s="9" t="s">
        <v>2</v>
      </c>
      <c r="N123" s="9" t="s">
        <v>518</v>
      </c>
      <c r="O123" s="9">
        <v>11010509</v>
      </c>
      <c r="P123" s="9" t="s">
        <v>531</v>
      </c>
    </row>
    <row r="124" spans="1:16" ht="30.6" customHeight="1" x14ac:dyDescent="0.3">
      <c r="A124" s="2">
        <v>3</v>
      </c>
      <c r="B124" s="2" t="s">
        <v>5</v>
      </c>
      <c r="C124" s="9">
        <v>123</v>
      </c>
      <c r="D124" s="11">
        <v>43350</v>
      </c>
      <c r="E124" s="10" t="s">
        <v>204</v>
      </c>
      <c r="F124" s="9">
        <v>350</v>
      </c>
      <c r="G124" s="9">
        <v>117.88</v>
      </c>
      <c r="H124" s="9">
        <v>232.12</v>
      </c>
      <c r="I124" s="9"/>
      <c r="J124" s="9" t="s">
        <v>363</v>
      </c>
      <c r="K124" s="9" t="s">
        <v>414</v>
      </c>
      <c r="L124" s="9" t="s">
        <v>496</v>
      </c>
      <c r="M124" s="9" t="s">
        <v>2</v>
      </c>
      <c r="N124" s="9" t="s">
        <v>518</v>
      </c>
      <c r="O124" s="9">
        <v>19909090082</v>
      </c>
      <c r="P124" s="9" t="s">
        <v>530</v>
      </c>
    </row>
    <row r="125" spans="1:16" ht="30.6" customHeight="1" x14ac:dyDescent="0.3">
      <c r="A125" s="2">
        <v>4</v>
      </c>
      <c r="B125" s="2" t="s">
        <v>6</v>
      </c>
      <c r="C125" s="9">
        <v>124</v>
      </c>
      <c r="D125" s="11">
        <v>43350</v>
      </c>
      <c r="E125" s="10" t="s">
        <v>204</v>
      </c>
      <c r="F125" s="9">
        <v>450</v>
      </c>
      <c r="G125" s="9">
        <v>290.79999999999995</v>
      </c>
      <c r="H125" s="9">
        <v>159.20000000000005</v>
      </c>
      <c r="I125" s="9"/>
      <c r="J125" s="9" t="s">
        <v>363</v>
      </c>
      <c r="K125" s="9" t="s">
        <v>415</v>
      </c>
      <c r="L125" s="9" t="s">
        <v>496</v>
      </c>
      <c r="M125" s="9" t="s">
        <v>2</v>
      </c>
      <c r="N125" s="9" t="s">
        <v>518</v>
      </c>
      <c r="O125" s="9">
        <v>19909090083</v>
      </c>
      <c r="P125" s="9" t="s">
        <v>530</v>
      </c>
    </row>
    <row r="126" spans="1:16" ht="30.6" customHeight="1" x14ac:dyDescent="0.3">
      <c r="A126" s="2">
        <v>5</v>
      </c>
      <c r="B126" s="2" t="s">
        <v>136</v>
      </c>
      <c r="C126" s="9">
        <v>125</v>
      </c>
      <c r="D126" s="11">
        <v>43350</v>
      </c>
      <c r="E126" s="10" t="s">
        <v>204</v>
      </c>
      <c r="F126" s="9">
        <v>120</v>
      </c>
      <c r="G126" s="9">
        <v>120</v>
      </c>
      <c r="H126" s="9">
        <v>0</v>
      </c>
      <c r="I126" s="9"/>
      <c r="J126" s="9" t="s">
        <v>363</v>
      </c>
      <c r="K126" s="9" t="s">
        <v>401</v>
      </c>
      <c r="L126" s="9" t="s">
        <v>496</v>
      </c>
      <c r="M126" s="9" t="s">
        <v>2</v>
      </c>
      <c r="N126" s="9" t="s">
        <v>518</v>
      </c>
      <c r="O126" s="9">
        <v>11010509</v>
      </c>
      <c r="P126" s="9" t="s">
        <v>531</v>
      </c>
    </row>
    <row r="127" spans="1:16" ht="30.6" customHeight="1" x14ac:dyDescent="0.3">
      <c r="A127" s="2">
        <v>6</v>
      </c>
      <c r="B127" s="2" t="s">
        <v>7</v>
      </c>
      <c r="C127" s="9">
        <v>126</v>
      </c>
      <c r="D127" s="11">
        <v>43350</v>
      </c>
      <c r="E127" s="10" t="s">
        <v>204</v>
      </c>
      <c r="F127" s="9">
        <v>280</v>
      </c>
      <c r="G127" s="9">
        <v>280</v>
      </c>
      <c r="H127" s="9">
        <v>0</v>
      </c>
      <c r="I127" s="9"/>
      <c r="J127" s="9" t="s">
        <v>363</v>
      </c>
      <c r="K127" s="9" t="s">
        <v>392</v>
      </c>
      <c r="L127" s="9" t="s">
        <v>496</v>
      </c>
      <c r="M127" s="9" t="s">
        <v>2</v>
      </c>
      <c r="N127" s="9" t="s">
        <v>518</v>
      </c>
      <c r="O127" s="9">
        <v>11010509</v>
      </c>
      <c r="P127" s="9" t="s">
        <v>531</v>
      </c>
    </row>
    <row r="128" spans="1:16" ht="30.6" customHeight="1" x14ac:dyDescent="0.3">
      <c r="A128" s="2">
        <v>7</v>
      </c>
      <c r="B128" s="2" t="s">
        <v>58</v>
      </c>
      <c r="C128" s="9">
        <v>127</v>
      </c>
      <c r="D128" s="11">
        <v>43350</v>
      </c>
      <c r="E128" s="10" t="s">
        <v>204</v>
      </c>
      <c r="F128" s="9">
        <v>540</v>
      </c>
      <c r="G128" s="9">
        <v>540</v>
      </c>
      <c r="H128" s="9">
        <v>0</v>
      </c>
      <c r="I128" s="9"/>
      <c r="J128" s="9" t="s">
        <v>363</v>
      </c>
      <c r="K128" s="9" t="s">
        <v>416</v>
      </c>
      <c r="L128" s="9" t="s">
        <v>496</v>
      </c>
      <c r="M128" s="9" t="s">
        <v>2</v>
      </c>
      <c r="N128" s="9" t="s">
        <v>518</v>
      </c>
      <c r="O128" s="9">
        <v>19909090086</v>
      </c>
      <c r="P128" s="9" t="s">
        <v>530</v>
      </c>
    </row>
    <row r="129" spans="1:16" ht="30.6" customHeight="1" x14ac:dyDescent="0.3">
      <c r="A129" s="2">
        <v>8</v>
      </c>
      <c r="B129" s="3" t="s">
        <v>137</v>
      </c>
      <c r="C129" s="9">
        <v>128</v>
      </c>
      <c r="D129" s="11">
        <v>43350</v>
      </c>
      <c r="E129" s="10" t="s">
        <v>204</v>
      </c>
      <c r="F129" s="9">
        <v>450</v>
      </c>
      <c r="G129" s="9">
        <v>431.9</v>
      </c>
      <c r="H129" s="9">
        <v>18.100000000000023</v>
      </c>
      <c r="I129" s="9"/>
      <c r="J129" s="9" t="s">
        <v>363</v>
      </c>
      <c r="K129" s="9" t="s">
        <v>417</v>
      </c>
      <c r="L129" s="9" t="s">
        <v>496</v>
      </c>
      <c r="M129" s="9" t="s">
        <v>2</v>
      </c>
      <c r="N129" s="9" t="s">
        <v>518</v>
      </c>
      <c r="O129" s="9">
        <v>19909090087</v>
      </c>
      <c r="P129" s="9" t="s">
        <v>530</v>
      </c>
    </row>
    <row r="130" spans="1:16" ht="30.6" customHeight="1" x14ac:dyDescent="0.3">
      <c r="A130" s="2">
        <v>9</v>
      </c>
      <c r="B130" s="2" t="s">
        <v>8</v>
      </c>
      <c r="C130" s="9">
        <v>129</v>
      </c>
      <c r="D130" s="11">
        <v>43350</v>
      </c>
      <c r="E130" s="10" t="s">
        <v>204</v>
      </c>
      <c r="F130" s="9">
        <v>10</v>
      </c>
      <c r="G130" s="9">
        <v>10</v>
      </c>
      <c r="H130" s="9">
        <v>0</v>
      </c>
      <c r="I130" s="9"/>
      <c r="J130" s="9" t="s">
        <v>363</v>
      </c>
      <c r="K130" s="9" t="s">
        <v>380</v>
      </c>
      <c r="L130" s="9" t="s">
        <v>496</v>
      </c>
      <c r="M130" s="9" t="s">
        <v>2</v>
      </c>
      <c r="N130" s="9" t="s">
        <v>518</v>
      </c>
      <c r="O130" s="9">
        <v>11010509</v>
      </c>
      <c r="P130" s="9" t="s">
        <v>531</v>
      </c>
    </row>
    <row r="131" spans="1:16" ht="30.6" customHeight="1" x14ac:dyDescent="0.3">
      <c r="A131" s="2">
        <v>10</v>
      </c>
      <c r="B131" s="2" t="s">
        <v>9</v>
      </c>
      <c r="C131" s="9">
        <v>130</v>
      </c>
      <c r="D131" s="11">
        <v>43350</v>
      </c>
      <c r="E131" s="10" t="s">
        <v>204</v>
      </c>
      <c r="F131" s="9">
        <v>330</v>
      </c>
      <c r="G131" s="9">
        <v>329.99999999999994</v>
      </c>
      <c r="H131" s="9">
        <v>0</v>
      </c>
      <c r="I131" s="9"/>
      <c r="J131" s="9" t="s">
        <v>363</v>
      </c>
      <c r="K131" s="9" t="s">
        <v>396</v>
      </c>
      <c r="L131" s="9" t="s">
        <v>496</v>
      </c>
      <c r="M131" s="9" t="s">
        <v>2</v>
      </c>
      <c r="N131" s="9" t="s">
        <v>518</v>
      </c>
      <c r="O131" s="9">
        <v>11010509</v>
      </c>
      <c r="P131" s="9" t="s">
        <v>531</v>
      </c>
    </row>
    <row r="132" spans="1:16" ht="30.6" customHeight="1" x14ac:dyDescent="0.3">
      <c r="A132" s="2">
        <v>1</v>
      </c>
      <c r="B132" s="2" t="s">
        <v>3</v>
      </c>
      <c r="C132" s="9">
        <v>131</v>
      </c>
      <c r="D132" s="11">
        <v>43350</v>
      </c>
      <c r="E132" s="10" t="s">
        <v>204</v>
      </c>
      <c r="F132" s="9">
        <v>110</v>
      </c>
      <c r="G132" s="9">
        <v>110</v>
      </c>
      <c r="H132" s="9">
        <v>0</v>
      </c>
      <c r="I132" s="9"/>
      <c r="J132" s="9" t="s">
        <v>363</v>
      </c>
      <c r="K132" s="9" t="s">
        <v>418</v>
      </c>
      <c r="L132" s="9" t="s">
        <v>496</v>
      </c>
      <c r="M132" s="9" t="s">
        <v>2</v>
      </c>
      <c r="N132" s="9" t="s">
        <v>518</v>
      </c>
      <c r="O132" s="9">
        <v>11010509</v>
      </c>
      <c r="P132" s="9" t="s">
        <v>531</v>
      </c>
    </row>
    <row r="133" spans="1:16" ht="30.6" customHeight="1" x14ac:dyDescent="0.3">
      <c r="A133" s="2">
        <v>2</v>
      </c>
      <c r="B133" s="2" t="s">
        <v>4</v>
      </c>
      <c r="C133" s="9">
        <v>132</v>
      </c>
      <c r="D133" s="11">
        <v>43350</v>
      </c>
      <c r="E133" s="10" t="s">
        <v>204</v>
      </c>
      <c r="F133" s="9">
        <v>300</v>
      </c>
      <c r="G133" s="9">
        <v>300</v>
      </c>
      <c r="H133" s="9">
        <v>0</v>
      </c>
      <c r="I133" s="9"/>
      <c r="J133" s="9" t="s">
        <v>363</v>
      </c>
      <c r="K133" s="9" t="s">
        <v>374</v>
      </c>
      <c r="L133" s="9" t="s">
        <v>496</v>
      </c>
      <c r="M133" s="9" t="s">
        <v>2</v>
      </c>
      <c r="N133" s="9" t="s">
        <v>518</v>
      </c>
      <c r="O133" s="9">
        <v>19909090091</v>
      </c>
      <c r="P133" s="9" t="s">
        <v>530</v>
      </c>
    </row>
    <row r="134" spans="1:16" ht="30.6" customHeight="1" x14ac:dyDescent="0.3">
      <c r="A134" s="2">
        <v>3</v>
      </c>
      <c r="B134" s="2" t="s">
        <v>5</v>
      </c>
      <c r="C134" s="9">
        <v>133</v>
      </c>
      <c r="D134" s="11">
        <v>43350</v>
      </c>
      <c r="E134" s="10" t="s">
        <v>204</v>
      </c>
      <c r="F134" s="9">
        <v>230</v>
      </c>
      <c r="G134" s="9">
        <v>230</v>
      </c>
      <c r="H134" s="9">
        <v>0</v>
      </c>
      <c r="I134" s="9"/>
      <c r="J134" s="9" t="s">
        <v>363</v>
      </c>
      <c r="K134" s="9" t="s">
        <v>398</v>
      </c>
      <c r="L134" s="9" t="s">
        <v>496</v>
      </c>
      <c r="M134" s="9" t="s">
        <v>2</v>
      </c>
      <c r="N134" s="9" t="s">
        <v>518</v>
      </c>
      <c r="O134" s="9">
        <v>19909090092</v>
      </c>
      <c r="P134" s="9" t="s">
        <v>530</v>
      </c>
    </row>
    <row r="135" spans="1:16" ht="30.6" customHeight="1" x14ac:dyDescent="0.3">
      <c r="A135" s="2">
        <v>4</v>
      </c>
      <c r="B135" s="2" t="s">
        <v>6</v>
      </c>
      <c r="C135" s="9">
        <v>134</v>
      </c>
      <c r="D135" s="11">
        <v>43350</v>
      </c>
      <c r="E135" s="10" t="s">
        <v>204</v>
      </c>
      <c r="F135" s="9">
        <v>10</v>
      </c>
      <c r="G135" s="9">
        <v>10</v>
      </c>
      <c r="H135" s="9">
        <v>0</v>
      </c>
      <c r="I135" s="9"/>
      <c r="J135" s="9" t="s">
        <v>363</v>
      </c>
      <c r="K135" s="9" t="s">
        <v>420</v>
      </c>
      <c r="L135" s="9" t="s">
        <v>496</v>
      </c>
      <c r="M135" s="9" t="s">
        <v>2</v>
      </c>
      <c r="N135" s="9" t="s">
        <v>518</v>
      </c>
      <c r="O135" s="9">
        <v>11010509</v>
      </c>
      <c r="P135" s="9" t="s">
        <v>531</v>
      </c>
    </row>
    <row r="136" spans="1:16" ht="30.6" customHeight="1" x14ac:dyDescent="0.3">
      <c r="A136" s="2">
        <v>5</v>
      </c>
      <c r="B136" s="2" t="s">
        <v>136</v>
      </c>
      <c r="C136" s="9">
        <v>135</v>
      </c>
      <c r="D136" s="11">
        <v>43350</v>
      </c>
      <c r="E136" s="10" t="s">
        <v>204</v>
      </c>
      <c r="F136" s="9">
        <v>90</v>
      </c>
      <c r="G136" s="9">
        <v>90</v>
      </c>
      <c r="H136" s="9">
        <v>0</v>
      </c>
      <c r="I136" s="9"/>
      <c r="J136" s="9" t="s">
        <v>363</v>
      </c>
      <c r="K136" s="9" t="s">
        <v>389</v>
      </c>
      <c r="L136" s="9" t="s">
        <v>496</v>
      </c>
      <c r="M136" s="9" t="s">
        <v>2</v>
      </c>
      <c r="N136" s="9" t="s">
        <v>518</v>
      </c>
      <c r="O136" s="9">
        <v>19909090094</v>
      </c>
      <c r="P136" s="9" t="s">
        <v>530</v>
      </c>
    </row>
    <row r="137" spans="1:16" ht="30.6" customHeight="1" x14ac:dyDescent="0.3">
      <c r="A137" s="2">
        <v>6</v>
      </c>
      <c r="B137" s="2" t="s">
        <v>7</v>
      </c>
      <c r="C137" s="9">
        <v>136</v>
      </c>
      <c r="D137" s="11">
        <v>43350</v>
      </c>
      <c r="E137" s="10" t="s">
        <v>204</v>
      </c>
      <c r="F137" s="9">
        <v>300</v>
      </c>
      <c r="G137" s="9">
        <v>10</v>
      </c>
      <c r="H137" s="9">
        <v>290</v>
      </c>
      <c r="I137" s="9"/>
      <c r="J137" s="9" t="s">
        <v>363</v>
      </c>
      <c r="K137" s="9" t="s">
        <v>422</v>
      </c>
      <c r="L137" s="9" t="s">
        <v>496</v>
      </c>
      <c r="M137" s="9" t="s">
        <v>2</v>
      </c>
      <c r="N137" s="9" t="s">
        <v>518</v>
      </c>
      <c r="O137" s="9">
        <v>19909090095</v>
      </c>
      <c r="P137" s="9" t="s">
        <v>530</v>
      </c>
    </row>
    <row r="138" spans="1:16" ht="30.6" customHeight="1" x14ac:dyDescent="0.3">
      <c r="A138" s="2">
        <v>7</v>
      </c>
      <c r="B138" s="2" t="s">
        <v>58</v>
      </c>
      <c r="C138" s="9">
        <v>137</v>
      </c>
      <c r="D138" s="11">
        <v>43350</v>
      </c>
      <c r="E138" s="10" t="s">
        <v>204</v>
      </c>
      <c r="F138" s="9">
        <v>140</v>
      </c>
      <c r="G138" s="9">
        <v>140</v>
      </c>
      <c r="H138" s="9">
        <v>0</v>
      </c>
      <c r="I138" s="9"/>
      <c r="J138" s="9" t="s">
        <v>363</v>
      </c>
      <c r="K138" s="9" t="s">
        <v>423</v>
      </c>
      <c r="L138" s="9" t="s">
        <v>496</v>
      </c>
      <c r="M138" s="9" t="s">
        <v>2</v>
      </c>
      <c r="N138" s="9" t="s">
        <v>518</v>
      </c>
      <c r="O138" s="9">
        <v>19909090096</v>
      </c>
      <c r="P138" s="9" t="s">
        <v>530</v>
      </c>
    </row>
    <row r="139" spans="1:16" ht="30.6" customHeight="1" x14ac:dyDescent="0.3">
      <c r="A139" s="2">
        <v>8</v>
      </c>
      <c r="B139" s="3" t="s">
        <v>137</v>
      </c>
      <c r="C139" s="9">
        <v>138</v>
      </c>
      <c r="D139" s="11">
        <v>43350</v>
      </c>
      <c r="E139" s="10" t="s">
        <v>204</v>
      </c>
      <c r="F139" s="9">
        <v>200</v>
      </c>
      <c r="G139" s="9">
        <v>200</v>
      </c>
      <c r="H139" s="9">
        <v>0</v>
      </c>
      <c r="I139" s="9"/>
      <c r="J139" s="9" t="s">
        <v>363</v>
      </c>
      <c r="K139" s="9" t="s">
        <v>426</v>
      </c>
      <c r="L139" s="9" t="s">
        <v>496</v>
      </c>
      <c r="M139" s="9" t="s">
        <v>2</v>
      </c>
      <c r="N139" s="9" t="s">
        <v>518</v>
      </c>
      <c r="O139" s="9">
        <v>11010509</v>
      </c>
      <c r="P139" s="9" t="s">
        <v>531</v>
      </c>
    </row>
    <row r="140" spans="1:16" ht="30.6" customHeight="1" x14ac:dyDescent="0.3">
      <c r="A140" s="2">
        <v>9</v>
      </c>
      <c r="B140" s="2" t="s">
        <v>8</v>
      </c>
      <c r="C140" s="9">
        <v>139</v>
      </c>
      <c r="D140" s="11">
        <v>43350</v>
      </c>
      <c r="E140" s="10" t="s">
        <v>204</v>
      </c>
      <c r="F140" s="9">
        <v>850</v>
      </c>
      <c r="G140" s="9">
        <v>583.29</v>
      </c>
      <c r="H140" s="9">
        <v>266.71000000000004</v>
      </c>
      <c r="I140" s="9"/>
      <c r="J140" s="9" t="s">
        <v>363</v>
      </c>
      <c r="K140" s="9" t="s">
        <v>373</v>
      </c>
      <c r="L140" s="9" t="s">
        <v>496</v>
      </c>
      <c r="M140" s="9" t="s">
        <v>2</v>
      </c>
      <c r="N140" s="9" t="s">
        <v>518</v>
      </c>
      <c r="O140" s="9">
        <v>19909090098</v>
      </c>
      <c r="P140" s="9" t="s">
        <v>530</v>
      </c>
    </row>
    <row r="141" spans="1:16" ht="30.6" customHeight="1" x14ac:dyDescent="0.3">
      <c r="A141" s="2">
        <v>10</v>
      </c>
      <c r="B141" s="2" t="s">
        <v>9</v>
      </c>
      <c r="C141" s="9">
        <v>140</v>
      </c>
      <c r="D141" s="11">
        <v>43350</v>
      </c>
      <c r="E141" s="10" t="s">
        <v>204</v>
      </c>
      <c r="F141" s="9">
        <v>200</v>
      </c>
      <c r="G141" s="9">
        <v>200</v>
      </c>
      <c r="H141" s="9">
        <v>0</v>
      </c>
      <c r="I141" s="9"/>
      <c r="J141" s="9" t="s">
        <v>363</v>
      </c>
      <c r="K141" s="9" t="s">
        <v>381</v>
      </c>
      <c r="L141" s="9" t="s">
        <v>496</v>
      </c>
      <c r="M141" s="9" t="s">
        <v>2</v>
      </c>
      <c r="N141" s="9" t="s">
        <v>518</v>
      </c>
      <c r="O141" s="9">
        <v>11010509</v>
      </c>
      <c r="P141" s="9" t="s">
        <v>531</v>
      </c>
    </row>
    <row r="142" spans="1:16" ht="30.6" customHeight="1" x14ac:dyDescent="0.3">
      <c r="A142" s="2">
        <v>1</v>
      </c>
      <c r="B142" s="2" t="s">
        <v>3</v>
      </c>
      <c r="C142" s="9">
        <v>141</v>
      </c>
      <c r="D142" s="11">
        <v>43350</v>
      </c>
      <c r="E142" s="10" t="s">
        <v>204</v>
      </c>
      <c r="F142" s="9">
        <v>310</v>
      </c>
      <c r="G142" s="9">
        <v>310</v>
      </c>
      <c r="H142" s="9">
        <v>0</v>
      </c>
      <c r="I142" s="9"/>
      <c r="J142" s="9" t="s">
        <v>363</v>
      </c>
      <c r="K142" s="9" t="s">
        <v>400</v>
      </c>
      <c r="L142" s="9" t="s">
        <v>496</v>
      </c>
      <c r="M142" s="9" t="s">
        <v>2</v>
      </c>
      <c r="N142" s="9" t="s">
        <v>518</v>
      </c>
      <c r="O142" s="9">
        <v>19909090100</v>
      </c>
      <c r="P142" s="9" t="s">
        <v>530</v>
      </c>
    </row>
    <row r="143" spans="1:16" ht="30.6" customHeight="1" x14ac:dyDescent="0.3">
      <c r="A143" s="2">
        <v>2</v>
      </c>
      <c r="B143" s="2" t="s">
        <v>4</v>
      </c>
      <c r="C143" s="9">
        <v>142</v>
      </c>
      <c r="D143" s="11">
        <v>43350</v>
      </c>
      <c r="E143" s="10" t="s">
        <v>204</v>
      </c>
      <c r="F143" s="9">
        <v>50</v>
      </c>
      <c r="G143" s="9">
        <v>50</v>
      </c>
      <c r="H143" s="9">
        <v>0</v>
      </c>
      <c r="I143" s="9"/>
      <c r="J143" s="9" t="s">
        <v>363</v>
      </c>
      <c r="K143" s="9" t="s">
        <v>367</v>
      </c>
      <c r="L143" s="9" t="s">
        <v>496</v>
      </c>
      <c r="M143" s="9" t="s">
        <v>2</v>
      </c>
      <c r="N143" s="9" t="s">
        <v>518</v>
      </c>
      <c r="O143" s="9">
        <v>19909090101</v>
      </c>
      <c r="P143" s="9" t="s">
        <v>530</v>
      </c>
    </row>
    <row r="144" spans="1:16" ht="30.6" customHeight="1" x14ac:dyDescent="0.3">
      <c r="A144" s="2">
        <v>3</v>
      </c>
      <c r="B144" s="2" t="s">
        <v>5</v>
      </c>
      <c r="C144" s="9">
        <v>143</v>
      </c>
      <c r="D144" s="11">
        <v>43350</v>
      </c>
      <c r="E144" s="10" t="s">
        <v>204</v>
      </c>
      <c r="F144" s="9">
        <v>510</v>
      </c>
      <c r="G144" s="9">
        <v>510</v>
      </c>
      <c r="H144" s="9">
        <v>0</v>
      </c>
      <c r="I144" s="9"/>
      <c r="J144" s="9" t="s">
        <v>363</v>
      </c>
      <c r="K144" s="9" t="s">
        <v>427</v>
      </c>
      <c r="L144" s="9" t="s">
        <v>496</v>
      </c>
      <c r="M144" s="9" t="s">
        <v>2</v>
      </c>
      <c r="N144" s="9" t="s">
        <v>518</v>
      </c>
      <c r="O144" s="9">
        <v>11010509</v>
      </c>
      <c r="P144" s="9" t="s">
        <v>531</v>
      </c>
    </row>
    <row r="145" spans="1:16" ht="30.6" customHeight="1" x14ac:dyDescent="0.3">
      <c r="A145" s="2">
        <v>4</v>
      </c>
      <c r="B145" s="2" t="s">
        <v>6</v>
      </c>
      <c r="C145" s="9">
        <v>144</v>
      </c>
      <c r="D145" s="11">
        <v>43350</v>
      </c>
      <c r="E145" s="10" t="s">
        <v>204</v>
      </c>
      <c r="F145" s="9">
        <v>210</v>
      </c>
      <c r="G145" s="9">
        <v>210</v>
      </c>
      <c r="H145" s="9">
        <v>0</v>
      </c>
      <c r="I145" s="9"/>
      <c r="J145" s="9" t="s">
        <v>363</v>
      </c>
      <c r="K145" s="9" t="s">
        <v>428</v>
      </c>
      <c r="L145" s="9" t="s">
        <v>496</v>
      </c>
      <c r="M145" s="9" t="s">
        <v>2</v>
      </c>
      <c r="N145" s="9" t="s">
        <v>518</v>
      </c>
      <c r="O145" s="9">
        <v>11010509</v>
      </c>
      <c r="P145" s="9" t="s">
        <v>531</v>
      </c>
    </row>
    <row r="146" spans="1:16" ht="30.6" customHeight="1" x14ac:dyDescent="0.3">
      <c r="A146" s="2">
        <v>5</v>
      </c>
      <c r="B146" s="2" t="s">
        <v>136</v>
      </c>
      <c r="C146" s="9">
        <v>145</v>
      </c>
      <c r="D146" s="11">
        <v>43350</v>
      </c>
      <c r="E146" s="10" t="s">
        <v>204</v>
      </c>
      <c r="F146" s="9">
        <v>200</v>
      </c>
      <c r="G146" s="9">
        <v>200</v>
      </c>
      <c r="H146" s="9">
        <v>0</v>
      </c>
      <c r="I146" s="9"/>
      <c r="J146" s="9" t="s">
        <v>363</v>
      </c>
      <c r="K146" s="9" t="s">
        <v>375</v>
      </c>
      <c r="L146" s="9" t="s">
        <v>496</v>
      </c>
      <c r="M146" s="9" t="s">
        <v>2</v>
      </c>
      <c r="N146" s="9" t="s">
        <v>518</v>
      </c>
      <c r="O146" s="9">
        <v>19909090104</v>
      </c>
      <c r="P146" s="9" t="s">
        <v>530</v>
      </c>
    </row>
    <row r="147" spans="1:16" ht="30.6" customHeight="1" x14ac:dyDescent="0.3">
      <c r="A147" s="2">
        <v>6</v>
      </c>
      <c r="B147" s="2" t="s">
        <v>7</v>
      </c>
      <c r="C147" s="9">
        <v>146</v>
      </c>
      <c r="D147" s="11">
        <v>43350</v>
      </c>
      <c r="E147" s="10" t="s">
        <v>204</v>
      </c>
      <c r="F147" s="9">
        <v>340</v>
      </c>
      <c r="G147" s="9">
        <v>340</v>
      </c>
      <c r="H147" s="9">
        <v>0</v>
      </c>
      <c r="I147" s="9"/>
      <c r="J147" s="9" t="s">
        <v>363</v>
      </c>
      <c r="K147" s="9" t="s">
        <v>395</v>
      </c>
      <c r="L147" s="9" t="s">
        <v>496</v>
      </c>
      <c r="M147" s="9" t="s">
        <v>2</v>
      </c>
      <c r="N147" s="9" t="s">
        <v>518</v>
      </c>
      <c r="O147" s="9">
        <v>19909090105</v>
      </c>
      <c r="P147" s="9" t="s">
        <v>530</v>
      </c>
    </row>
    <row r="148" spans="1:16" ht="30.6" customHeight="1" x14ac:dyDescent="0.3">
      <c r="A148" s="2">
        <v>7</v>
      </c>
      <c r="B148" s="2" t="s">
        <v>58</v>
      </c>
      <c r="C148" s="9">
        <v>147</v>
      </c>
      <c r="D148" s="11">
        <v>43350</v>
      </c>
      <c r="E148" s="10" t="s">
        <v>204</v>
      </c>
      <c r="F148" s="9">
        <v>380</v>
      </c>
      <c r="G148" s="9">
        <v>380</v>
      </c>
      <c r="H148" s="9">
        <v>0</v>
      </c>
      <c r="I148" s="9"/>
      <c r="J148" s="9" t="s">
        <v>363</v>
      </c>
      <c r="K148" s="9" t="s">
        <v>385</v>
      </c>
      <c r="L148" s="9" t="s">
        <v>496</v>
      </c>
      <c r="M148" s="9" t="s">
        <v>2</v>
      </c>
      <c r="N148" s="9" t="s">
        <v>518</v>
      </c>
      <c r="O148" s="9">
        <v>19909090106</v>
      </c>
      <c r="P148" s="9" t="s">
        <v>530</v>
      </c>
    </row>
    <row r="149" spans="1:16" ht="30.6" customHeight="1" x14ac:dyDescent="0.3">
      <c r="A149" s="2">
        <v>8</v>
      </c>
      <c r="B149" s="3" t="s">
        <v>137</v>
      </c>
      <c r="C149" s="9">
        <v>148</v>
      </c>
      <c r="D149" s="11">
        <v>43350</v>
      </c>
      <c r="E149" s="10" t="s">
        <v>204</v>
      </c>
      <c r="F149" s="9">
        <v>100</v>
      </c>
      <c r="G149" s="9">
        <v>100</v>
      </c>
      <c r="H149" s="9">
        <v>0</v>
      </c>
      <c r="I149" s="9"/>
      <c r="J149" s="9" t="s">
        <v>363</v>
      </c>
      <c r="K149" s="9" t="s">
        <v>377</v>
      </c>
      <c r="L149" s="9" t="s">
        <v>496</v>
      </c>
      <c r="M149" s="9" t="s">
        <v>2</v>
      </c>
      <c r="N149" s="9" t="s">
        <v>518</v>
      </c>
      <c r="O149" s="9">
        <v>11010509</v>
      </c>
      <c r="P149" s="9" t="s">
        <v>531</v>
      </c>
    </row>
    <row r="150" spans="1:16" ht="30.6" customHeight="1" x14ac:dyDescent="0.3">
      <c r="A150" s="2">
        <v>9</v>
      </c>
      <c r="B150" s="2" t="s">
        <v>8</v>
      </c>
      <c r="C150" s="9">
        <v>149</v>
      </c>
      <c r="D150" s="11">
        <v>43350</v>
      </c>
      <c r="E150" s="10" t="s">
        <v>204</v>
      </c>
      <c r="F150" s="9">
        <v>660</v>
      </c>
      <c r="G150" s="9">
        <v>660</v>
      </c>
      <c r="H150" s="9">
        <v>0</v>
      </c>
      <c r="I150" s="9"/>
      <c r="J150" s="9" t="s">
        <v>363</v>
      </c>
      <c r="K150" s="9" t="s">
        <v>430</v>
      </c>
      <c r="L150" s="9" t="s">
        <v>496</v>
      </c>
      <c r="M150" s="9" t="s">
        <v>2</v>
      </c>
      <c r="N150" s="9" t="s">
        <v>518</v>
      </c>
      <c r="O150" s="9">
        <v>11010509</v>
      </c>
      <c r="P150" s="9" t="s">
        <v>531</v>
      </c>
    </row>
    <row r="151" spans="1:16" ht="30.6" customHeight="1" x14ac:dyDescent="0.3">
      <c r="A151" s="2">
        <v>10</v>
      </c>
      <c r="B151" s="2" t="s">
        <v>9</v>
      </c>
      <c r="C151" s="9">
        <v>150</v>
      </c>
      <c r="D151" s="11">
        <v>43350</v>
      </c>
      <c r="E151" s="10" t="s">
        <v>204</v>
      </c>
      <c r="F151" s="9">
        <v>330</v>
      </c>
      <c r="G151" s="9">
        <v>249.92</v>
      </c>
      <c r="H151" s="9">
        <v>80.080000000000013</v>
      </c>
      <c r="I151" s="9"/>
      <c r="J151" s="9" t="s">
        <v>363</v>
      </c>
      <c r="K151" s="9" t="s">
        <v>431</v>
      </c>
      <c r="L151" s="9" t="s">
        <v>496</v>
      </c>
      <c r="M151" s="9" t="s">
        <v>2</v>
      </c>
      <c r="N151" s="9" t="s">
        <v>518</v>
      </c>
      <c r="O151" s="9">
        <v>19909090109</v>
      </c>
      <c r="P151" s="9" t="s">
        <v>530</v>
      </c>
    </row>
    <row r="152" spans="1:16" ht="30.6" customHeight="1" x14ac:dyDescent="0.3">
      <c r="A152" s="2">
        <v>1</v>
      </c>
      <c r="B152" s="2" t="s">
        <v>3</v>
      </c>
      <c r="C152" s="9">
        <v>151</v>
      </c>
      <c r="D152" s="11">
        <v>43206</v>
      </c>
      <c r="E152" s="10" t="s">
        <v>205</v>
      </c>
      <c r="F152" s="9">
        <v>864.61</v>
      </c>
      <c r="G152" s="9">
        <v>613.78</v>
      </c>
      <c r="H152" s="9">
        <v>250.83000000000004</v>
      </c>
      <c r="I152" s="9"/>
      <c r="J152" s="9" t="s">
        <v>364</v>
      </c>
      <c r="K152" s="9" t="s">
        <v>429</v>
      </c>
      <c r="L152" s="9" t="s">
        <v>494</v>
      </c>
      <c r="M152" s="9" t="s">
        <v>0</v>
      </c>
      <c r="N152" s="9" t="s">
        <v>516</v>
      </c>
      <c r="O152" s="9">
        <v>45032503</v>
      </c>
      <c r="P152" s="9" t="s">
        <v>527</v>
      </c>
    </row>
    <row r="153" spans="1:16" ht="30.6" customHeight="1" x14ac:dyDescent="0.3">
      <c r="A153" s="2">
        <v>2</v>
      </c>
      <c r="B153" s="2" t="s">
        <v>4</v>
      </c>
      <c r="C153" s="9">
        <v>152</v>
      </c>
      <c r="D153" s="11">
        <v>43224</v>
      </c>
      <c r="E153" s="10" t="s">
        <v>206</v>
      </c>
      <c r="F153" s="9">
        <v>582.39</v>
      </c>
      <c r="G153" s="9">
        <v>332.39</v>
      </c>
      <c r="H153" s="9">
        <v>250</v>
      </c>
      <c r="I153" s="9"/>
      <c r="J153" s="9" t="s">
        <v>364</v>
      </c>
      <c r="K153" s="9" t="s">
        <v>432</v>
      </c>
      <c r="L153" s="9" t="s">
        <v>494</v>
      </c>
      <c r="M153" s="9" t="s">
        <v>0</v>
      </c>
      <c r="N153" s="9" t="s">
        <v>516</v>
      </c>
      <c r="O153" s="9">
        <v>45032503</v>
      </c>
      <c r="P153" s="9" t="s">
        <v>527</v>
      </c>
    </row>
    <row r="154" spans="1:16" ht="30.6" customHeight="1" x14ac:dyDescent="0.3">
      <c r="A154" s="2">
        <v>3</v>
      </c>
      <c r="B154" s="2" t="s">
        <v>5</v>
      </c>
      <c r="C154" s="9">
        <v>153</v>
      </c>
      <c r="D154" s="11">
        <v>43286</v>
      </c>
      <c r="E154" s="10" t="s">
        <v>207</v>
      </c>
      <c r="F154" s="9">
        <v>8708</v>
      </c>
      <c r="G154" s="9">
        <v>7837.2</v>
      </c>
      <c r="H154" s="9">
        <v>870.80000000000018</v>
      </c>
      <c r="I154" s="9"/>
      <c r="J154" s="9" t="s">
        <v>364</v>
      </c>
      <c r="K154" s="9" t="s">
        <v>367</v>
      </c>
      <c r="L154" s="9" t="s">
        <v>494</v>
      </c>
      <c r="M154" s="9" t="s">
        <v>0</v>
      </c>
      <c r="N154" s="9" t="s">
        <v>516</v>
      </c>
      <c r="O154" s="9">
        <v>45032503</v>
      </c>
      <c r="P154" s="9" t="s">
        <v>527</v>
      </c>
    </row>
    <row r="155" spans="1:16" ht="30.6" customHeight="1" x14ac:dyDescent="0.3">
      <c r="A155" s="2">
        <v>4</v>
      </c>
      <c r="B155" s="2" t="s">
        <v>6</v>
      </c>
      <c r="C155" s="9">
        <v>154</v>
      </c>
      <c r="D155" s="11">
        <v>43388</v>
      </c>
      <c r="E155" s="10" t="s">
        <v>208</v>
      </c>
      <c r="F155" s="9">
        <v>9197.84</v>
      </c>
      <c r="G155" s="9">
        <v>8139.61</v>
      </c>
      <c r="H155" s="9">
        <v>1058.2300000000005</v>
      </c>
      <c r="I155" s="9"/>
      <c r="J155" s="9" t="s">
        <v>364</v>
      </c>
      <c r="K155" s="9" t="s">
        <v>433</v>
      </c>
      <c r="L155" s="9" t="s">
        <v>494</v>
      </c>
      <c r="M155" s="9" t="s">
        <v>0</v>
      </c>
      <c r="N155" s="9" t="s">
        <v>516</v>
      </c>
      <c r="O155" s="9">
        <v>45032503</v>
      </c>
      <c r="P155" s="9" t="s">
        <v>527</v>
      </c>
    </row>
    <row r="156" spans="1:16" ht="30.6" customHeight="1" x14ac:dyDescent="0.3">
      <c r="A156" s="2">
        <v>5</v>
      </c>
      <c r="B156" s="2" t="s">
        <v>136</v>
      </c>
      <c r="C156" s="9">
        <v>155</v>
      </c>
      <c r="D156" s="11">
        <v>43390</v>
      </c>
      <c r="E156" s="10" t="s">
        <v>209</v>
      </c>
      <c r="F156" s="9">
        <v>300</v>
      </c>
      <c r="G156" s="9">
        <v>37.85</v>
      </c>
      <c r="H156" s="9">
        <v>262.14999999999998</v>
      </c>
      <c r="I156" s="9"/>
      <c r="J156" s="9" t="s">
        <v>364</v>
      </c>
      <c r="K156" s="9" t="s">
        <v>426</v>
      </c>
      <c r="L156" s="9" t="s">
        <v>494</v>
      </c>
      <c r="M156" s="9" t="s">
        <v>0</v>
      </c>
      <c r="N156" s="9" t="s">
        <v>516</v>
      </c>
      <c r="O156" s="9">
        <v>45032503</v>
      </c>
      <c r="P156" s="9" t="s">
        <v>527</v>
      </c>
    </row>
    <row r="157" spans="1:16" ht="30.6" customHeight="1" x14ac:dyDescent="0.3">
      <c r="A157" s="2">
        <v>6</v>
      </c>
      <c r="B157" s="2" t="s">
        <v>7</v>
      </c>
      <c r="C157" s="9">
        <v>156</v>
      </c>
      <c r="D157" s="11">
        <v>43412</v>
      </c>
      <c r="E157" s="10" t="s">
        <v>210</v>
      </c>
      <c r="F157" s="9">
        <v>23313.48</v>
      </c>
      <c r="G157" s="9">
        <v>0</v>
      </c>
      <c r="H157" s="9">
        <v>23313.48</v>
      </c>
      <c r="I157" s="9"/>
      <c r="J157" s="9" t="s">
        <v>364</v>
      </c>
      <c r="K157" s="9" t="s">
        <v>367</v>
      </c>
      <c r="L157" s="9" t="s">
        <v>494</v>
      </c>
      <c r="M157" s="9" t="s">
        <v>0</v>
      </c>
      <c r="N157" s="9" t="s">
        <v>516</v>
      </c>
      <c r="O157" s="9">
        <v>45032503</v>
      </c>
      <c r="P157" s="9" t="s">
        <v>527</v>
      </c>
    </row>
    <row r="158" spans="1:16" ht="30.6" customHeight="1" x14ac:dyDescent="0.3">
      <c r="A158" s="2">
        <v>7</v>
      </c>
      <c r="B158" s="2" t="s">
        <v>58</v>
      </c>
      <c r="C158" s="9">
        <v>157</v>
      </c>
      <c r="D158" s="11">
        <v>43370</v>
      </c>
      <c r="E158" s="10" t="s">
        <v>211</v>
      </c>
      <c r="F158" s="9">
        <v>13067.54</v>
      </c>
      <c r="G158" s="9">
        <v>13067.54</v>
      </c>
      <c r="H158" s="9">
        <v>0</v>
      </c>
      <c r="I158" s="9"/>
      <c r="J158" s="9" t="s">
        <v>363</v>
      </c>
      <c r="K158" s="9" t="s">
        <v>428</v>
      </c>
      <c r="L158" s="9" t="s">
        <v>497</v>
      </c>
      <c r="M158" s="9" t="s">
        <v>0</v>
      </c>
      <c r="N158" s="9" t="s">
        <v>517</v>
      </c>
      <c r="O158" s="9">
        <v>16909003006</v>
      </c>
      <c r="P158" s="9" t="s">
        <v>532</v>
      </c>
    </row>
    <row r="159" spans="1:16" ht="30.6" customHeight="1" x14ac:dyDescent="0.3">
      <c r="A159" s="2">
        <v>8</v>
      </c>
      <c r="B159" s="3" t="s">
        <v>137</v>
      </c>
      <c r="C159" s="9">
        <v>158</v>
      </c>
      <c r="D159" s="11">
        <v>43424</v>
      </c>
      <c r="E159" s="10" t="s">
        <v>212</v>
      </c>
      <c r="F159" s="9">
        <v>5091.1499999999996</v>
      </c>
      <c r="G159" s="9">
        <v>0</v>
      </c>
      <c r="H159" s="9">
        <v>5091.1499999999996</v>
      </c>
      <c r="I159" s="9"/>
      <c r="J159" s="9" t="s">
        <v>363</v>
      </c>
      <c r="K159" s="9" t="s">
        <v>380</v>
      </c>
      <c r="L159" s="9" t="s">
        <v>497</v>
      </c>
      <c r="M159" s="9" t="s">
        <v>0</v>
      </c>
      <c r="N159" s="9" t="s">
        <v>517</v>
      </c>
      <c r="O159" s="9">
        <v>16909003006</v>
      </c>
      <c r="P159" s="9" t="s">
        <v>532</v>
      </c>
    </row>
    <row r="160" spans="1:16" ht="30.6" customHeight="1" x14ac:dyDescent="0.3">
      <c r="A160" s="2">
        <v>9</v>
      </c>
      <c r="B160" s="2" t="s">
        <v>8</v>
      </c>
      <c r="C160" s="9">
        <v>159</v>
      </c>
      <c r="D160" s="11">
        <v>43368</v>
      </c>
      <c r="E160" s="10" t="s">
        <v>213</v>
      </c>
      <c r="F160" s="9">
        <v>890</v>
      </c>
      <c r="G160" s="9">
        <v>0</v>
      </c>
      <c r="H160" s="9">
        <v>890</v>
      </c>
      <c r="I160" s="9"/>
      <c r="J160" s="9" t="s">
        <v>363</v>
      </c>
      <c r="K160" s="9" t="s">
        <v>374</v>
      </c>
      <c r="L160" s="9" t="s">
        <v>491</v>
      </c>
      <c r="M160" s="9" t="s">
        <v>0</v>
      </c>
      <c r="N160" s="9" t="s">
        <v>517</v>
      </c>
      <c r="O160" s="9">
        <v>16909003006</v>
      </c>
      <c r="P160" s="9" t="s">
        <v>532</v>
      </c>
    </row>
    <row r="161" spans="1:16" ht="30.6" customHeight="1" x14ac:dyDescent="0.3">
      <c r="A161" s="2">
        <v>10</v>
      </c>
      <c r="B161" s="2" t="s">
        <v>9</v>
      </c>
      <c r="C161" s="9">
        <v>160</v>
      </c>
      <c r="D161" s="11">
        <v>43375</v>
      </c>
      <c r="E161" s="10" t="s">
        <v>214</v>
      </c>
      <c r="F161" s="9">
        <v>718.94</v>
      </c>
      <c r="G161" s="9">
        <v>456.79</v>
      </c>
      <c r="H161" s="9">
        <v>262.15000000000003</v>
      </c>
      <c r="I161" s="9"/>
      <c r="J161" s="9" t="s">
        <v>364</v>
      </c>
      <c r="K161" s="9" t="s">
        <v>367</v>
      </c>
      <c r="L161" s="9" t="s">
        <v>494</v>
      </c>
      <c r="M161" s="9" t="s">
        <v>0</v>
      </c>
      <c r="N161" s="9" t="s">
        <v>516</v>
      </c>
      <c r="O161" s="9">
        <v>45032503</v>
      </c>
      <c r="P161" s="9" t="s">
        <v>527</v>
      </c>
    </row>
    <row r="162" spans="1:16" ht="30.6" customHeight="1" x14ac:dyDescent="0.3">
      <c r="A162" s="2">
        <v>1</v>
      </c>
      <c r="B162" s="2" t="s">
        <v>3</v>
      </c>
      <c r="C162" s="9">
        <v>161</v>
      </c>
      <c r="D162" s="11">
        <v>43425</v>
      </c>
      <c r="E162" s="10" t="s">
        <v>215</v>
      </c>
      <c r="F162" s="9">
        <v>468.85</v>
      </c>
      <c r="G162" s="9">
        <v>206.7</v>
      </c>
      <c r="H162" s="9">
        <v>262.15000000000003</v>
      </c>
      <c r="I162" s="9"/>
      <c r="J162" s="9" t="s">
        <v>364</v>
      </c>
      <c r="K162" s="9" t="s">
        <v>367</v>
      </c>
      <c r="L162" s="9" t="s">
        <v>494</v>
      </c>
      <c r="M162" s="9" t="s">
        <v>0</v>
      </c>
      <c r="N162" s="9" t="s">
        <v>516</v>
      </c>
      <c r="O162" s="9">
        <v>45032503</v>
      </c>
      <c r="P162" s="9" t="s">
        <v>527</v>
      </c>
    </row>
    <row r="163" spans="1:16" ht="30.6" customHeight="1" x14ac:dyDescent="0.3">
      <c r="A163" s="2">
        <v>2</v>
      </c>
      <c r="B163" s="2" t="s">
        <v>4</v>
      </c>
      <c r="C163" s="9">
        <v>162</v>
      </c>
      <c r="D163" s="11">
        <v>43469</v>
      </c>
      <c r="E163" s="10" t="s">
        <v>216</v>
      </c>
      <c r="F163" s="9">
        <v>2276</v>
      </c>
      <c r="G163" s="9">
        <v>2001.21</v>
      </c>
      <c r="H163" s="9">
        <v>274.78999999999996</v>
      </c>
      <c r="I163" s="9"/>
      <c r="J163" s="9" t="s">
        <v>364</v>
      </c>
      <c r="K163" s="9" t="s">
        <v>409</v>
      </c>
      <c r="L163" s="9" t="s">
        <v>494</v>
      </c>
      <c r="M163" s="9" t="s">
        <v>0</v>
      </c>
      <c r="N163" s="9" t="s">
        <v>516</v>
      </c>
      <c r="O163" s="9">
        <v>45032503</v>
      </c>
      <c r="P163" s="9" t="s">
        <v>527</v>
      </c>
    </row>
    <row r="164" spans="1:16" ht="30.6" customHeight="1" x14ac:dyDescent="0.3">
      <c r="A164" s="2">
        <v>3</v>
      </c>
      <c r="B164" s="2" t="s">
        <v>5</v>
      </c>
      <c r="C164" s="9">
        <v>163</v>
      </c>
      <c r="D164" s="11">
        <v>43472</v>
      </c>
      <c r="E164" s="10" t="s">
        <v>217</v>
      </c>
      <c r="F164" s="9">
        <v>1033.47</v>
      </c>
      <c r="G164" s="9">
        <v>771.32</v>
      </c>
      <c r="H164" s="9">
        <v>262.14999999999998</v>
      </c>
      <c r="I164" s="9"/>
      <c r="J164" s="9" t="s">
        <v>364</v>
      </c>
      <c r="K164" s="9" t="s">
        <v>421</v>
      </c>
      <c r="L164" s="9" t="s">
        <v>494</v>
      </c>
      <c r="M164" s="9" t="s">
        <v>0</v>
      </c>
      <c r="N164" s="9" t="s">
        <v>516</v>
      </c>
      <c r="O164" s="9">
        <v>45032503</v>
      </c>
      <c r="P164" s="9" t="s">
        <v>527</v>
      </c>
    </row>
    <row r="165" spans="1:16" ht="30.6" customHeight="1" x14ac:dyDescent="0.3">
      <c r="A165" s="2">
        <v>4</v>
      </c>
      <c r="B165" s="2" t="s">
        <v>6</v>
      </c>
      <c r="C165" s="9">
        <v>164</v>
      </c>
      <c r="D165" s="11">
        <v>43476</v>
      </c>
      <c r="E165" s="10" t="s">
        <v>218</v>
      </c>
      <c r="F165" s="9">
        <v>700</v>
      </c>
      <c r="G165" s="9">
        <v>437.85</v>
      </c>
      <c r="H165" s="9">
        <v>262.14999999999998</v>
      </c>
      <c r="I165" s="9"/>
      <c r="J165" s="9" t="s">
        <v>364</v>
      </c>
      <c r="K165" s="9" t="s">
        <v>434</v>
      </c>
      <c r="L165" s="9" t="s">
        <v>494</v>
      </c>
      <c r="M165" s="9" t="s">
        <v>0</v>
      </c>
      <c r="N165" s="9" t="s">
        <v>516</v>
      </c>
      <c r="O165" s="9">
        <v>45032503</v>
      </c>
      <c r="P165" s="9" t="s">
        <v>527</v>
      </c>
    </row>
    <row r="166" spans="1:16" ht="30.6" customHeight="1" x14ac:dyDescent="0.3">
      <c r="A166" s="2">
        <v>5</v>
      </c>
      <c r="B166" s="2" t="s">
        <v>136</v>
      </c>
      <c r="C166" s="9">
        <v>165</v>
      </c>
      <c r="D166" s="11">
        <v>43489</v>
      </c>
      <c r="E166" s="10" t="s">
        <v>219</v>
      </c>
      <c r="F166" s="9">
        <v>708</v>
      </c>
      <c r="G166" s="9">
        <v>445.85</v>
      </c>
      <c r="H166" s="9">
        <v>262.14999999999998</v>
      </c>
      <c r="I166" s="9"/>
      <c r="J166" s="9" t="s">
        <v>364</v>
      </c>
      <c r="K166" s="9" t="s">
        <v>412</v>
      </c>
      <c r="L166" s="9" t="s">
        <v>494</v>
      </c>
      <c r="M166" s="9" t="s">
        <v>512</v>
      </c>
      <c r="N166" s="9" t="s">
        <v>516</v>
      </c>
      <c r="O166" s="9">
        <v>45032503</v>
      </c>
      <c r="P166" s="9" t="s">
        <v>527</v>
      </c>
    </row>
    <row r="167" spans="1:16" ht="30.6" customHeight="1" x14ac:dyDescent="0.3">
      <c r="A167" s="2">
        <v>6</v>
      </c>
      <c r="B167" s="2" t="s">
        <v>7</v>
      </c>
      <c r="C167" s="9">
        <v>166</v>
      </c>
      <c r="D167" s="11">
        <v>43493</v>
      </c>
      <c r="E167" s="10" t="s">
        <v>220</v>
      </c>
      <c r="F167" s="9">
        <v>2000</v>
      </c>
      <c r="G167" s="9">
        <v>2000</v>
      </c>
      <c r="H167" s="9">
        <v>0</v>
      </c>
      <c r="I167" s="9"/>
      <c r="J167" s="9" t="s">
        <v>363</v>
      </c>
      <c r="K167" s="9" t="s">
        <v>435</v>
      </c>
      <c r="L167" s="9" t="s">
        <v>491</v>
      </c>
      <c r="M167" s="9" t="s">
        <v>0</v>
      </c>
      <c r="N167" s="9" t="s">
        <v>519</v>
      </c>
      <c r="O167" s="9" t="s">
        <v>520</v>
      </c>
      <c r="P167" s="9" t="s">
        <v>520</v>
      </c>
    </row>
    <row r="168" spans="1:16" ht="30.6" customHeight="1" x14ac:dyDescent="0.3">
      <c r="A168" s="2">
        <v>7</v>
      </c>
      <c r="B168" s="2" t="s">
        <v>58</v>
      </c>
      <c r="C168" s="9">
        <v>167</v>
      </c>
      <c r="D168" s="11">
        <v>43203</v>
      </c>
      <c r="E168" s="10" t="s">
        <v>221</v>
      </c>
      <c r="F168" s="9">
        <v>30</v>
      </c>
      <c r="G168" s="9">
        <v>30</v>
      </c>
      <c r="H168" s="9">
        <v>0</v>
      </c>
      <c r="I168" s="9"/>
      <c r="J168" s="9" t="s">
        <v>363</v>
      </c>
      <c r="K168" s="9" t="s">
        <v>436</v>
      </c>
      <c r="L168" s="9" t="s">
        <v>491</v>
      </c>
      <c r="M168" s="9" t="s">
        <v>0</v>
      </c>
      <c r="N168" s="9" t="s">
        <v>517</v>
      </c>
      <c r="O168" s="9" t="s">
        <v>520</v>
      </c>
      <c r="P168" s="9" t="s">
        <v>520</v>
      </c>
    </row>
    <row r="169" spans="1:16" ht="30.6" customHeight="1" x14ac:dyDescent="0.3">
      <c r="A169" s="2">
        <v>8</v>
      </c>
      <c r="B169" s="3" t="s">
        <v>137</v>
      </c>
      <c r="C169" s="9">
        <v>168</v>
      </c>
      <c r="D169" s="11">
        <v>43190</v>
      </c>
      <c r="E169" s="10" t="s">
        <v>222</v>
      </c>
      <c r="F169" s="9">
        <v>170</v>
      </c>
      <c r="G169" s="9">
        <v>170</v>
      </c>
      <c r="H169" s="9">
        <v>0</v>
      </c>
      <c r="I169" s="9"/>
      <c r="J169" s="9" t="s">
        <v>363</v>
      </c>
      <c r="K169" s="9" t="s">
        <v>381</v>
      </c>
      <c r="L169" s="9" t="s">
        <v>491</v>
      </c>
      <c r="M169" s="9" t="s">
        <v>0</v>
      </c>
      <c r="N169" s="9" t="s">
        <v>517</v>
      </c>
      <c r="O169" s="9" t="s">
        <v>520</v>
      </c>
      <c r="P169" s="9" t="s">
        <v>520</v>
      </c>
    </row>
    <row r="170" spans="1:16" ht="30.6" customHeight="1" x14ac:dyDescent="0.3">
      <c r="A170" s="2">
        <v>9</v>
      </c>
      <c r="B170" s="2" t="s">
        <v>8</v>
      </c>
      <c r="C170" s="9">
        <v>169</v>
      </c>
      <c r="D170" s="11">
        <v>43251</v>
      </c>
      <c r="E170" s="10" t="s">
        <v>223</v>
      </c>
      <c r="F170" s="9">
        <v>902.52</v>
      </c>
      <c r="G170" s="9">
        <v>0</v>
      </c>
      <c r="H170" s="9">
        <v>902.52</v>
      </c>
      <c r="I170" s="9"/>
      <c r="J170" s="9" t="s">
        <v>363</v>
      </c>
      <c r="K170" s="9" t="s">
        <v>382</v>
      </c>
      <c r="L170" s="9" t="s">
        <v>491</v>
      </c>
      <c r="M170" s="9" t="s">
        <v>0</v>
      </c>
      <c r="N170" s="9" t="s">
        <v>517</v>
      </c>
      <c r="O170" s="9"/>
      <c r="P170" s="9"/>
    </row>
    <row r="171" spans="1:16" ht="30.6" customHeight="1" x14ac:dyDescent="0.3">
      <c r="A171" s="2">
        <v>10</v>
      </c>
      <c r="B171" s="2" t="s">
        <v>9</v>
      </c>
      <c r="C171" s="9">
        <v>170</v>
      </c>
      <c r="D171" s="11">
        <v>43251</v>
      </c>
      <c r="E171" s="10" t="s">
        <v>224</v>
      </c>
      <c r="F171" s="9">
        <v>15900.91</v>
      </c>
      <c r="G171" s="9">
        <v>2000</v>
      </c>
      <c r="H171" s="9">
        <v>13900.91</v>
      </c>
      <c r="I171" s="9"/>
      <c r="J171" s="9" t="s">
        <v>363</v>
      </c>
      <c r="K171" s="9" t="s">
        <v>400</v>
      </c>
      <c r="L171" s="9" t="s">
        <v>491</v>
      </c>
      <c r="M171" s="9" t="s">
        <v>0</v>
      </c>
      <c r="N171" s="9" t="s">
        <v>517</v>
      </c>
      <c r="O171" s="9"/>
      <c r="P171" s="9"/>
    </row>
    <row r="172" spans="1:16" ht="30.6" customHeight="1" x14ac:dyDescent="0.3">
      <c r="A172" s="2">
        <v>1</v>
      </c>
      <c r="B172" s="2" t="s">
        <v>3</v>
      </c>
      <c r="C172" s="9">
        <v>171</v>
      </c>
      <c r="D172" s="11">
        <v>43012</v>
      </c>
      <c r="E172" s="10" t="s">
        <v>225</v>
      </c>
      <c r="F172" s="9">
        <v>750.5</v>
      </c>
      <c r="G172" s="9">
        <v>0</v>
      </c>
      <c r="H172" s="9">
        <v>750.5</v>
      </c>
      <c r="I172" s="9"/>
      <c r="J172" s="9" t="s">
        <v>363</v>
      </c>
      <c r="K172" s="9" t="s">
        <v>399</v>
      </c>
      <c r="L172" s="9" t="s">
        <v>491</v>
      </c>
      <c r="M172" s="9" t="s">
        <v>0</v>
      </c>
      <c r="N172" s="9" t="s">
        <v>517</v>
      </c>
      <c r="O172" s="9"/>
      <c r="P172" s="9"/>
    </row>
    <row r="173" spans="1:16" ht="30.6" customHeight="1" x14ac:dyDescent="0.3">
      <c r="A173" s="2">
        <v>2</v>
      </c>
      <c r="B173" s="2" t="s">
        <v>4</v>
      </c>
      <c r="C173" s="9">
        <v>172</v>
      </c>
      <c r="D173" s="11">
        <v>43203</v>
      </c>
      <c r="E173" s="10" t="s">
        <v>226</v>
      </c>
      <c r="F173" s="9">
        <v>220</v>
      </c>
      <c r="G173" s="9">
        <v>0</v>
      </c>
      <c r="H173" s="9">
        <v>220</v>
      </c>
      <c r="I173" s="9"/>
      <c r="J173" s="9" t="s">
        <v>363</v>
      </c>
      <c r="K173" s="9" t="s">
        <v>388</v>
      </c>
      <c r="L173" s="9" t="s">
        <v>491</v>
      </c>
      <c r="M173" s="9" t="s">
        <v>0</v>
      </c>
      <c r="N173" s="9" t="s">
        <v>517</v>
      </c>
      <c r="O173" s="9"/>
      <c r="P173" s="9"/>
    </row>
    <row r="174" spans="1:16" ht="30.6" customHeight="1" x14ac:dyDescent="0.3">
      <c r="A174" s="2">
        <v>3</v>
      </c>
      <c r="B174" s="2" t="s">
        <v>5</v>
      </c>
      <c r="C174" s="9">
        <v>173</v>
      </c>
      <c r="D174" s="11">
        <v>43488</v>
      </c>
      <c r="E174" s="10" t="s">
        <v>227</v>
      </c>
      <c r="F174" s="9">
        <v>80</v>
      </c>
      <c r="G174" s="9">
        <v>80</v>
      </c>
      <c r="H174" s="9">
        <v>0</v>
      </c>
      <c r="I174" s="9"/>
      <c r="J174" s="9" t="s">
        <v>363</v>
      </c>
      <c r="K174" s="9" t="s">
        <v>431</v>
      </c>
      <c r="L174" s="9" t="s">
        <v>491</v>
      </c>
      <c r="M174" s="9" t="s">
        <v>0</v>
      </c>
      <c r="N174" s="9" t="s">
        <v>517</v>
      </c>
      <c r="O174" s="9" t="s">
        <v>520</v>
      </c>
      <c r="P174" s="9" t="s">
        <v>520</v>
      </c>
    </row>
    <row r="175" spans="1:16" ht="30.6" customHeight="1" x14ac:dyDescent="0.3">
      <c r="A175" s="2">
        <v>4</v>
      </c>
      <c r="B175" s="2" t="s">
        <v>6</v>
      </c>
      <c r="C175" s="9">
        <v>174</v>
      </c>
      <c r="D175" s="11">
        <v>43540</v>
      </c>
      <c r="E175" s="10" t="s">
        <v>228</v>
      </c>
      <c r="F175" s="9">
        <v>8400</v>
      </c>
      <c r="G175" s="9">
        <v>0</v>
      </c>
      <c r="H175" s="9">
        <v>8400</v>
      </c>
      <c r="I175" s="9"/>
      <c r="J175" s="9" t="s">
        <v>363</v>
      </c>
      <c r="K175" s="9" t="s">
        <v>437</v>
      </c>
      <c r="L175" s="9" t="s">
        <v>491</v>
      </c>
      <c r="M175" s="9" t="s">
        <v>0</v>
      </c>
      <c r="N175" s="9" t="s">
        <v>517</v>
      </c>
      <c r="O175" s="9"/>
      <c r="P175" s="9"/>
    </row>
    <row r="176" spans="1:16" ht="30.6" customHeight="1" x14ac:dyDescent="0.3">
      <c r="A176" s="2">
        <v>5</v>
      </c>
      <c r="B176" s="2" t="s">
        <v>136</v>
      </c>
      <c r="C176" s="9">
        <v>175</v>
      </c>
      <c r="D176" s="11">
        <v>43510</v>
      </c>
      <c r="E176" s="10" t="s">
        <v>229</v>
      </c>
      <c r="F176" s="9">
        <v>300</v>
      </c>
      <c r="G176" s="9">
        <v>300</v>
      </c>
      <c r="H176" s="9">
        <v>0</v>
      </c>
      <c r="I176" s="9"/>
      <c r="J176" s="9" t="s">
        <v>363</v>
      </c>
      <c r="K176" s="9" t="s">
        <v>438</v>
      </c>
      <c r="L176" s="9" t="s">
        <v>491</v>
      </c>
      <c r="M176" s="9" t="s">
        <v>0</v>
      </c>
      <c r="N176" s="9" t="s">
        <v>517</v>
      </c>
      <c r="O176" s="9" t="s">
        <v>520</v>
      </c>
      <c r="P176" s="9" t="s">
        <v>520</v>
      </c>
    </row>
    <row r="177" spans="1:16" ht="30.6" customHeight="1" x14ac:dyDescent="0.3">
      <c r="A177" s="2">
        <v>6</v>
      </c>
      <c r="B177" s="2" t="s">
        <v>7</v>
      </c>
      <c r="C177" s="9">
        <v>176</v>
      </c>
      <c r="D177" s="11">
        <v>43392</v>
      </c>
      <c r="E177" s="10" t="s">
        <v>230</v>
      </c>
      <c r="F177" s="9">
        <v>285.70999999999998</v>
      </c>
      <c r="G177" s="9">
        <v>85.71</v>
      </c>
      <c r="H177" s="9">
        <v>200</v>
      </c>
      <c r="I177" s="9"/>
      <c r="J177" s="9" t="s">
        <v>364</v>
      </c>
      <c r="K177" s="9" t="s">
        <v>387</v>
      </c>
      <c r="L177" s="9" t="s">
        <v>494</v>
      </c>
      <c r="M177" s="9" t="s">
        <v>512</v>
      </c>
      <c r="N177" s="9" t="s">
        <v>516</v>
      </c>
      <c r="O177" s="9"/>
      <c r="P177" s="9"/>
    </row>
    <row r="178" spans="1:16" ht="30.6" customHeight="1" x14ac:dyDescent="0.3">
      <c r="A178" s="2">
        <v>7</v>
      </c>
      <c r="B178" s="2" t="s">
        <v>58</v>
      </c>
      <c r="C178" s="9">
        <v>177</v>
      </c>
      <c r="D178" s="11">
        <v>43427</v>
      </c>
      <c r="E178" s="10" t="s">
        <v>231</v>
      </c>
      <c r="F178" s="9">
        <v>2259.1</v>
      </c>
      <c r="G178" s="9">
        <v>1846.95</v>
      </c>
      <c r="H178" s="9">
        <v>412.14999999999986</v>
      </c>
      <c r="I178" s="9"/>
      <c r="J178" s="9" t="s">
        <v>364</v>
      </c>
      <c r="K178" s="9" t="s">
        <v>397</v>
      </c>
      <c r="L178" s="9" t="s">
        <v>494</v>
      </c>
      <c r="M178" s="9" t="s">
        <v>512</v>
      </c>
      <c r="N178" s="9" t="s">
        <v>516</v>
      </c>
      <c r="O178" s="9"/>
      <c r="P178" s="9"/>
    </row>
    <row r="179" spans="1:16" ht="30.6" customHeight="1" x14ac:dyDescent="0.3">
      <c r="A179" s="2">
        <v>8</v>
      </c>
      <c r="B179" s="3" t="s">
        <v>137</v>
      </c>
      <c r="C179" s="9">
        <v>178</v>
      </c>
      <c r="D179" s="11">
        <v>43433</v>
      </c>
      <c r="E179" s="10" t="s">
        <v>232</v>
      </c>
      <c r="F179" s="9">
        <v>2576.81</v>
      </c>
      <c r="G179" s="9">
        <v>1764.66</v>
      </c>
      <c r="H179" s="9">
        <v>812.14999999999986</v>
      </c>
      <c r="I179" s="9"/>
      <c r="J179" s="9" t="s">
        <v>364</v>
      </c>
      <c r="K179" s="9" t="s">
        <v>407</v>
      </c>
      <c r="L179" s="9" t="s">
        <v>494</v>
      </c>
      <c r="M179" s="9" t="s">
        <v>512</v>
      </c>
      <c r="N179" s="9" t="s">
        <v>516</v>
      </c>
      <c r="O179" s="9">
        <v>45032551</v>
      </c>
      <c r="P179" s="9" t="s">
        <v>529</v>
      </c>
    </row>
    <row r="180" spans="1:16" ht="30.6" customHeight="1" x14ac:dyDescent="0.3">
      <c r="A180" s="2">
        <v>9</v>
      </c>
      <c r="B180" s="2" t="s">
        <v>8</v>
      </c>
      <c r="C180" s="9">
        <v>179</v>
      </c>
      <c r="D180" s="11">
        <v>43479</v>
      </c>
      <c r="E180" s="10" t="s">
        <v>233</v>
      </c>
      <c r="F180" s="9">
        <v>1000</v>
      </c>
      <c r="G180" s="9">
        <v>800</v>
      </c>
      <c r="H180" s="9">
        <v>200</v>
      </c>
      <c r="I180" s="9"/>
      <c r="J180" s="9" t="s">
        <v>364</v>
      </c>
      <c r="K180" s="9" t="s">
        <v>367</v>
      </c>
      <c r="L180" s="9" t="s">
        <v>494</v>
      </c>
      <c r="M180" s="9" t="s">
        <v>512</v>
      </c>
      <c r="N180" s="9" t="s">
        <v>516</v>
      </c>
      <c r="O180" s="9"/>
      <c r="P180" s="9"/>
    </row>
    <row r="181" spans="1:16" ht="30.6" customHeight="1" x14ac:dyDescent="0.3">
      <c r="A181" s="2">
        <v>10</v>
      </c>
      <c r="B181" s="2" t="s">
        <v>9</v>
      </c>
      <c r="C181" s="9">
        <v>180</v>
      </c>
      <c r="D181" s="11">
        <v>43531</v>
      </c>
      <c r="E181" s="10" t="s">
        <v>232</v>
      </c>
      <c r="F181" s="9">
        <v>2358</v>
      </c>
      <c r="G181" s="9">
        <v>0</v>
      </c>
      <c r="H181" s="9">
        <v>2358</v>
      </c>
      <c r="I181" s="9"/>
      <c r="J181" s="9" t="s">
        <v>364</v>
      </c>
      <c r="K181" s="9" t="s">
        <v>439</v>
      </c>
      <c r="L181" s="9" t="s">
        <v>494</v>
      </c>
      <c r="M181" s="9" t="s">
        <v>512</v>
      </c>
      <c r="N181" s="9" t="s">
        <v>516</v>
      </c>
      <c r="O181" s="9"/>
      <c r="P181" s="9"/>
    </row>
    <row r="182" spans="1:16" ht="30.6" customHeight="1" x14ac:dyDescent="0.3">
      <c r="A182" s="2">
        <v>1</v>
      </c>
      <c r="B182" s="2" t="s">
        <v>3</v>
      </c>
      <c r="C182" s="9">
        <v>181</v>
      </c>
      <c r="D182" s="11">
        <v>43538</v>
      </c>
      <c r="E182" s="10" t="s">
        <v>234</v>
      </c>
      <c r="F182" s="9">
        <v>780</v>
      </c>
      <c r="G182" s="9">
        <v>480</v>
      </c>
      <c r="H182" s="9">
        <v>300</v>
      </c>
      <c r="I182" s="9"/>
      <c r="J182" s="9" t="s">
        <v>364</v>
      </c>
      <c r="K182" s="9" t="s">
        <v>380</v>
      </c>
      <c r="L182" s="9" t="s">
        <v>494</v>
      </c>
      <c r="M182" s="9" t="s">
        <v>512</v>
      </c>
      <c r="N182" s="9" t="s">
        <v>516</v>
      </c>
      <c r="O182" s="9"/>
      <c r="P182" s="9"/>
    </row>
    <row r="183" spans="1:16" ht="30.6" customHeight="1" x14ac:dyDescent="0.3">
      <c r="A183" s="2">
        <v>2</v>
      </c>
      <c r="B183" s="2" t="s">
        <v>4</v>
      </c>
      <c r="C183" s="9">
        <v>182</v>
      </c>
      <c r="D183" s="11">
        <v>43542</v>
      </c>
      <c r="E183" s="10" t="s">
        <v>235</v>
      </c>
      <c r="F183" s="9">
        <v>1000</v>
      </c>
      <c r="G183" s="9">
        <v>800</v>
      </c>
      <c r="H183" s="9">
        <v>200</v>
      </c>
      <c r="I183" s="9"/>
      <c r="J183" s="9" t="s">
        <v>364</v>
      </c>
      <c r="K183" s="9" t="s">
        <v>367</v>
      </c>
      <c r="L183" s="9" t="s">
        <v>494</v>
      </c>
      <c r="M183" s="9" t="s">
        <v>512</v>
      </c>
      <c r="N183" s="9" t="s">
        <v>516</v>
      </c>
      <c r="O183" s="9"/>
      <c r="P183" s="9"/>
    </row>
    <row r="184" spans="1:16" ht="30.6" customHeight="1" x14ac:dyDescent="0.3">
      <c r="A184" s="2">
        <v>3</v>
      </c>
      <c r="B184" s="2" t="s">
        <v>5</v>
      </c>
      <c r="C184" s="9">
        <v>183</v>
      </c>
      <c r="D184" s="11">
        <v>43556</v>
      </c>
      <c r="E184" s="10" t="s">
        <v>236</v>
      </c>
      <c r="F184" s="9">
        <v>1000</v>
      </c>
      <c r="G184" s="9">
        <v>800</v>
      </c>
      <c r="H184" s="9">
        <v>200</v>
      </c>
      <c r="I184" s="9"/>
      <c r="J184" s="9" t="s">
        <v>364</v>
      </c>
      <c r="K184" s="9" t="s">
        <v>367</v>
      </c>
      <c r="L184" s="9" t="s">
        <v>494</v>
      </c>
      <c r="M184" s="9" t="s">
        <v>512</v>
      </c>
      <c r="N184" s="9" t="s">
        <v>516</v>
      </c>
      <c r="O184" s="9"/>
      <c r="P184" s="9"/>
    </row>
    <row r="185" spans="1:16" ht="30.6" customHeight="1" x14ac:dyDescent="0.3">
      <c r="A185" s="2">
        <v>4</v>
      </c>
      <c r="B185" s="2" t="s">
        <v>6</v>
      </c>
      <c r="C185" s="9">
        <v>184</v>
      </c>
      <c r="D185" s="11">
        <v>43551</v>
      </c>
      <c r="E185" s="10" t="s">
        <v>237</v>
      </c>
      <c r="F185" s="9">
        <v>1020</v>
      </c>
      <c r="G185" s="9">
        <v>820</v>
      </c>
      <c r="H185" s="9">
        <v>200</v>
      </c>
      <c r="I185" s="9"/>
      <c r="J185" s="9" t="s">
        <v>364</v>
      </c>
      <c r="K185" s="9" t="s">
        <v>367</v>
      </c>
      <c r="L185" s="9" t="s">
        <v>494</v>
      </c>
      <c r="M185" s="9" t="s">
        <v>512</v>
      </c>
      <c r="N185" s="9" t="s">
        <v>516</v>
      </c>
      <c r="O185" s="9"/>
      <c r="P185" s="9"/>
    </row>
    <row r="186" spans="1:16" ht="30.6" customHeight="1" x14ac:dyDescent="0.3">
      <c r="A186" s="2">
        <v>5</v>
      </c>
      <c r="B186" s="2" t="s">
        <v>136</v>
      </c>
      <c r="C186" s="9">
        <v>185</v>
      </c>
      <c r="D186" s="11">
        <v>43501</v>
      </c>
      <c r="E186" s="10" t="s">
        <v>238</v>
      </c>
      <c r="F186" s="9">
        <v>520.07000000000005</v>
      </c>
      <c r="G186" s="9">
        <v>257.92</v>
      </c>
      <c r="H186" s="9">
        <v>262.15000000000003</v>
      </c>
      <c r="I186" s="9"/>
      <c r="J186" s="9" t="s">
        <v>364</v>
      </c>
      <c r="K186" s="9" t="s">
        <v>367</v>
      </c>
      <c r="L186" s="9" t="s">
        <v>494</v>
      </c>
      <c r="M186" s="9" t="s">
        <v>512</v>
      </c>
      <c r="N186" s="9" t="s">
        <v>516</v>
      </c>
      <c r="O186" s="9"/>
      <c r="P186" s="9"/>
    </row>
    <row r="187" spans="1:16" ht="30.6" customHeight="1" x14ac:dyDescent="0.3">
      <c r="A187" s="2">
        <v>6</v>
      </c>
      <c r="B187" s="2" t="s">
        <v>7</v>
      </c>
      <c r="C187" s="9">
        <v>186</v>
      </c>
      <c r="D187" s="11">
        <v>43521</v>
      </c>
      <c r="E187" s="10" t="s">
        <v>239</v>
      </c>
      <c r="F187" s="9">
        <v>3336.82</v>
      </c>
      <c r="G187" s="9">
        <v>2975.98</v>
      </c>
      <c r="H187" s="9">
        <v>360.84000000000015</v>
      </c>
      <c r="I187" s="9"/>
      <c r="J187" s="9" t="s">
        <v>364</v>
      </c>
      <c r="K187" s="9" t="s">
        <v>440</v>
      </c>
      <c r="L187" s="9" t="s">
        <v>494</v>
      </c>
      <c r="M187" s="9" t="s">
        <v>512</v>
      </c>
      <c r="N187" s="9" t="s">
        <v>516</v>
      </c>
      <c r="O187" s="9"/>
      <c r="P187" s="9"/>
    </row>
    <row r="188" spans="1:16" ht="30.6" customHeight="1" x14ac:dyDescent="0.3">
      <c r="A188" s="2">
        <v>7</v>
      </c>
      <c r="B188" s="2" t="s">
        <v>58</v>
      </c>
      <c r="C188" s="9">
        <v>187</v>
      </c>
      <c r="D188" s="11">
        <v>43557</v>
      </c>
      <c r="E188" s="10" t="s">
        <v>240</v>
      </c>
      <c r="F188" s="9">
        <v>608.03</v>
      </c>
      <c r="G188" s="9">
        <v>345.88</v>
      </c>
      <c r="H188" s="9">
        <v>262.14999999999998</v>
      </c>
      <c r="I188" s="9"/>
      <c r="J188" s="9" t="s">
        <v>364</v>
      </c>
      <c r="K188" s="9" t="s">
        <v>367</v>
      </c>
      <c r="L188" s="9" t="s">
        <v>494</v>
      </c>
      <c r="M188" s="9" t="s">
        <v>512</v>
      </c>
      <c r="N188" s="9" t="s">
        <v>516</v>
      </c>
      <c r="O188" s="9"/>
      <c r="P188" s="9"/>
    </row>
    <row r="189" spans="1:16" ht="30.6" customHeight="1" x14ac:dyDescent="0.3">
      <c r="A189" s="2">
        <v>8</v>
      </c>
      <c r="B189" s="3" t="s">
        <v>137</v>
      </c>
      <c r="C189" s="9">
        <v>188</v>
      </c>
      <c r="D189" s="11">
        <v>42916</v>
      </c>
      <c r="E189" s="10" t="s">
        <v>241</v>
      </c>
      <c r="F189" s="9">
        <v>1174.03</v>
      </c>
      <c r="G189" s="9">
        <v>0</v>
      </c>
      <c r="H189" s="9">
        <v>1174.03</v>
      </c>
      <c r="I189" s="9"/>
      <c r="J189" s="9" t="s">
        <v>363</v>
      </c>
      <c r="K189" s="9" t="s">
        <v>391</v>
      </c>
      <c r="L189" s="9" t="s">
        <v>491</v>
      </c>
      <c r="M189" s="9" t="s">
        <v>0</v>
      </c>
      <c r="N189" s="9" t="s">
        <v>515</v>
      </c>
      <c r="O189" s="9"/>
      <c r="P189" s="9"/>
    </row>
    <row r="190" spans="1:16" ht="30.6" customHeight="1" x14ac:dyDescent="0.3">
      <c r="A190" s="2">
        <v>9</v>
      </c>
      <c r="B190" s="2" t="s">
        <v>8</v>
      </c>
      <c r="C190" s="9">
        <v>189</v>
      </c>
      <c r="D190" s="11">
        <v>43508</v>
      </c>
      <c r="E190" s="10" t="s">
        <v>242</v>
      </c>
      <c r="F190" s="9">
        <v>7956.97</v>
      </c>
      <c r="G190" s="9">
        <v>0</v>
      </c>
      <c r="H190" s="9">
        <v>7956.97</v>
      </c>
      <c r="I190" s="9"/>
      <c r="J190" s="9" t="s">
        <v>363</v>
      </c>
      <c r="K190" s="9" t="s">
        <v>367</v>
      </c>
      <c r="L190" s="9" t="s">
        <v>498</v>
      </c>
      <c r="M190" s="9" t="s">
        <v>0</v>
      </c>
      <c r="N190" s="9" t="s">
        <v>515</v>
      </c>
      <c r="O190" s="9"/>
      <c r="P190" s="9"/>
    </row>
    <row r="191" spans="1:16" ht="30.6" customHeight="1" x14ac:dyDescent="0.3">
      <c r="A191" s="2">
        <v>10</v>
      </c>
      <c r="B191" s="2" t="s">
        <v>9</v>
      </c>
      <c r="C191" s="9">
        <v>190</v>
      </c>
      <c r="D191" s="11">
        <v>43349</v>
      </c>
      <c r="E191" s="10" t="s">
        <v>243</v>
      </c>
      <c r="F191" s="9">
        <v>5125</v>
      </c>
      <c r="G191" s="9">
        <v>0</v>
      </c>
      <c r="H191" s="9">
        <v>5125</v>
      </c>
      <c r="I191" s="9"/>
      <c r="J191" s="9" t="s">
        <v>364</v>
      </c>
      <c r="K191" s="9" t="s">
        <v>394</v>
      </c>
      <c r="L191" s="9" t="s">
        <v>494</v>
      </c>
      <c r="M191" s="9" t="s">
        <v>512</v>
      </c>
      <c r="N191" s="9" t="s">
        <v>516</v>
      </c>
      <c r="O191" s="9"/>
      <c r="P191" s="9"/>
    </row>
    <row r="192" spans="1:16" ht="30.6" customHeight="1" x14ac:dyDescent="0.3">
      <c r="A192" s="2">
        <v>1</v>
      </c>
      <c r="B192" s="2" t="s">
        <v>3</v>
      </c>
      <c r="C192" s="9">
        <v>191</v>
      </c>
      <c r="D192" s="11">
        <v>43505</v>
      </c>
      <c r="E192" s="10" t="s">
        <v>244</v>
      </c>
      <c r="F192" s="9">
        <v>3769.33</v>
      </c>
      <c r="G192" s="9">
        <v>0</v>
      </c>
      <c r="H192" s="9">
        <v>3769.33</v>
      </c>
      <c r="I192" s="9"/>
      <c r="J192" s="9" t="s">
        <v>364</v>
      </c>
      <c r="K192" s="9" t="s">
        <v>410</v>
      </c>
      <c r="L192" s="9" t="s">
        <v>494</v>
      </c>
      <c r="M192" s="9" t="s">
        <v>512</v>
      </c>
      <c r="N192" s="9" t="s">
        <v>516</v>
      </c>
      <c r="O192" s="9"/>
      <c r="P192" s="9"/>
    </row>
    <row r="193" spans="1:16" ht="30.6" customHeight="1" x14ac:dyDescent="0.3">
      <c r="A193" s="2">
        <v>2</v>
      </c>
      <c r="B193" s="2" t="s">
        <v>4</v>
      </c>
      <c r="C193" s="9">
        <v>192</v>
      </c>
      <c r="D193" s="11">
        <v>43551</v>
      </c>
      <c r="E193" s="10" t="s">
        <v>245</v>
      </c>
      <c r="F193" s="9">
        <v>1670</v>
      </c>
      <c r="G193" s="9">
        <v>1470</v>
      </c>
      <c r="H193" s="9">
        <v>200</v>
      </c>
      <c r="I193" s="9"/>
      <c r="J193" s="9" t="s">
        <v>364</v>
      </c>
      <c r="K193" s="9" t="s">
        <v>381</v>
      </c>
      <c r="L193" s="9" t="s">
        <v>494</v>
      </c>
      <c r="M193" s="9" t="s">
        <v>512</v>
      </c>
      <c r="N193" s="9" t="s">
        <v>516</v>
      </c>
      <c r="O193" s="9"/>
      <c r="P193" s="9"/>
    </row>
    <row r="194" spans="1:16" ht="30.6" customHeight="1" x14ac:dyDescent="0.3">
      <c r="A194" s="2">
        <v>3</v>
      </c>
      <c r="B194" s="2" t="s">
        <v>5</v>
      </c>
      <c r="C194" s="9">
        <v>193</v>
      </c>
      <c r="D194" s="11">
        <v>43547</v>
      </c>
      <c r="E194" s="10" t="s">
        <v>246</v>
      </c>
      <c r="F194" s="9">
        <v>6420</v>
      </c>
      <c r="G194" s="9">
        <v>5777.94</v>
      </c>
      <c r="H194" s="9">
        <v>642.0600000000004</v>
      </c>
      <c r="I194" s="9"/>
      <c r="J194" s="9" t="s">
        <v>364</v>
      </c>
      <c r="K194" s="9" t="s">
        <v>367</v>
      </c>
      <c r="L194" s="9" t="s">
        <v>494</v>
      </c>
      <c r="M194" s="9" t="s">
        <v>512</v>
      </c>
      <c r="N194" s="9" t="s">
        <v>516</v>
      </c>
      <c r="O194" s="9"/>
      <c r="P194" s="9"/>
    </row>
    <row r="195" spans="1:16" ht="30.6" customHeight="1" x14ac:dyDescent="0.3">
      <c r="A195" s="2">
        <v>4</v>
      </c>
      <c r="B195" s="2" t="s">
        <v>6</v>
      </c>
      <c r="C195" s="9">
        <v>194</v>
      </c>
      <c r="D195" s="11">
        <v>43595</v>
      </c>
      <c r="E195" s="10" t="s">
        <v>247</v>
      </c>
      <c r="F195" s="9">
        <v>1020</v>
      </c>
      <c r="G195" s="9">
        <v>820</v>
      </c>
      <c r="H195" s="9">
        <v>200</v>
      </c>
      <c r="I195" s="9"/>
      <c r="J195" s="9" t="s">
        <v>364</v>
      </c>
      <c r="K195" s="9" t="s">
        <v>367</v>
      </c>
      <c r="L195" s="9" t="s">
        <v>494</v>
      </c>
      <c r="M195" s="9" t="s">
        <v>512</v>
      </c>
      <c r="N195" s="9" t="s">
        <v>516</v>
      </c>
      <c r="O195" s="9"/>
      <c r="P195" s="9"/>
    </row>
    <row r="196" spans="1:16" ht="30.6" customHeight="1" x14ac:dyDescent="0.3">
      <c r="A196" s="2">
        <v>5</v>
      </c>
      <c r="B196" s="2" t="s">
        <v>136</v>
      </c>
      <c r="C196" s="9">
        <v>195</v>
      </c>
      <c r="D196" s="11">
        <v>43611</v>
      </c>
      <c r="E196" s="10" t="s">
        <v>248</v>
      </c>
      <c r="F196" s="9">
        <v>5789.43</v>
      </c>
      <c r="G196" s="9">
        <v>0</v>
      </c>
      <c r="H196" s="9">
        <v>5789.43</v>
      </c>
      <c r="I196" s="9"/>
      <c r="J196" s="9" t="s">
        <v>364</v>
      </c>
      <c r="K196" s="9" t="s">
        <v>411</v>
      </c>
      <c r="L196" s="9" t="s">
        <v>494</v>
      </c>
      <c r="M196" s="9" t="s">
        <v>512</v>
      </c>
      <c r="N196" s="9" t="s">
        <v>516</v>
      </c>
      <c r="O196" s="9"/>
      <c r="P196" s="9"/>
    </row>
    <row r="197" spans="1:16" ht="30.6" customHeight="1" x14ac:dyDescent="0.3">
      <c r="A197" s="2">
        <v>6</v>
      </c>
      <c r="B197" s="2" t="s">
        <v>7</v>
      </c>
      <c r="C197" s="9">
        <v>196</v>
      </c>
      <c r="D197" s="11">
        <v>43531</v>
      </c>
      <c r="E197" s="10" t="s">
        <v>249</v>
      </c>
      <c r="F197" s="9">
        <v>1690.68</v>
      </c>
      <c r="G197" s="9">
        <v>1427.54</v>
      </c>
      <c r="H197" s="9">
        <v>263.1400000000001</v>
      </c>
      <c r="I197" s="9"/>
      <c r="J197" s="9" t="s">
        <v>364</v>
      </c>
      <c r="K197" s="9" t="s">
        <v>395</v>
      </c>
      <c r="L197" s="9" t="s">
        <v>494</v>
      </c>
      <c r="M197" s="9" t="s">
        <v>512</v>
      </c>
      <c r="N197" s="9" t="s">
        <v>516</v>
      </c>
      <c r="O197" s="9"/>
      <c r="P197" s="9"/>
    </row>
    <row r="198" spans="1:16" ht="30.6" customHeight="1" x14ac:dyDescent="0.3">
      <c r="A198" s="2">
        <v>7</v>
      </c>
      <c r="B198" s="2" t="s">
        <v>58</v>
      </c>
      <c r="C198" s="9">
        <v>197</v>
      </c>
      <c r="D198" s="11">
        <v>43539</v>
      </c>
      <c r="E198" s="10" t="s">
        <v>250</v>
      </c>
      <c r="F198" s="9">
        <v>380</v>
      </c>
      <c r="G198" s="9">
        <v>115.85</v>
      </c>
      <c r="H198" s="9">
        <v>264.14999999999998</v>
      </c>
      <c r="I198" s="9"/>
      <c r="J198" s="9" t="s">
        <v>364</v>
      </c>
      <c r="K198" s="9" t="s">
        <v>377</v>
      </c>
      <c r="L198" s="9" t="s">
        <v>494</v>
      </c>
      <c r="M198" s="9" t="s">
        <v>512</v>
      </c>
      <c r="N198" s="9" t="s">
        <v>516</v>
      </c>
      <c r="O198" s="9"/>
      <c r="P198" s="9"/>
    </row>
    <row r="199" spans="1:16" ht="30.6" customHeight="1" x14ac:dyDescent="0.3">
      <c r="A199" s="2">
        <v>8</v>
      </c>
      <c r="B199" s="3" t="s">
        <v>137</v>
      </c>
      <c r="C199" s="9">
        <v>198</v>
      </c>
      <c r="D199" s="11">
        <v>43542</v>
      </c>
      <c r="E199" s="10" t="s">
        <v>251</v>
      </c>
      <c r="F199" s="9">
        <v>488.67</v>
      </c>
      <c r="G199" s="9">
        <v>226.52</v>
      </c>
      <c r="H199" s="9">
        <v>262.14999999999998</v>
      </c>
      <c r="I199" s="9"/>
      <c r="J199" s="9" t="s">
        <v>364</v>
      </c>
      <c r="K199" s="9" t="s">
        <v>367</v>
      </c>
      <c r="L199" s="9" t="s">
        <v>494</v>
      </c>
      <c r="M199" s="9" t="s">
        <v>512</v>
      </c>
      <c r="N199" s="9" t="s">
        <v>516</v>
      </c>
      <c r="O199" s="9"/>
      <c r="P199" s="9"/>
    </row>
    <row r="200" spans="1:16" ht="30.6" customHeight="1" x14ac:dyDescent="0.3">
      <c r="A200" s="2">
        <v>9</v>
      </c>
      <c r="B200" s="2" t="s">
        <v>8</v>
      </c>
      <c r="C200" s="9">
        <v>199</v>
      </c>
      <c r="D200" s="11">
        <v>43550</v>
      </c>
      <c r="E200" s="10" t="s">
        <v>252</v>
      </c>
      <c r="F200" s="9">
        <v>285.63</v>
      </c>
      <c r="G200" s="9">
        <v>23.53</v>
      </c>
      <c r="H200" s="9">
        <v>262.10000000000002</v>
      </c>
      <c r="I200" s="9"/>
      <c r="J200" s="9" t="s">
        <v>364</v>
      </c>
      <c r="K200" s="9" t="s">
        <v>367</v>
      </c>
      <c r="L200" s="9" t="s">
        <v>494</v>
      </c>
      <c r="M200" s="9" t="s">
        <v>512</v>
      </c>
      <c r="N200" s="9" t="s">
        <v>516</v>
      </c>
      <c r="O200" s="9"/>
      <c r="P200" s="9"/>
    </row>
    <row r="201" spans="1:16" ht="30.6" customHeight="1" x14ac:dyDescent="0.3">
      <c r="A201" s="2">
        <v>10</v>
      </c>
      <c r="B201" s="2" t="s">
        <v>9</v>
      </c>
      <c r="C201" s="9">
        <v>200</v>
      </c>
      <c r="D201" s="11">
        <v>43545</v>
      </c>
      <c r="E201" s="10" t="s">
        <v>253</v>
      </c>
      <c r="F201" s="9">
        <v>180</v>
      </c>
      <c r="G201" s="9">
        <v>0</v>
      </c>
      <c r="H201" s="9">
        <v>180</v>
      </c>
      <c r="I201" s="9"/>
      <c r="J201" s="9" t="s">
        <v>364</v>
      </c>
      <c r="K201" s="9" t="s">
        <v>441</v>
      </c>
      <c r="L201" s="9" t="s">
        <v>494</v>
      </c>
      <c r="M201" s="9" t="s">
        <v>512</v>
      </c>
      <c r="N201" s="9" t="s">
        <v>516</v>
      </c>
      <c r="O201" s="9"/>
      <c r="P201" s="9"/>
    </row>
    <row r="202" spans="1:16" ht="30.6" customHeight="1" x14ac:dyDescent="0.3">
      <c r="A202" s="2">
        <v>1</v>
      </c>
      <c r="B202" s="2" t="s">
        <v>3</v>
      </c>
      <c r="C202" s="9">
        <v>201</v>
      </c>
      <c r="D202" s="11">
        <v>43581</v>
      </c>
      <c r="E202" s="10" t="s">
        <v>254</v>
      </c>
      <c r="F202" s="9">
        <v>309.97000000000003</v>
      </c>
      <c r="G202" s="9">
        <v>47.82</v>
      </c>
      <c r="H202" s="9">
        <v>262.15000000000003</v>
      </c>
      <c r="I202" s="9"/>
      <c r="J202" s="9" t="s">
        <v>364</v>
      </c>
      <c r="K202" s="9" t="s">
        <v>373</v>
      </c>
      <c r="L202" s="9" t="s">
        <v>494</v>
      </c>
      <c r="M202" s="9" t="s">
        <v>512</v>
      </c>
      <c r="N202" s="9" t="s">
        <v>516</v>
      </c>
      <c r="O202" s="9"/>
      <c r="P202" s="9"/>
    </row>
    <row r="203" spans="1:16" ht="30.6" customHeight="1" x14ac:dyDescent="0.3">
      <c r="A203" s="2">
        <v>2</v>
      </c>
      <c r="B203" s="2" t="s">
        <v>4</v>
      </c>
      <c r="C203" s="9">
        <v>202</v>
      </c>
      <c r="D203" s="11">
        <v>43594</v>
      </c>
      <c r="E203" s="10" t="s">
        <v>255</v>
      </c>
      <c r="F203" s="9">
        <v>1683.1</v>
      </c>
      <c r="G203" s="9">
        <v>1420.95</v>
      </c>
      <c r="H203" s="9">
        <v>262.14999999999986</v>
      </c>
      <c r="I203" s="9"/>
      <c r="J203" s="9" t="s">
        <v>364</v>
      </c>
      <c r="K203" s="9" t="s">
        <v>417</v>
      </c>
      <c r="L203" s="9" t="s">
        <v>494</v>
      </c>
      <c r="M203" s="9" t="s">
        <v>512</v>
      </c>
      <c r="N203" s="9" t="s">
        <v>516</v>
      </c>
      <c r="O203" s="9"/>
      <c r="P203" s="9"/>
    </row>
    <row r="204" spans="1:16" ht="30.6" customHeight="1" x14ac:dyDescent="0.3">
      <c r="A204" s="2">
        <v>3</v>
      </c>
      <c r="B204" s="2" t="s">
        <v>5</v>
      </c>
      <c r="C204" s="9">
        <v>203</v>
      </c>
      <c r="D204" s="11">
        <v>43618</v>
      </c>
      <c r="E204" s="10" t="s">
        <v>256</v>
      </c>
      <c r="F204" s="9">
        <v>585.85</v>
      </c>
      <c r="G204" s="9">
        <v>323.7</v>
      </c>
      <c r="H204" s="9">
        <v>262.15000000000003</v>
      </c>
      <c r="I204" s="9"/>
      <c r="J204" s="9" t="s">
        <v>364</v>
      </c>
      <c r="K204" s="9" t="s">
        <v>411</v>
      </c>
      <c r="L204" s="9" t="s">
        <v>494</v>
      </c>
      <c r="M204" s="9" t="s">
        <v>512</v>
      </c>
      <c r="N204" s="9" t="s">
        <v>516</v>
      </c>
      <c r="O204" s="9"/>
      <c r="P204" s="9"/>
    </row>
    <row r="205" spans="1:16" ht="30.6" customHeight="1" x14ac:dyDescent="0.3">
      <c r="A205" s="2">
        <v>4</v>
      </c>
      <c r="B205" s="2" t="s">
        <v>6</v>
      </c>
      <c r="C205" s="9">
        <v>204</v>
      </c>
      <c r="D205" s="11">
        <v>43614</v>
      </c>
      <c r="E205" s="10" t="s">
        <v>257</v>
      </c>
      <c r="F205" s="9">
        <v>70</v>
      </c>
      <c r="G205" s="9">
        <v>70</v>
      </c>
      <c r="H205" s="9">
        <v>0</v>
      </c>
      <c r="I205" s="9"/>
      <c r="J205" s="9" t="s">
        <v>363</v>
      </c>
      <c r="K205" s="9" t="s">
        <v>398</v>
      </c>
      <c r="L205" s="9" t="s">
        <v>491</v>
      </c>
      <c r="M205" s="9" t="s">
        <v>0</v>
      </c>
      <c r="N205" s="9" t="s">
        <v>515</v>
      </c>
      <c r="O205" s="9"/>
      <c r="P205" s="9"/>
    </row>
    <row r="206" spans="1:16" ht="30.6" customHeight="1" x14ac:dyDescent="0.3">
      <c r="A206" s="2">
        <v>5</v>
      </c>
      <c r="B206" s="2" t="s">
        <v>136</v>
      </c>
      <c r="C206" s="9">
        <v>205</v>
      </c>
      <c r="D206" s="11">
        <v>43633</v>
      </c>
      <c r="E206" s="10" t="s">
        <v>258</v>
      </c>
      <c r="F206" s="9">
        <v>20</v>
      </c>
      <c r="G206" s="9">
        <v>20</v>
      </c>
      <c r="H206" s="9">
        <v>0</v>
      </c>
      <c r="I206" s="9"/>
      <c r="J206" s="9" t="s">
        <v>363</v>
      </c>
      <c r="K206" s="9" t="s">
        <v>398</v>
      </c>
      <c r="L206" s="9" t="s">
        <v>491</v>
      </c>
      <c r="M206" s="9" t="s">
        <v>0</v>
      </c>
      <c r="N206" s="9" t="s">
        <v>515</v>
      </c>
      <c r="O206" s="9"/>
      <c r="P206" s="9"/>
    </row>
    <row r="207" spans="1:16" ht="30.6" customHeight="1" x14ac:dyDescent="0.3">
      <c r="A207" s="2">
        <v>6</v>
      </c>
      <c r="B207" s="2" t="s">
        <v>7</v>
      </c>
      <c r="C207" s="9">
        <v>206</v>
      </c>
      <c r="D207" s="11">
        <v>43637</v>
      </c>
      <c r="E207" s="10" t="s">
        <v>259</v>
      </c>
      <c r="F207" s="9">
        <v>2100</v>
      </c>
      <c r="G207" s="9">
        <v>0</v>
      </c>
      <c r="H207" s="9">
        <v>2100</v>
      </c>
      <c r="I207" s="9"/>
      <c r="J207" s="9" t="s">
        <v>364</v>
      </c>
      <c r="K207" s="9" t="s">
        <v>397</v>
      </c>
      <c r="L207" s="9" t="s">
        <v>494</v>
      </c>
      <c r="M207" s="9" t="s">
        <v>512</v>
      </c>
      <c r="N207" s="9" t="s">
        <v>516</v>
      </c>
      <c r="O207" s="9"/>
      <c r="P207" s="9"/>
    </row>
    <row r="208" spans="1:16" ht="30.6" customHeight="1" x14ac:dyDescent="0.3">
      <c r="A208" s="2">
        <v>7</v>
      </c>
      <c r="B208" s="2" t="s">
        <v>58</v>
      </c>
      <c r="C208" s="9">
        <v>207</v>
      </c>
      <c r="D208" s="11">
        <v>43642</v>
      </c>
      <c r="E208" s="10" t="s">
        <v>260</v>
      </c>
      <c r="F208" s="9">
        <v>1700</v>
      </c>
      <c r="G208" s="9">
        <v>0</v>
      </c>
      <c r="H208" s="9">
        <v>1700</v>
      </c>
      <c r="I208" s="9"/>
      <c r="J208" s="9" t="s">
        <v>364</v>
      </c>
      <c r="K208" s="9" t="s">
        <v>368</v>
      </c>
      <c r="L208" s="9" t="s">
        <v>494</v>
      </c>
      <c r="M208" s="9" t="s">
        <v>512</v>
      </c>
      <c r="N208" s="9" t="s">
        <v>516</v>
      </c>
      <c r="O208" s="9"/>
      <c r="P208" s="9"/>
    </row>
    <row r="209" spans="1:16" ht="30.6" customHeight="1" x14ac:dyDescent="0.3">
      <c r="A209" s="2">
        <v>8</v>
      </c>
      <c r="B209" s="3" t="s">
        <v>137</v>
      </c>
      <c r="C209" s="9">
        <v>208</v>
      </c>
      <c r="D209" s="11">
        <v>43643</v>
      </c>
      <c r="E209" s="10" t="s">
        <v>261</v>
      </c>
      <c r="F209" s="9">
        <v>1700</v>
      </c>
      <c r="G209" s="9">
        <v>0</v>
      </c>
      <c r="H209" s="9">
        <v>1700</v>
      </c>
      <c r="I209" s="9"/>
      <c r="J209" s="9" t="s">
        <v>364</v>
      </c>
      <c r="K209" s="9" t="s">
        <v>442</v>
      </c>
      <c r="L209" s="9" t="s">
        <v>494</v>
      </c>
      <c r="M209" s="9" t="s">
        <v>512</v>
      </c>
      <c r="N209" s="9" t="s">
        <v>516</v>
      </c>
      <c r="O209" s="9"/>
      <c r="P209" s="9"/>
    </row>
    <row r="210" spans="1:16" ht="30.6" customHeight="1" x14ac:dyDescent="0.3">
      <c r="A210" s="2">
        <v>9</v>
      </c>
      <c r="B210" s="2" t="s">
        <v>8</v>
      </c>
      <c r="C210" s="9">
        <v>209</v>
      </c>
      <c r="D210" s="11">
        <v>43673</v>
      </c>
      <c r="E210" s="10" t="s">
        <v>262</v>
      </c>
      <c r="F210" s="9">
        <v>1700</v>
      </c>
      <c r="G210" s="9">
        <v>0</v>
      </c>
      <c r="H210" s="9">
        <v>1700</v>
      </c>
      <c r="I210" s="9"/>
      <c r="J210" s="9" t="s">
        <v>364</v>
      </c>
      <c r="K210" s="9" t="s">
        <v>443</v>
      </c>
      <c r="L210" s="9" t="s">
        <v>494</v>
      </c>
      <c r="M210" s="9" t="s">
        <v>512</v>
      </c>
      <c r="N210" s="9" t="s">
        <v>516</v>
      </c>
      <c r="O210" s="9"/>
      <c r="P210" s="9"/>
    </row>
    <row r="211" spans="1:16" ht="30.6" customHeight="1" x14ac:dyDescent="0.3">
      <c r="A211" s="2">
        <v>10</v>
      </c>
      <c r="B211" s="2" t="s">
        <v>9</v>
      </c>
      <c r="C211" s="9">
        <v>210</v>
      </c>
      <c r="D211" s="11">
        <v>43671</v>
      </c>
      <c r="E211" s="10" t="s">
        <v>263</v>
      </c>
      <c r="F211" s="9">
        <v>10000</v>
      </c>
      <c r="G211" s="9">
        <v>0</v>
      </c>
      <c r="H211" s="9">
        <v>10000</v>
      </c>
      <c r="I211" s="9"/>
      <c r="J211" s="9" t="s">
        <v>364</v>
      </c>
      <c r="K211" s="9" t="s">
        <v>397</v>
      </c>
      <c r="L211" s="9" t="s">
        <v>494</v>
      </c>
      <c r="M211" s="9" t="s">
        <v>512</v>
      </c>
      <c r="N211" s="9" t="s">
        <v>516</v>
      </c>
      <c r="O211" s="9"/>
      <c r="P211" s="9"/>
    </row>
    <row r="212" spans="1:16" ht="30.6" customHeight="1" x14ac:dyDescent="0.3">
      <c r="A212" s="2">
        <v>1</v>
      </c>
      <c r="B212" s="2" t="s">
        <v>3</v>
      </c>
      <c r="C212" s="9">
        <v>211</v>
      </c>
      <c r="D212" s="11">
        <v>43663</v>
      </c>
      <c r="E212" s="10" t="s">
        <v>264</v>
      </c>
      <c r="F212" s="9">
        <v>420</v>
      </c>
      <c r="G212" s="9">
        <v>0</v>
      </c>
      <c r="H212" s="9">
        <v>420</v>
      </c>
      <c r="I212" s="9"/>
      <c r="J212" s="9" t="s">
        <v>363</v>
      </c>
      <c r="K212" s="9" t="s">
        <v>444</v>
      </c>
      <c r="L212" s="9" t="s">
        <v>491</v>
      </c>
      <c r="M212" s="9" t="s">
        <v>0</v>
      </c>
      <c r="N212" s="9" t="s">
        <v>515</v>
      </c>
      <c r="O212" s="9"/>
      <c r="P212" s="9"/>
    </row>
    <row r="213" spans="1:16" ht="30.6" customHeight="1" x14ac:dyDescent="0.3">
      <c r="A213" s="2">
        <v>2</v>
      </c>
      <c r="B213" s="2" t="s">
        <v>4</v>
      </c>
      <c r="C213" s="9">
        <v>212</v>
      </c>
      <c r="D213" s="11">
        <v>43426</v>
      </c>
      <c r="E213" s="10" t="s">
        <v>265</v>
      </c>
      <c r="F213" s="9">
        <v>1620</v>
      </c>
      <c r="G213" s="9">
        <v>0</v>
      </c>
      <c r="H213" s="9">
        <v>1620</v>
      </c>
      <c r="I213" s="9"/>
      <c r="J213" s="9" t="s">
        <v>363</v>
      </c>
      <c r="K213" s="9" t="s">
        <v>445</v>
      </c>
      <c r="L213" s="9" t="s">
        <v>491</v>
      </c>
      <c r="M213" s="9" t="s">
        <v>512</v>
      </c>
      <c r="N213" s="9" t="s">
        <v>514</v>
      </c>
      <c r="O213" s="9"/>
      <c r="P213" s="9"/>
    </row>
    <row r="214" spans="1:16" ht="30.6" customHeight="1" x14ac:dyDescent="0.3">
      <c r="A214" s="2">
        <v>3</v>
      </c>
      <c r="B214" s="2" t="s">
        <v>5</v>
      </c>
      <c r="C214" s="9">
        <v>213</v>
      </c>
      <c r="D214" s="11">
        <v>43690</v>
      </c>
      <c r="E214" s="10" t="s">
        <v>266</v>
      </c>
      <c r="F214" s="9">
        <v>13888.57</v>
      </c>
      <c r="G214" s="9">
        <v>13888.57</v>
      </c>
      <c r="H214" s="9">
        <v>0</v>
      </c>
      <c r="I214" s="9"/>
      <c r="J214" s="9" t="s">
        <v>363</v>
      </c>
      <c r="K214" s="9" t="s">
        <v>368</v>
      </c>
      <c r="L214" s="9" t="s">
        <v>491</v>
      </c>
      <c r="M214" s="9" t="s">
        <v>0</v>
      </c>
      <c r="N214" s="9" t="s">
        <v>515</v>
      </c>
      <c r="O214" s="9"/>
      <c r="P214" s="9"/>
    </row>
    <row r="215" spans="1:16" ht="30.6" customHeight="1" x14ac:dyDescent="0.3">
      <c r="A215" s="2">
        <v>4</v>
      </c>
      <c r="B215" s="2" t="s">
        <v>6</v>
      </c>
      <c r="C215" s="9">
        <v>214</v>
      </c>
      <c r="D215" s="11">
        <v>43112</v>
      </c>
      <c r="E215" s="10" t="s">
        <v>267</v>
      </c>
      <c r="F215" s="9">
        <v>346056.46</v>
      </c>
      <c r="G215" s="9">
        <v>0</v>
      </c>
      <c r="H215" s="9">
        <v>346056.46</v>
      </c>
      <c r="I215" s="9"/>
      <c r="J215" s="9" t="s">
        <v>366</v>
      </c>
      <c r="K215" s="9" t="s">
        <v>446</v>
      </c>
      <c r="L215" s="9" t="s">
        <v>493</v>
      </c>
      <c r="M215" s="9" t="s">
        <v>1</v>
      </c>
      <c r="N215" s="9" t="s">
        <v>513</v>
      </c>
      <c r="O215" s="9"/>
      <c r="P215" s="9"/>
    </row>
    <row r="216" spans="1:16" ht="30.6" customHeight="1" x14ac:dyDescent="0.3">
      <c r="A216" s="2">
        <v>5</v>
      </c>
      <c r="B216" s="2" t="s">
        <v>136</v>
      </c>
      <c r="C216" s="9">
        <v>215</v>
      </c>
      <c r="D216" s="11">
        <v>43633</v>
      </c>
      <c r="E216" s="10" t="s">
        <v>264</v>
      </c>
      <c r="F216" s="9">
        <v>420</v>
      </c>
      <c r="G216" s="9">
        <v>0</v>
      </c>
      <c r="H216" s="9">
        <v>420</v>
      </c>
      <c r="I216" s="9"/>
      <c r="J216" s="9" t="s">
        <v>363</v>
      </c>
      <c r="K216" s="9" t="s">
        <v>447</v>
      </c>
      <c r="L216" s="9" t="s">
        <v>499</v>
      </c>
      <c r="M216" s="9" t="s">
        <v>0</v>
      </c>
      <c r="N216" s="9" t="s">
        <v>515</v>
      </c>
      <c r="O216" s="9"/>
      <c r="P216" s="9"/>
    </row>
    <row r="217" spans="1:16" ht="30.6" customHeight="1" x14ac:dyDescent="0.3">
      <c r="A217" s="2">
        <v>6</v>
      </c>
      <c r="B217" s="2" t="s">
        <v>7</v>
      </c>
      <c r="C217" s="9">
        <v>216</v>
      </c>
      <c r="D217" s="11">
        <v>43131</v>
      </c>
      <c r="E217" s="10" t="s">
        <v>268</v>
      </c>
      <c r="F217" s="9">
        <v>3600</v>
      </c>
      <c r="G217" s="9">
        <v>0</v>
      </c>
      <c r="H217" s="9">
        <v>3600</v>
      </c>
      <c r="I217" s="9"/>
      <c r="J217" s="9" t="s">
        <v>363</v>
      </c>
      <c r="K217" s="9" t="s">
        <v>448</v>
      </c>
      <c r="L217" s="9" t="s">
        <v>500</v>
      </c>
      <c r="M217" s="9" t="s">
        <v>0</v>
      </c>
      <c r="N217" s="9" t="s">
        <v>515</v>
      </c>
      <c r="O217" s="9"/>
      <c r="P217" s="9"/>
    </row>
    <row r="218" spans="1:16" ht="30.6" customHeight="1" x14ac:dyDescent="0.3">
      <c r="A218" s="2">
        <v>7</v>
      </c>
      <c r="B218" s="2" t="s">
        <v>58</v>
      </c>
      <c r="C218" s="9">
        <v>217</v>
      </c>
      <c r="D218" s="11">
        <v>43493</v>
      </c>
      <c r="E218" s="10" t="s">
        <v>269</v>
      </c>
      <c r="F218" s="9">
        <v>2162.77</v>
      </c>
      <c r="G218" s="9">
        <v>0</v>
      </c>
      <c r="H218" s="9">
        <v>2162.77</v>
      </c>
      <c r="I218" s="9"/>
      <c r="J218" s="9" t="s">
        <v>363</v>
      </c>
      <c r="K218" s="9" t="s">
        <v>449</v>
      </c>
      <c r="L218" s="9" t="s">
        <v>499</v>
      </c>
      <c r="M218" s="9" t="s">
        <v>0</v>
      </c>
      <c r="N218" s="9" t="s">
        <v>515</v>
      </c>
      <c r="O218" s="9"/>
      <c r="P218" s="9"/>
    </row>
    <row r="219" spans="1:16" ht="30.6" customHeight="1" x14ac:dyDescent="0.3">
      <c r="A219" s="2">
        <v>8</v>
      </c>
      <c r="B219" s="3" t="s">
        <v>137</v>
      </c>
      <c r="C219" s="9">
        <v>218</v>
      </c>
      <c r="D219" s="11">
        <v>43652</v>
      </c>
      <c r="E219" s="10" t="s">
        <v>269</v>
      </c>
      <c r="F219" s="9">
        <v>100</v>
      </c>
      <c r="G219" s="9">
        <v>100</v>
      </c>
      <c r="H219" s="9">
        <v>0</v>
      </c>
      <c r="I219" s="9"/>
      <c r="J219" s="9" t="s">
        <v>363</v>
      </c>
      <c r="K219" s="9" t="s">
        <v>450</v>
      </c>
      <c r="L219" s="9" t="s">
        <v>499</v>
      </c>
      <c r="M219" s="9" t="s">
        <v>0</v>
      </c>
      <c r="N219" s="9" t="s">
        <v>515</v>
      </c>
      <c r="O219" s="9"/>
      <c r="P219" s="9"/>
    </row>
    <row r="220" spans="1:16" ht="30.6" customHeight="1" x14ac:dyDescent="0.3">
      <c r="A220" s="2">
        <v>9</v>
      </c>
      <c r="B220" s="2" t="s">
        <v>8</v>
      </c>
      <c r="C220" s="9">
        <v>219</v>
      </c>
      <c r="D220" s="11">
        <v>43822</v>
      </c>
      <c r="E220" s="10" t="s">
        <v>270</v>
      </c>
      <c r="F220" s="9">
        <v>80060</v>
      </c>
      <c r="G220" s="9">
        <v>0</v>
      </c>
      <c r="H220" s="9">
        <v>80060</v>
      </c>
      <c r="I220" s="9"/>
      <c r="J220" s="9" t="s">
        <v>363</v>
      </c>
      <c r="K220" s="9" t="s">
        <v>451</v>
      </c>
      <c r="L220" s="9" t="s">
        <v>492</v>
      </c>
      <c r="M220" s="9" t="s">
        <v>0</v>
      </c>
      <c r="N220" s="9" t="s">
        <v>514</v>
      </c>
      <c r="O220" s="9"/>
      <c r="P220" s="9"/>
    </row>
    <row r="221" spans="1:16" ht="30.6" customHeight="1" x14ac:dyDescent="0.3">
      <c r="A221" s="2">
        <v>10</v>
      </c>
      <c r="B221" s="2" t="s">
        <v>9</v>
      </c>
      <c r="C221" s="9">
        <v>220</v>
      </c>
      <c r="D221" s="11">
        <v>43565</v>
      </c>
      <c r="E221" s="10" t="s">
        <v>271</v>
      </c>
      <c r="F221" s="9">
        <v>13200</v>
      </c>
      <c r="G221" s="9">
        <v>0</v>
      </c>
      <c r="H221" s="9">
        <v>13200</v>
      </c>
      <c r="I221" s="9"/>
      <c r="J221" s="9" t="s">
        <v>363</v>
      </c>
      <c r="K221" s="9" t="s">
        <v>452</v>
      </c>
      <c r="L221" s="9" t="s">
        <v>501</v>
      </c>
      <c r="M221" s="9" t="s">
        <v>0</v>
      </c>
      <c r="N221" s="9" t="s">
        <v>515</v>
      </c>
      <c r="O221" s="9"/>
      <c r="P221" s="9"/>
    </row>
    <row r="222" spans="1:16" ht="30.6" customHeight="1" x14ac:dyDescent="0.3">
      <c r="A222" s="2">
        <v>1</v>
      </c>
      <c r="B222" s="2" t="s">
        <v>3</v>
      </c>
      <c r="C222" s="9">
        <v>221</v>
      </c>
      <c r="D222" s="11">
        <v>43712</v>
      </c>
      <c r="E222" s="10" t="s">
        <v>272</v>
      </c>
      <c r="F222" s="9">
        <v>6800</v>
      </c>
      <c r="G222" s="9">
        <v>6800</v>
      </c>
      <c r="H222" s="9">
        <v>0</v>
      </c>
      <c r="I222" s="9"/>
      <c r="J222" s="9" t="s">
        <v>363</v>
      </c>
      <c r="K222" s="9" t="s">
        <v>453</v>
      </c>
      <c r="L222" s="9" t="s">
        <v>501</v>
      </c>
      <c r="M222" s="9" t="s">
        <v>0</v>
      </c>
      <c r="N222" s="9" t="s">
        <v>513</v>
      </c>
      <c r="O222" s="9">
        <v>11049803003</v>
      </c>
      <c r="P222" s="9"/>
    </row>
    <row r="223" spans="1:16" ht="30.6" customHeight="1" x14ac:dyDescent="0.3">
      <c r="A223" s="2">
        <v>2</v>
      </c>
      <c r="B223" s="2" t="s">
        <v>4</v>
      </c>
      <c r="C223" s="9">
        <v>222</v>
      </c>
      <c r="D223" s="11">
        <v>43766</v>
      </c>
      <c r="E223" s="10" t="s">
        <v>273</v>
      </c>
      <c r="F223" s="9">
        <v>1800</v>
      </c>
      <c r="G223" s="9">
        <v>1800</v>
      </c>
      <c r="H223" s="9">
        <v>0</v>
      </c>
      <c r="I223" s="9"/>
      <c r="J223" s="9" t="s">
        <v>363</v>
      </c>
      <c r="K223" s="9" t="s">
        <v>454</v>
      </c>
      <c r="L223" s="9" t="s">
        <v>491</v>
      </c>
      <c r="M223" s="9" t="s">
        <v>0</v>
      </c>
      <c r="N223" s="9" t="s">
        <v>515</v>
      </c>
      <c r="O223" s="9"/>
      <c r="P223" s="9"/>
    </row>
    <row r="224" spans="1:16" ht="30.6" customHeight="1" x14ac:dyDescent="0.3">
      <c r="A224" s="2">
        <v>3</v>
      </c>
      <c r="B224" s="2" t="s">
        <v>5</v>
      </c>
      <c r="C224" s="9">
        <v>223</v>
      </c>
      <c r="D224" s="11">
        <v>43836</v>
      </c>
      <c r="E224" s="10" t="s">
        <v>274</v>
      </c>
      <c r="F224" s="9">
        <v>6340</v>
      </c>
      <c r="G224" s="9">
        <v>6340</v>
      </c>
      <c r="H224" s="9">
        <v>0</v>
      </c>
      <c r="I224" s="9"/>
      <c r="J224" s="9" t="s">
        <v>363</v>
      </c>
      <c r="K224" s="9" t="s">
        <v>455</v>
      </c>
      <c r="L224" s="9" t="s">
        <v>502</v>
      </c>
      <c r="M224" s="9" t="s">
        <v>1</v>
      </c>
      <c r="N224" s="9" t="s">
        <v>515</v>
      </c>
      <c r="O224" s="9"/>
      <c r="P224" s="9"/>
    </row>
    <row r="225" spans="1:16" ht="30.6" customHeight="1" x14ac:dyDescent="0.3">
      <c r="A225" s="2">
        <v>4</v>
      </c>
      <c r="B225" s="2" t="s">
        <v>6</v>
      </c>
      <c r="C225" s="9">
        <v>224</v>
      </c>
      <c r="D225" s="11">
        <v>43861</v>
      </c>
      <c r="E225" s="10" t="s">
        <v>275</v>
      </c>
      <c r="F225" s="9">
        <v>3270</v>
      </c>
      <c r="G225" s="9">
        <v>3270</v>
      </c>
      <c r="H225" s="9">
        <v>0</v>
      </c>
      <c r="I225" s="9"/>
      <c r="J225" s="9" t="s">
        <v>363</v>
      </c>
      <c r="K225" s="9" t="s">
        <v>456</v>
      </c>
      <c r="L225" s="9" t="s">
        <v>503</v>
      </c>
      <c r="M225" s="9" t="s">
        <v>2</v>
      </c>
      <c r="N225" s="9" t="s">
        <v>518</v>
      </c>
      <c r="O225" s="9"/>
      <c r="P225" s="9"/>
    </row>
    <row r="226" spans="1:16" ht="30.6" customHeight="1" x14ac:dyDescent="0.3">
      <c r="A226" s="2">
        <v>5</v>
      </c>
      <c r="B226" s="2" t="s">
        <v>136</v>
      </c>
      <c r="C226" s="9">
        <v>225</v>
      </c>
      <c r="D226" s="11">
        <v>43836</v>
      </c>
      <c r="E226" s="10" t="s">
        <v>276</v>
      </c>
      <c r="F226" s="9">
        <v>6539.99</v>
      </c>
      <c r="G226" s="9">
        <v>6539.99</v>
      </c>
      <c r="H226" s="9">
        <v>0</v>
      </c>
      <c r="I226" s="9"/>
      <c r="J226" s="9" t="s">
        <v>363</v>
      </c>
      <c r="K226" s="9" t="s">
        <v>457</v>
      </c>
      <c r="L226" s="9" t="s">
        <v>491</v>
      </c>
      <c r="M226" s="9" t="s">
        <v>0</v>
      </c>
      <c r="N226" s="9" t="s">
        <v>515</v>
      </c>
      <c r="O226" s="9"/>
      <c r="P226" s="9"/>
    </row>
    <row r="227" spans="1:16" ht="30.6" customHeight="1" x14ac:dyDescent="0.3">
      <c r="A227" s="2">
        <v>6</v>
      </c>
      <c r="B227" s="2" t="s">
        <v>7</v>
      </c>
      <c r="C227" s="9">
        <v>226</v>
      </c>
      <c r="D227" s="11">
        <v>43862</v>
      </c>
      <c r="E227" s="10" t="s">
        <v>277</v>
      </c>
      <c r="F227" s="9">
        <v>6000</v>
      </c>
      <c r="G227" s="9">
        <v>0</v>
      </c>
      <c r="H227" s="9">
        <v>6000</v>
      </c>
      <c r="I227" s="9"/>
      <c r="J227" s="9" t="s">
        <v>363</v>
      </c>
      <c r="K227" s="9" t="s">
        <v>458</v>
      </c>
      <c r="L227" s="9" t="s">
        <v>499</v>
      </c>
      <c r="M227" s="9" t="s">
        <v>0</v>
      </c>
      <c r="N227" s="9" t="s">
        <v>515</v>
      </c>
      <c r="O227" s="9"/>
      <c r="P227" s="9"/>
    </row>
    <row r="228" spans="1:16" ht="30.6" customHeight="1" x14ac:dyDescent="0.3">
      <c r="A228" s="2">
        <v>7</v>
      </c>
      <c r="B228" s="2" t="s">
        <v>58</v>
      </c>
      <c r="C228" s="9">
        <v>227</v>
      </c>
      <c r="D228" s="11">
        <v>43837</v>
      </c>
      <c r="E228" s="10" t="s">
        <v>278</v>
      </c>
      <c r="F228" s="9">
        <v>13000</v>
      </c>
      <c r="G228" s="9">
        <v>5000</v>
      </c>
      <c r="H228" s="9">
        <v>8000</v>
      </c>
      <c r="I228" s="9"/>
      <c r="J228" s="9" t="s">
        <v>363</v>
      </c>
      <c r="K228" s="9" t="s">
        <v>459</v>
      </c>
      <c r="L228" s="9" t="s">
        <v>504</v>
      </c>
      <c r="M228" s="9" t="s">
        <v>0</v>
      </c>
      <c r="N228" s="9" t="s">
        <v>515</v>
      </c>
      <c r="O228" s="9"/>
      <c r="P228" s="9"/>
    </row>
    <row r="229" spans="1:16" ht="30.6" customHeight="1" x14ac:dyDescent="0.3">
      <c r="A229" s="2">
        <v>8</v>
      </c>
      <c r="B229" s="3" t="s">
        <v>137</v>
      </c>
      <c r="C229" s="9">
        <v>228</v>
      </c>
      <c r="D229" s="11">
        <v>43927</v>
      </c>
      <c r="E229" s="10" t="s">
        <v>279</v>
      </c>
      <c r="F229" s="9">
        <v>1600</v>
      </c>
      <c r="G229" s="9">
        <v>0</v>
      </c>
      <c r="H229" s="9">
        <v>1600</v>
      </c>
      <c r="I229" s="9"/>
      <c r="J229" s="9" t="s">
        <v>363</v>
      </c>
      <c r="K229" s="9" t="s">
        <v>460</v>
      </c>
      <c r="L229" s="9" t="s">
        <v>505</v>
      </c>
      <c r="M229" s="9" t="s">
        <v>0</v>
      </c>
      <c r="N229" s="9" t="s">
        <v>515</v>
      </c>
      <c r="O229" s="9"/>
      <c r="P229" s="9"/>
    </row>
    <row r="230" spans="1:16" ht="30.6" customHeight="1" x14ac:dyDescent="0.3">
      <c r="A230" s="2">
        <v>9</v>
      </c>
      <c r="B230" s="2" t="s">
        <v>8</v>
      </c>
      <c r="C230" s="9">
        <v>229</v>
      </c>
      <c r="D230" s="11">
        <v>43763</v>
      </c>
      <c r="E230" s="10" t="s">
        <v>280</v>
      </c>
      <c r="F230" s="9">
        <v>0</v>
      </c>
      <c r="G230" s="9">
        <v>0</v>
      </c>
      <c r="H230" s="9">
        <v>0</v>
      </c>
      <c r="I230" s="9" t="s">
        <v>514</v>
      </c>
      <c r="J230" s="12" t="s">
        <v>363</v>
      </c>
      <c r="K230" s="9" t="s">
        <v>461</v>
      </c>
      <c r="L230" s="9" t="s">
        <v>504</v>
      </c>
      <c r="M230" s="9" t="s">
        <v>0</v>
      </c>
      <c r="N230" s="9" t="s">
        <v>514</v>
      </c>
      <c r="O230" s="9"/>
      <c r="P230" s="9"/>
    </row>
    <row r="231" spans="1:16" ht="30.6" customHeight="1" x14ac:dyDescent="0.3">
      <c r="A231" s="2">
        <v>10</v>
      </c>
      <c r="B231" s="2" t="s">
        <v>9</v>
      </c>
      <c r="C231" s="9">
        <v>230</v>
      </c>
      <c r="D231" s="11">
        <v>43719</v>
      </c>
      <c r="E231" s="10" t="s">
        <v>281</v>
      </c>
      <c r="F231" s="9">
        <v>1133.99</v>
      </c>
      <c r="G231" s="9">
        <v>0</v>
      </c>
      <c r="H231" s="9">
        <v>1133.99</v>
      </c>
      <c r="I231" s="9"/>
      <c r="J231" s="12" t="s">
        <v>363</v>
      </c>
      <c r="K231" s="9" t="s">
        <v>462</v>
      </c>
      <c r="L231" s="9" t="s">
        <v>506</v>
      </c>
      <c r="M231" s="9" t="s">
        <v>0</v>
      </c>
      <c r="N231" s="9" t="s">
        <v>514</v>
      </c>
      <c r="O231" s="9"/>
      <c r="P231" s="9"/>
    </row>
    <row r="232" spans="1:16" ht="30.6" customHeight="1" x14ac:dyDescent="0.3">
      <c r="A232" s="2">
        <v>1</v>
      </c>
      <c r="B232" s="2" t="s">
        <v>3</v>
      </c>
      <c r="C232" s="9">
        <v>231</v>
      </c>
      <c r="D232" s="11">
        <v>43986</v>
      </c>
      <c r="E232" s="10" t="s">
        <v>282</v>
      </c>
      <c r="F232" s="9">
        <v>5</v>
      </c>
      <c r="G232" s="9">
        <v>0</v>
      </c>
      <c r="H232" s="9">
        <v>5</v>
      </c>
      <c r="I232" s="9"/>
      <c r="J232" s="9" t="s">
        <v>363</v>
      </c>
      <c r="K232" s="9" t="s">
        <v>463</v>
      </c>
      <c r="L232" s="9" t="s">
        <v>499</v>
      </c>
      <c r="M232" s="9" t="s">
        <v>0</v>
      </c>
      <c r="N232" s="9" t="s">
        <v>515</v>
      </c>
      <c r="O232" s="9"/>
      <c r="P232" s="9"/>
    </row>
    <row r="233" spans="1:16" ht="30.6" customHeight="1" x14ac:dyDescent="0.3">
      <c r="A233" s="2">
        <v>2</v>
      </c>
      <c r="B233" s="2" t="s">
        <v>4</v>
      </c>
      <c r="C233" s="9">
        <v>232</v>
      </c>
      <c r="D233" s="13">
        <v>43981</v>
      </c>
      <c r="E233" s="10" t="s">
        <v>283</v>
      </c>
      <c r="F233" s="9">
        <v>9000</v>
      </c>
      <c r="G233" s="9">
        <v>0</v>
      </c>
      <c r="H233" s="9">
        <v>9000</v>
      </c>
      <c r="I233" s="9"/>
      <c r="J233" s="9" t="s">
        <v>363</v>
      </c>
      <c r="K233" s="9" t="s">
        <v>464</v>
      </c>
      <c r="L233" s="9" t="s">
        <v>507</v>
      </c>
      <c r="M233" s="9" t="s">
        <v>0</v>
      </c>
      <c r="N233" s="9" t="s">
        <v>515</v>
      </c>
      <c r="O233" s="9"/>
      <c r="P233" s="9"/>
    </row>
    <row r="234" spans="1:16" ht="30.6" customHeight="1" x14ac:dyDescent="0.3">
      <c r="A234" s="2">
        <v>3</v>
      </c>
      <c r="B234" s="2" t="s">
        <v>5</v>
      </c>
      <c r="C234" s="9">
        <v>233</v>
      </c>
      <c r="D234" s="13">
        <v>43983</v>
      </c>
      <c r="E234" s="10" t="s">
        <v>284</v>
      </c>
      <c r="F234" s="9">
        <v>0</v>
      </c>
      <c r="G234" s="9">
        <v>0</v>
      </c>
      <c r="H234" s="9">
        <v>0</v>
      </c>
      <c r="I234" s="9" t="s">
        <v>521</v>
      </c>
      <c r="J234" s="9" t="s">
        <v>363</v>
      </c>
      <c r="K234" s="9" t="s">
        <v>465</v>
      </c>
      <c r="L234" s="9" t="s">
        <v>506</v>
      </c>
      <c r="M234" s="9" t="s">
        <v>0</v>
      </c>
      <c r="N234" s="9" t="s">
        <v>515</v>
      </c>
      <c r="O234" s="9"/>
      <c r="P234" s="9"/>
    </row>
    <row r="235" spans="1:16" ht="30.6" customHeight="1" x14ac:dyDescent="0.3">
      <c r="A235" s="2">
        <v>4</v>
      </c>
      <c r="B235" s="2" t="s">
        <v>6</v>
      </c>
      <c r="C235" s="9">
        <v>234</v>
      </c>
      <c r="D235" s="13">
        <v>43977</v>
      </c>
      <c r="E235" s="14" t="s">
        <v>285</v>
      </c>
      <c r="F235" s="15">
        <v>1000</v>
      </c>
      <c r="G235" s="15">
        <v>0</v>
      </c>
      <c r="H235" s="15">
        <v>800</v>
      </c>
      <c r="I235" s="9"/>
      <c r="J235" s="9" t="s">
        <v>364</v>
      </c>
      <c r="K235" s="14" t="s">
        <v>466</v>
      </c>
      <c r="L235" s="9" t="s">
        <v>494</v>
      </c>
      <c r="M235" s="9" t="s">
        <v>512</v>
      </c>
      <c r="N235" s="9" t="s">
        <v>516</v>
      </c>
      <c r="O235" s="16" t="s">
        <v>533</v>
      </c>
      <c r="P235" s="16" t="s">
        <v>534</v>
      </c>
    </row>
    <row r="236" spans="1:16" ht="30.6" customHeight="1" x14ac:dyDescent="0.3">
      <c r="A236" s="2">
        <v>5</v>
      </c>
      <c r="B236" s="2" t="s">
        <v>136</v>
      </c>
      <c r="C236" s="9">
        <v>235</v>
      </c>
      <c r="D236" s="13">
        <v>43969</v>
      </c>
      <c r="E236" s="14" t="s">
        <v>286</v>
      </c>
      <c r="F236" s="15">
        <v>5300</v>
      </c>
      <c r="G236" s="15">
        <v>0</v>
      </c>
      <c r="H236" s="15">
        <v>4770</v>
      </c>
      <c r="I236" s="9"/>
      <c r="J236" s="9" t="s">
        <v>364</v>
      </c>
      <c r="K236" s="14" t="s">
        <v>367</v>
      </c>
      <c r="L236" s="9" t="s">
        <v>494</v>
      </c>
      <c r="M236" s="9" t="s">
        <v>0</v>
      </c>
      <c r="N236" s="9" t="s">
        <v>516</v>
      </c>
      <c r="O236" s="16" t="s">
        <v>535</v>
      </c>
      <c r="P236" s="16" t="s">
        <v>534</v>
      </c>
    </row>
    <row r="237" spans="1:16" ht="30.6" customHeight="1" x14ac:dyDescent="0.3">
      <c r="A237" s="2">
        <v>6</v>
      </c>
      <c r="B237" s="2" t="s">
        <v>7</v>
      </c>
      <c r="C237" s="9">
        <v>236</v>
      </c>
      <c r="D237" s="13">
        <v>43970</v>
      </c>
      <c r="E237" s="14" t="s">
        <v>287</v>
      </c>
      <c r="F237" s="15">
        <v>2500</v>
      </c>
      <c r="G237" s="15">
        <v>0</v>
      </c>
      <c r="H237" s="15">
        <v>2250</v>
      </c>
      <c r="I237" s="9"/>
      <c r="J237" s="9" t="s">
        <v>364</v>
      </c>
      <c r="K237" s="14" t="s">
        <v>380</v>
      </c>
      <c r="L237" s="9" t="s">
        <v>494</v>
      </c>
      <c r="M237" s="9" t="s">
        <v>0</v>
      </c>
      <c r="N237" s="9" t="s">
        <v>516</v>
      </c>
      <c r="O237" s="16" t="s">
        <v>536</v>
      </c>
      <c r="P237" s="16" t="s">
        <v>534</v>
      </c>
    </row>
    <row r="238" spans="1:16" ht="30.6" customHeight="1" x14ac:dyDescent="0.3">
      <c r="A238" s="2">
        <v>7</v>
      </c>
      <c r="B238" s="2" t="s">
        <v>58</v>
      </c>
      <c r="C238" s="9">
        <v>237</v>
      </c>
      <c r="D238" s="13">
        <v>43977</v>
      </c>
      <c r="E238" s="14" t="s">
        <v>288</v>
      </c>
      <c r="F238" s="15">
        <v>3000</v>
      </c>
      <c r="G238" s="15">
        <v>0</v>
      </c>
      <c r="H238" s="15">
        <v>2700</v>
      </c>
      <c r="I238" s="9"/>
      <c r="J238" s="9" t="s">
        <v>364</v>
      </c>
      <c r="K238" s="14" t="s">
        <v>411</v>
      </c>
      <c r="L238" s="9" t="s">
        <v>494</v>
      </c>
      <c r="M238" s="9" t="s">
        <v>0</v>
      </c>
      <c r="N238" s="9" t="s">
        <v>516</v>
      </c>
      <c r="O238" s="16" t="s">
        <v>537</v>
      </c>
      <c r="P238" s="16" t="s">
        <v>534</v>
      </c>
    </row>
    <row r="239" spans="1:16" ht="30.6" customHeight="1" x14ac:dyDescent="0.3">
      <c r="A239" s="2">
        <v>8</v>
      </c>
      <c r="B239" s="3" t="s">
        <v>137</v>
      </c>
      <c r="C239" s="9">
        <v>238</v>
      </c>
      <c r="D239" s="11">
        <v>43999</v>
      </c>
      <c r="E239" s="10" t="s">
        <v>289</v>
      </c>
      <c r="F239" s="9">
        <v>0</v>
      </c>
      <c r="G239" s="9">
        <v>0</v>
      </c>
      <c r="H239" s="9">
        <v>0</v>
      </c>
      <c r="I239" s="9" t="s">
        <v>521</v>
      </c>
      <c r="J239" s="9" t="s">
        <v>364</v>
      </c>
      <c r="K239" s="9" t="s">
        <v>467</v>
      </c>
      <c r="L239" s="9" t="s">
        <v>494</v>
      </c>
      <c r="M239" s="9" t="s">
        <v>0</v>
      </c>
      <c r="N239" s="9" t="s">
        <v>515</v>
      </c>
      <c r="O239" s="9">
        <v>0</v>
      </c>
      <c r="P239" s="9">
        <v>0</v>
      </c>
    </row>
    <row r="240" spans="1:16" ht="30.6" customHeight="1" x14ac:dyDescent="0.3">
      <c r="A240" s="2">
        <v>9</v>
      </c>
      <c r="B240" s="2" t="s">
        <v>8</v>
      </c>
      <c r="C240" s="9">
        <v>239</v>
      </c>
      <c r="D240" s="11">
        <v>43984</v>
      </c>
      <c r="E240" s="17" t="s">
        <v>290</v>
      </c>
      <c r="F240" s="9">
        <v>660</v>
      </c>
      <c r="G240" s="9">
        <v>460</v>
      </c>
      <c r="H240" s="9">
        <v>200</v>
      </c>
      <c r="I240" s="9"/>
      <c r="J240" s="9" t="s">
        <v>364</v>
      </c>
      <c r="K240" s="14" t="s">
        <v>468</v>
      </c>
      <c r="L240" s="9" t="s">
        <v>494</v>
      </c>
      <c r="M240" s="9" t="s">
        <v>0</v>
      </c>
      <c r="N240" s="9" t="s">
        <v>516</v>
      </c>
      <c r="O240" s="18" t="s">
        <v>538</v>
      </c>
      <c r="P240" s="16" t="s">
        <v>534</v>
      </c>
    </row>
    <row r="241" spans="1:16" ht="30.6" customHeight="1" x14ac:dyDescent="0.3">
      <c r="A241" s="2">
        <v>10</v>
      </c>
      <c r="B241" s="2" t="s">
        <v>9</v>
      </c>
      <c r="C241" s="9">
        <v>240</v>
      </c>
      <c r="D241" s="11">
        <v>44044</v>
      </c>
      <c r="E241" s="10" t="s">
        <v>291</v>
      </c>
      <c r="F241" s="15">
        <v>9000</v>
      </c>
      <c r="G241" s="15">
        <v>0</v>
      </c>
      <c r="H241" s="15">
        <v>9000</v>
      </c>
      <c r="I241" s="9"/>
      <c r="J241" s="9" t="s">
        <v>364</v>
      </c>
      <c r="K241" s="14" t="s">
        <v>469</v>
      </c>
      <c r="L241" s="9" t="s">
        <v>491</v>
      </c>
      <c r="M241" s="9" t="s">
        <v>0</v>
      </c>
      <c r="N241" s="9" t="s">
        <v>515</v>
      </c>
      <c r="O241" s="9"/>
      <c r="P241" s="9"/>
    </row>
    <row r="242" spans="1:16" ht="30.6" customHeight="1" x14ac:dyDescent="0.3">
      <c r="A242" s="2">
        <v>1</v>
      </c>
      <c r="B242" s="2" t="s">
        <v>3</v>
      </c>
      <c r="C242" s="9">
        <v>241</v>
      </c>
      <c r="D242" s="11">
        <v>44058</v>
      </c>
      <c r="E242" s="10" t="s">
        <v>292</v>
      </c>
      <c r="F242" s="15">
        <v>2100</v>
      </c>
      <c r="G242" s="15">
        <v>0</v>
      </c>
      <c r="H242" s="15">
        <v>2100</v>
      </c>
      <c r="I242" s="9"/>
      <c r="J242" s="9" t="s">
        <v>364</v>
      </c>
      <c r="K242" s="14" t="s">
        <v>470</v>
      </c>
      <c r="L242" s="19" t="s">
        <v>505</v>
      </c>
      <c r="M242" s="9" t="s">
        <v>0</v>
      </c>
      <c r="N242" s="9" t="s">
        <v>515</v>
      </c>
      <c r="O242" s="9"/>
      <c r="P242" s="20" t="s">
        <v>539</v>
      </c>
    </row>
    <row r="243" spans="1:16" ht="30.6" customHeight="1" x14ac:dyDescent="0.3">
      <c r="A243" s="2">
        <v>2</v>
      </c>
      <c r="B243" s="2" t="s">
        <v>4</v>
      </c>
      <c r="C243" s="9">
        <v>242</v>
      </c>
      <c r="D243" s="11">
        <v>44058</v>
      </c>
      <c r="E243" s="10" t="s">
        <v>292</v>
      </c>
      <c r="F243" s="15">
        <v>1206</v>
      </c>
      <c r="G243" s="15">
        <v>1206</v>
      </c>
      <c r="H243" s="15">
        <v>0</v>
      </c>
      <c r="I243" s="9"/>
      <c r="J243" s="9" t="s">
        <v>364</v>
      </c>
      <c r="K243" s="14" t="s">
        <v>470</v>
      </c>
      <c r="L243" s="19" t="s">
        <v>505</v>
      </c>
      <c r="M243" s="9" t="s">
        <v>0</v>
      </c>
      <c r="N243" s="9" t="s">
        <v>515</v>
      </c>
      <c r="O243" s="9"/>
      <c r="P243" s="20" t="s">
        <v>540</v>
      </c>
    </row>
    <row r="244" spans="1:16" ht="30.6" customHeight="1" x14ac:dyDescent="0.3">
      <c r="A244" s="2">
        <v>3</v>
      </c>
      <c r="B244" s="2" t="s">
        <v>5</v>
      </c>
      <c r="C244" s="9">
        <v>243</v>
      </c>
      <c r="D244" s="11">
        <v>44063</v>
      </c>
      <c r="E244" s="10" t="s">
        <v>293</v>
      </c>
      <c r="F244" s="15">
        <v>350</v>
      </c>
      <c r="G244" s="15">
        <v>87.85</v>
      </c>
      <c r="H244" s="15">
        <v>262.14999999999998</v>
      </c>
      <c r="I244" s="9"/>
      <c r="J244" s="9" t="s">
        <v>366</v>
      </c>
      <c r="K244" s="14" t="s">
        <v>471</v>
      </c>
      <c r="L244" s="9" t="s">
        <v>494</v>
      </c>
      <c r="M244" s="9" t="s">
        <v>512</v>
      </c>
      <c r="N244" s="9" t="s">
        <v>516</v>
      </c>
      <c r="O244" s="9"/>
      <c r="P244" s="20"/>
    </row>
    <row r="245" spans="1:16" ht="30.6" customHeight="1" x14ac:dyDescent="0.3">
      <c r="A245" s="2">
        <v>4</v>
      </c>
      <c r="B245" s="2" t="s">
        <v>6</v>
      </c>
      <c r="C245" s="9">
        <v>244</v>
      </c>
      <c r="D245" s="11">
        <v>44075</v>
      </c>
      <c r="E245" s="13" t="s">
        <v>294</v>
      </c>
      <c r="F245" s="7">
        <v>14128.48</v>
      </c>
      <c r="G245" s="15">
        <v>0</v>
      </c>
      <c r="H245" s="15">
        <v>0</v>
      </c>
      <c r="I245" s="9"/>
      <c r="J245" s="9" t="s">
        <v>364</v>
      </c>
      <c r="K245" s="9" t="s">
        <v>472</v>
      </c>
      <c r="L245" s="9" t="s">
        <v>508</v>
      </c>
      <c r="M245" s="9" t="s">
        <v>0</v>
      </c>
      <c r="N245" s="9" t="s">
        <v>515</v>
      </c>
      <c r="O245" s="9"/>
      <c r="P245" s="9"/>
    </row>
    <row r="246" spans="1:16" ht="30.6" customHeight="1" x14ac:dyDescent="0.3">
      <c r="A246" s="2">
        <v>5</v>
      </c>
      <c r="B246" s="2" t="s">
        <v>136</v>
      </c>
      <c r="C246" s="9">
        <v>245</v>
      </c>
      <c r="D246" s="11">
        <v>44075</v>
      </c>
      <c r="E246" s="10" t="s">
        <v>295</v>
      </c>
      <c r="F246" s="7">
        <v>20192.97</v>
      </c>
      <c r="G246" s="15">
        <v>0</v>
      </c>
      <c r="H246" s="15">
        <v>0</v>
      </c>
      <c r="I246" s="9"/>
      <c r="J246" s="9" t="s">
        <v>364</v>
      </c>
      <c r="K246" s="9" t="s">
        <v>467</v>
      </c>
      <c r="L246" s="9" t="s">
        <v>508</v>
      </c>
      <c r="M246" s="9" t="s">
        <v>0</v>
      </c>
      <c r="N246" s="9" t="s">
        <v>515</v>
      </c>
      <c r="O246" s="9"/>
      <c r="P246" s="9" t="s">
        <v>520</v>
      </c>
    </row>
    <row r="247" spans="1:16" ht="30.6" customHeight="1" x14ac:dyDescent="0.3">
      <c r="A247" s="2">
        <v>6</v>
      </c>
      <c r="B247" s="2" t="s">
        <v>7</v>
      </c>
      <c r="C247" s="9">
        <v>246</v>
      </c>
      <c r="D247" s="11">
        <v>43902</v>
      </c>
      <c r="E247" s="10" t="s">
        <v>296</v>
      </c>
      <c r="F247" s="7">
        <v>6000</v>
      </c>
      <c r="G247" s="15">
        <v>0</v>
      </c>
      <c r="H247" s="9">
        <v>6000</v>
      </c>
      <c r="I247" s="9"/>
      <c r="J247" s="9" t="s">
        <v>364</v>
      </c>
      <c r="K247" s="9" t="s">
        <v>473</v>
      </c>
      <c r="L247" s="9" t="s">
        <v>506</v>
      </c>
      <c r="M247" s="9" t="s">
        <v>0</v>
      </c>
      <c r="N247" s="10" t="s">
        <v>513</v>
      </c>
      <c r="O247" s="9"/>
      <c r="P247" s="9"/>
    </row>
    <row r="248" spans="1:16" ht="30.6" customHeight="1" x14ac:dyDescent="0.3">
      <c r="A248" s="2">
        <v>7</v>
      </c>
      <c r="B248" s="2" t="s">
        <v>58</v>
      </c>
      <c r="C248" s="9">
        <v>247</v>
      </c>
      <c r="D248" s="11">
        <v>43998</v>
      </c>
      <c r="E248" s="10" t="s">
        <v>297</v>
      </c>
      <c r="F248" s="9">
        <v>131</v>
      </c>
      <c r="G248" s="15">
        <v>0</v>
      </c>
      <c r="H248" s="9">
        <v>131</v>
      </c>
      <c r="I248" s="9"/>
      <c r="J248" s="9" t="s">
        <v>364</v>
      </c>
      <c r="K248" s="21" t="s">
        <v>474</v>
      </c>
      <c r="L248" s="19" t="s">
        <v>499</v>
      </c>
      <c r="M248" s="9" t="s">
        <v>512</v>
      </c>
      <c r="N248" s="9" t="s">
        <v>514</v>
      </c>
      <c r="O248" s="9"/>
      <c r="P248" s="9"/>
    </row>
    <row r="249" spans="1:16" ht="30.6" customHeight="1" x14ac:dyDescent="0.3">
      <c r="A249" s="2">
        <v>8</v>
      </c>
      <c r="B249" s="3" t="s">
        <v>137</v>
      </c>
      <c r="C249" s="9">
        <v>248</v>
      </c>
      <c r="D249" s="13">
        <v>44088</v>
      </c>
      <c r="E249" s="10" t="s">
        <v>298</v>
      </c>
      <c r="F249" s="9">
        <v>910</v>
      </c>
      <c r="G249" s="15">
        <v>0</v>
      </c>
      <c r="H249" s="9">
        <v>910</v>
      </c>
      <c r="I249" s="9"/>
      <c r="J249" s="9" t="s">
        <v>364</v>
      </c>
      <c r="K249" s="21" t="s">
        <v>475</v>
      </c>
      <c r="L249" s="19" t="s">
        <v>499</v>
      </c>
      <c r="M249" s="9" t="s">
        <v>0</v>
      </c>
      <c r="N249" s="9" t="s">
        <v>515</v>
      </c>
      <c r="O249" s="9"/>
      <c r="P249" s="9"/>
    </row>
    <row r="250" spans="1:16" ht="30.6" customHeight="1" x14ac:dyDescent="0.3">
      <c r="A250" s="2">
        <v>9</v>
      </c>
      <c r="B250" s="2" t="s">
        <v>8</v>
      </c>
      <c r="C250" s="9">
        <v>249</v>
      </c>
      <c r="D250" s="11">
        <v>44014</v>
      </c>
      <c r="E250" s="17" t="s">
        <v>299</v>
      </c>
      <c r="F250" s="7">
        <v>650</v>
      </c>
      <c r="G250" s="9">
        <v>450</v>
      </c>
      <c r="H250" s="9">
        <v>200</v>
      </c>
      <c r="I250" s="9"/>
      <c r="J250" s="9" t="s">
        <v>364</v>
      </c>
      <c r="K250" s="21" t="s">
        <v>375</v>
      </c>
      <c r="L250" s="9" t="s">
        <v>494</v>
      </c>
      <c r="M250" s="9" t="s">
        <v>0</v>
      </c>
      <c r="N250" s="9" t="s">
        <v>516</v>
      </c>
      <c r="O250" s="9"/>
      <c r="P250" s="9"/>
    </row>
    <row r="251" spans="1:16" ht="30.6" customHeight="1" x14ac:dyDescent="0.3">
      <c r="A251" s="2">
        <v>10</v>
      </c>
      <c r="B251" s="2" t="s">
        <v>9</v>
      </c>
      <c r="C251" s="9">
        <v>250</v>
      </c>
      <c r="D251" s="11">
        <v>44014</v>
      </c>
      <c r="E251" s="17" t="s">
        <v>300</v>
      </c>
      <c r="F251" s="7">
        <v>1180</v>
      </c>
      <c r="G251" s="9">
        <v>980</v>
      </c>
      <c r="H251" s="9">
        <v>200</v>
      </c>
      <c r="I251" s="9"/>
      <c r="J251" s="9" t="s">
        <v>364</v>
      </c>
      <c r="K251" s="21" t="s">
        <v>476</v>
      </c>
      <c r="L251" s="9" t="s">
        <v>494</v>
      </c>
      <c r="M251" s="9" t="s">
        <v>0</v>
      </c>
      <c r="N251" s="9" t="s">
        <v>516</v>
      </c>
      <c r="O251" s="9"/>
      <c r="P251" s="9"/>
    </row>
    <row r="252" spans="1:16" ht="30.6" customHeight="1" x14ac:dyDescent="0.3">
      <c r="A252" s="2">
        <v>1</v>
      </c>
      <c r="B252" s="2" t="s">
        <v>3</v>
      </c>
      <c r="C252" s="9">
        <v>251</v>
      </c>
      <c r="D252" s="11">
        <v>44040</v>
      </c>
      <c r="E252" s="17" t="s">
        <v>301</v>
      </c>
      <c r="F252" s="9">
        <v>0</v>
      </c>
      <c r="G252" s="9">
        <v>0</v>
      </c>
      <c r="H252" s="9">
        <v>0</v>
      </c>
      <c r="I252" s="9" t="s">
        <v>522</v>
      </c>
      <c r="J252" s="9" t="s">
        <v>364</v>
      </c>
      <c r="K252" s="21" t="s">
        <v>477</v>
      </c>
      <c r="L252" s="9" t="s">
        <v>494</v>
      </c>
      <c r="M252" s="9" t="s">
        <v>512</v>
      </c>
      <c r="N252" s="9" t="s">
        <v>516</v>
      </c>
      <c r="O252" s="9"/>
      <c r="P252" s="9"/>
    </row>
    <row r="253" spans="1:16" ht="30.6" customHeight="1" x14ac:dyDescent="0.3">
      <c r="A253" s="2">
        <v>2</v>
      </c>
      <c r="B253" s="2" t="s">
        <v>4</v>
      </c>
      <c r="C253" s="9">
        <v>252</v>
      </c>
      <c r="D253" s="11">
        <v>44075</v>
      </c>
      <c r="E253" s="17" t="s">
        <v>302</v>
      </c>
      <c r="F253" s="7">
        <v>1150</v>
      </c>
      <c r="G253" s="9">
        <v>950</v>
      </c>
      <c r="H253" s="9">
        <v>200</v>
      </c>
      <c r="I253" s="9"/>
      <c r="J253" s="9" t="s">
        <v>364</v>
      </c>
      <c r="K253" s="21" t="s">
        <v>373</v>
      </c>
      <c r="L253" s="9" t="s">
        <v>494</v>
      </c>
      <c r="M253" s="9" t="s">
        <v>0</v>
      </c>
      <c r="N253" s="9" t="s">
        <v>516</v>
      </c>
      <c r="O253" s="9"/>
      <c r="P253" s="9"/>
    </row>
    <row r="254" spans="1:16" ht="30.6" customHeight="1" x14ac:dyDescent="0.3">
      <c r="A254" s="2">
        <v>3</v>
      </c>
      <c r="B254" s="2" t="s">
        <v>5</v>
      </c>
      <c r="C254" s="9">
        <v>253</v>
      </c>
      <c r="D254" s="11">
        <v>44081</v>
      </c>
      <c r="E254" s="17" t="s">
        <v>303</v>
      </c>
      <c r="F254" s="7">
        <v>1779.5</v>
      </c>
      <c r="G254" s="9">
        <v>1379.8</v>
      </c>
      <c r="H254" s="9">
        <v>399.70000000000005</v>
      </c>
      <c r="I254" s="9"/>
      <c r="J254" s="9" t="s">
        <v>364</v>
      </c>
      <c r="K254" s="21" t="s">
        <v>373</v>
      </c>
      <c r="L254" s="9" t="s">
        <v>494</v>
      </c>
      <c r="M254" s="9" t="s">
        <v>512</v>
      </c>
      <c r="N254" s="9" t="s">
        <v>516</v>
      </c>
      <c r="O254" s="9"/>
      <c r="P254" s="9"/>
    </row>
    <row r="255" spans="1:16" ht="30.6" customHeight="1" x14ac:dyDescent="0.3">
      <c r="A255" s="2">
        <v>4</v>
      </c>
      <c r="B255" s="2" t="s">
        <v>6</v>
      </c>
      <c r="C255" s="9">
        <v>254</v>
      </c>
      <c r="D255" s="11">
        <v>44088</v>
      </c>
      <c r="E255" s="17" t="s">
        <v>304</v>
      </c>
      <c r="F255" s="7">
        <v>7500</v>
      </c>
      <c r="G255" s="15">
        <v>0</v>
      </c>
      <c r="H255" s="9">
        <v>7500</v>
      </c>
      <c r="I255" s="9"/>
      <c r="J255" s="9" t="s">
        <v>364</v>
      </c>
      <c r="K255" s="21" t="s">
        <v>394</v>
      </c>
      <c r="L255" s="9" t="s">
        <v>494</v>
      </c>
      <c r="M255" s="9" t="s">
        <v>512</v>
      </c>
      <c r="N255" s="9" t="s">
        <v>516</v>
      </c>
      <c r="O255" s="9"/>
      <c r="P255" s="9"/>
    </row>
    <row r="256" spans="1:16" ht="30.6" customHeight="1" x14ac:dyDescent="0.3">
      <c r="A256" s="2">
        <v>5</v>
      </c>
      <c r="B256" s="2" t="s">
        <v>136</v>
      </c>
      <c r="C256" s="9">
        <v>255</v>
      </c>
      <c r="D256" s="11">
        <v>44092</v>
      </c>
      <c r="E256" s="17" t="s">
        <v>305</v>
      </c>
      <c r="F256" s="7">
        <v>1500</v>
      </c>
      <c r="G256" s="15">
        <v>0</v>
      </c>
      <c r="H256" s="9">
        <v>1500</v>
      </c>
      <c r="I256" s="9"/>
      <c r="J256" s="9" t="s">
        <v>364</v>
      </c>
      <c r="K256" s="21" t="s">
        <v>478</v>
      </c>
      <c r="L256" s="9" t="s">
        <v>494</v>
      </c>
      <c r="M256" s="9" t="s">
        <v>512</v>
      </c>
      <c r="N256" s="9" t="s">
        <v>516</v>
      </c>
      <c r="O256" s="9"/>
      <c r="P256" s="9"/>
    </row>
    <row r="257" spans="1:16" ht="30.6" customHeight="1" x14ac:dyDescent="0.3">
      <c r="A257" s="2">
        <v>6</v>
      </c>
      <c r="B257" s="2" t="s">
        <v>7</v>
      </c>
      <c r="C257" s="9">
        <v>256</v>
      </c>
      <c r="D257" s="11">
        <v>44104</v>
      </c>
      <c r="E257" s="17" t="s">
        <v>306</v>
      </c>
      <c r="F257" s="9">
        <v>0</v>
      </c>
      <c r="G257" s="9">
        <v>0</v>
      </c>
      <c r="H257" s="9">
        <v>0</v>
      </c>
      <c r="I257" s="9" t="s">
        <v>522</v>
      </c>
      <c r="J257" s="9" t="s">
        <v>364</v>
      </c>
      <c r="K257" s="21" t="s">
        <v>380</v>
      </c>
      <c r="L257" s="9" t="s">
        <v>494</v>
      </c>
      <c r="M257" s="9" t="s">
        <v>512</v>
      </c>
      <c r="N257" s="9" t="s">
        <v>516</v>
      </c>
      <c r="O257" s="9"/>
      <c r="P257" s="9"/>
    </row>
    <row r="258" spans="1:16" ht="30.6" customHeight="1" x14ac:dyDescent="0.3">
      <c r="A258" s="2">
        <v>7</v>
      </c>
      <c r="B258" s="2" t="s">
        <v>58</v>
      </c>
      <c r="C258" s="9">
        <v>257</v>
      </c>
      <c r="D258" s="11">
        <v>44109</v>
      </c>
      <c r="E258" s="17" t="s">
        <v>307</v>
      </c>
      <c r="F258" s="9">
        <v>0</v>
      </c>
      <c r="G258" s="9">
        <v>0</v>
      </c>
      <c r="H258" s="9">
        <v>0</v>
      </c>
      <c r="I258" s="9" t="s">
        <v>522</v>
      </c>
      <c r="J258" s="9" t="s">
        <v>364</v>
      </c>
      <c r="K258" s="21" t="s">
        <v>380</v>
      </c>
      <c r="L258" s="9" t="s">
        <v>494</v>
      </c>
      <c r="M258" s="9" t="s">
        <v>512</v>
      </c>
      <c r="N258" s="9" t="s">
        <v>516</v>
      </c>
      <c r="O258" s="9"/>
      <c r="P258" s="9"/>
    </row>
    <row r="259" spans="1:16" ht="30.6" customHeight="1" x14ac:dyDescent="0.3">
      <c r="A259" s="2">
        <v>8</v>
      </c>
      <c r="B259" s="3" t="s">
        <v>137</v>
      </c>
      <c r="C259" s="9">
        <v>258</v>
      </c>
      <c r="D259" s="11">
        <v>44123</v>
      </c>
      <c r="E259" s="17" t="s">
        <v>308</v>
      </c>
      <c r="F259" s="7">
        <v>4756</v>
      </c>
      <c r="G259" s="15">
        <v>0</v>
      </c>
      <c r="H259" s="9">
        <v>4756</v>
      </c>
      <c r="I259" s="9"/>
      <c r="J259" s="9" t="s">
        <v>364</v>
      </c>
      <c r="K259" s="21" t="s">
        <v>397</v>
      </c>
      <c r="L259" s="9" t="s">
        <v>494</v>
      </c>
      <c r="M259" s="9" t="s">
        <v>0</v>
      </c>
      <c r="N259" s="9" t="s">
        <v>516</v>
      </c>
      <c r="O259" s="9"/>
      <c r="P259" s="9"/>
    </row>
    <row r="260" spans="1:16" ht="30.6" customHeight="1" x14ac:dyDescent="0.3">
      <c r="A260" s="2">
        <v>9</v>
      </c>
      <c r="B260" s="2" t="s">
        <v>8</v>
      </c>
      <c r="C260" s="9">
        <v>259</v>
      </c>
      <c r="D260" s="11">
        <v>44150</v>
      </c>
      <c r="E260" s="17" t="s">
        <v>309</v>
      </c>
      <c r="F260" s="9">
        <v>0</v>
      </c>
      <c r="G260" s="9">
        <v>0</v>
      </c>
      <c r="H260" s="9">
        <v>0</v>
      </c>
      <c r="I260" s="9" t="s">
        <v>522</v>
      </c>
      <c r="J260" s="9" t="s">
        <v>364</v>
      </c>
      <c r="K260" s="21" t="s">
        <v>380</v>
      </c>
      <c r="L260" s="9" t="s">
        <v>494</v>
      </c>
      <c r="M260" s="9" t="s">
        <v>512</v>
      </c>
      <c r="N260" s="9" t="s">
        <v>516</v>
      </c>
      <c r="O260" s="9"/>
      <c r="P260" s="9"/>
    </row>
    <row r="261" spans="1:16" ht="30.6" customHeight="1" x14ac:dyDescent="0.3">
      <c r="A261" s="2">
        <v>10</v>
      </c>
      <c r="B261" s="2" t="s">
        <v>9</v>
      </c>
      <c r="C261" s="9">
        <v>260</v>
      </c>
      <c r="D261" s="11">
        <v>44184</v>
      </c>
      <c r="E261" s="17" t="s">
        <v>310</v>
      </c>
      <c r="F261" s="7">
        <v>2300</v>
      </c>
      <c r="G261" s="15">
        <v>0</v>
      </c>
      <c r="H261" s="9">
        <v>2300</v>
      </c>
      <c r="I261" s="9"/>
      <c r="J261" s="9" t="s">
        <v>364</v>
      </c>
      <c r="K261" s="21" t="s">
        <v>397</v>
      </c>
      <c r="L261" s="9" t="s">
        <v>494</v>
      </c>
      <c r="M261" s="9" t="s">
        <v>512</v>
      </c>
      <c r="N261" s="9" t="s">
        <v>516</v>
      </c>
      <c r="O261" s="9"/>
      <c r="P261" s="9"/>
    </row>
    <row r="262" spans="1:16" ht="30.6" customHeight="1" x14ac:dyDescent="0.3">
      <c r="A262" s="2">
        <v>1</v>
      </c>
      <c r="B262" s="2" t="s">
        <v>3</v>
      </c>
      <c r="C262" s="9">
        <v>261</v>
      </c>
      <c r="D262" s="11">
        <v>44156</v>
      </c>
      <c r="E262" s="17" t="s">
        <v>311</v>
      </c>
      <c r="F262" s="7">
        <v>3000</v>
      </c>
      <c r="G262" s="15">
        <v>0</v>
      </c>
      <c r="H262" s="9">
        <v>3000</v>
      </c>
      <c r="I262" s="9"/>
      <c r="J262" s="9" t="s">
        <v>364</v>
      </c>
      <c r="K262" s="21" t="s">
        <v>396</v>
      </c>
      <c r="L262" s="9" t="s">
        <v>494</v>
      </c>
      <c r="M262" s="9" t="s">
        <v>512</v>
      </c>
      <c r="N262" s="9" t="s">
        <v>516</v>
      </c>
      <c r="O262" s="9"/>
      <c r="P262" s="9"/>
    </row>
    <row r="263" spans="1:16" ht="30.6" customHeight="1" x14ac:dyDescent="0.3">
      <c r="A263" s="2">
        <v>2</v>
      </c>
      <c r="B263" s="2" t="s">
        <v>4</v>
      </c>
      <c r="C263" s="9">
        <v>262</v>
      </c>
      <c r="D263" s="11">
        <v>44153</v>
      </c>
      <c r="E263" s="22" t="s">
        <v>312</v>
      </c>
      <c r="F263" s="7">
        <v>525</v>
      </c>
      <c r="G263" s="15">
        <v>0</v>
      </c>
      <c r="H263" s="9">
        <v>525</v>
      </c>
      <c r="I263" s="9"/>
      <c r="J263" s="9" t="s">
        <v>364</v>
      </c>
      <c r="K263" s="21" t="s">
        <v>426</v>
      </c>
      <c r="L263" s="9" t="s">
        <v>494</v>
      </c>
      <c r="M263" s="9" t="s">
        <v>0</v>
      </c>
      <c r="N263" s="9" t="s">
        <v>516</v>
      </c>
      <c r="O263" s="9"/>
      <c r="P263" s="9"/>
    </row>
    <row r="264" spans="1:16" ht="30.6" customHeight="1" x14ac:dyDescent="0.3">
      <c r="A264" s="2">
        <v>3</v>
      </c>
      <c r="B264" s="2" t="s">
        <v>5</v>
      </c>
      <c r="C264" s="9">
        <v>263</v>
      </c>
      <c r="D264" s="11">
        <v>44160</v>
      </c>
      <c r="E264" s="17" t="s">
        <v>313</v>
      </c>
      <c r="F264" s="9">
        <v>0</v>
      </c>
      <c r="G264" s="9">
        <v>0</v>
      </c>
      <c r="H264" s="9">
        <v>0</v>
      </c>
      <c r="I264" s="9" t="s">
        <v>522</v>
      </c>
      <c r="J264" s="9" t="s">
        <v>364</v>
      </c>
      <c r="K264" s="21" t="s">
        <v>397</v>
      </c>
      <c r="L264" s="9" t="s">
        <v>494</v>
      </c>
      <c r="M264" s="9" t="s">
        <v>512</v>
      </c>
      <c r="N264" s="9" t="s">
        <v>516</v>
      </c>
      <c r="O264" s="9"/>
      <c r="P264" s="9"/>
    </row>
    <row r="265" spans="1:16" ht="30.6" customHeight="1" x14ac:dyDescent="0.3">
      <c r="A265" s="2">
        <v>4</v>
      </c>
      <c r="B265" s="2" t="s">
        <v>6</v>
      </c>
      <c r="C265" s="9">
        <v>264</v>
      </c>
      <c r="D265" s="11">
        <v>44190</v>
      </c>
      <c r="E265" s="17" t="s">
        <v>314</v>
      </c>
      <c r="F265" s="7">
        <v>1200</v>
      </c>
      <c r="G265" s="9">
        <v>950</v>
      </c>
      <c r="H265" s="9">
        <v>250</v>
      </c>
      <c r="I265" s="9"/>
      <c r="J265" s="9" t="s">
        <v>364</v>
      </c>
      <c r="K265" s="21" t="s">
        <v>479</v>
      </c>
      <c r="L265" s="9" t="s">
        <v>494</v>
      </c>
      <c r="M265" s="9" t="s">
        <v>0</v>
      </c>
      <c r="N265" s="9" t="s">
        <v>516</v>
      </c>
      <c r="O265" s="9"/>
      <c r="P265" s="9"/>
    </row>
    <row r="266" spans="1:16" ht="30.6" customHeight="1" x14ac:dyDescent="0.3">
      <c r="A266" s="2">
        <v>5</v>
      </c>
      <c r="B266" s="2" t="s">
        <v>136</v>
      </c>
      <c r="C266" s="9">
        <v>265</v>
      </c>
      <c r="D266" s="11">
        <v>44195</v>
      </c>
      <c r="E266" s="17" t="s">
        <v>315</v>
      </c>
      <c r="F266" s="7">
        <v>850</v>
      </c>
      <c r="G266" s="9">
        <v>600</v>
      </c>
      <c r="H266" s="9">
        <v>250</v>
      </c>
      <c r="I266" s="9"/>
      <c r="J266" s="9" t="s">
        <v>364</v>
      </c>
      <c r="K266" s="21" t="s">
        <v>375</v>
      </c>
      <c r="L266" s="9" t="s">
        <v>494</v>
      </c>
      <c r="M266" s="9" t="s">
        <v>0</v>
      </c>
      <c r="N266" s="9" t="s">
        <v>516</v>
      </c>
      <c r="O266" s="9"/>
      <c r="P266" s="9"/>
    </row>
    <row r="267" spans="1:16" ht="30.6" customHeight="1" x14ac:dyDescent="0.3">
      <c r="A267" s="2">
        <v>6</v>
      </c>
      <c r="B267" s="2" t="s">
        <v>7</v>
      </c>
      <c r="C267" s="9">
        <v>266</v>
      </c>
      <c r="D267" s="11">
        <v>44204</v>
      </c>
      <c r="E267" s="17" t="s">
        <v>316</v>
      </c>
      <c r="F267" s="7">
        <v>1700</v>
      </c>
      <c r="G267" s="15">
        <v>0</v>
      </c>
      <c r="H267" s="9">
        <v>1700</v>
      </c>
      <c r="I267" s="9"/>
      <c r="J267" s="9" t="s">
        <v>364</v>
      </c>
      <c r="K267" s="21" t="s">
        <v>431</v>
      </c>
      <c r="L267" s="9" t="s">
        <v>494</v>
      </c>
      <c r="M267" s="9" t="s">
        <v>0</v>
      </c>
      <c r="N267" s="9" t="s">
        <v>516</v>
      </c>
      <c r="O267" s="9"/>
      <c r="P267" s="9"/>
    </row>
    <row r="268" spans="1:16" ht="30.6" customHeight="1" x14ac:dyDescent="0.3">
      <c r="A268" s="2">
        <v>7</v>
      </c>
      <c r="B268" s="2" t="s">
        <v>58</v>
      </c>
      <c r="C268" s="9">
        <v>267</v>
      </c>
      <c r="D268" s="11">
        <v>44211</v>
      </c>
      <c r="E268" s="17" t="s">
        <v>317</v>
      </c>
      <c r="F268" s="7">
        <v>800</v>
      </c>
      <c r="G268" s="15">
        <v>0</v>
      </c>
      <c r="H268" s="9">
        <v>800</v>
      </c>
      <c r="I268" s="9"/>
      <c r="J268" s="9" t="s">
        <v>364</v>
      </c>
      <c r="K268" s="21" t="s">
        <v>480</v>
      </c>
      <c r="L268" s="9" t="s">
        <v>494</v>
      </c>
      <c r="M268" s="9" t="s">
        <v>0</v>
      </c>
      <c r="N268" s="9" t="s">
        <v>516</v>
      </c>
      <c r="O268" s="9"/>
      <c r="P268" s="9"/>
    </row>
    <row r="269" spans="1:16" ht="30.6" customHeight="1" x14ac:dyDescent="0.3">
      <c r="A269" s="2">
        <v>8</v>
      </c>
      <c r="B269" s="3" t="s">
        <v>137</v>
      </c>
      <c r="C269" s="9">
        <v>268</v>
      </c>
      <c r="D269" s="11">
        <v>44214</v>
      </c>
      <c r="E269" s="17" t="s">
        <v>318</v>
      </c>
      <c r="F269" s="7">
        <v>800</v>
      </c>
      <c r="G269" s="15">
        <v>0</v>
      </c>
      <c r="H269" s="9">
        <v>800</v>
      </c>
      <c r="I269" s="9"/>
      <c r="J269" s="9" t="s">
        <v>364</v>
      </c>
      <c r="K269" s="21" t="s">
        <v>480</v>
      </c>
      <c r="L269" s="9" t="s">
        <v>494</v>
      </c>
      <c r="M269" s="9" t="s">
        <v>0</v>
      </c>
      <c r="N269" s="9" t="s">
        <v>516</v>
      </c>
      <c r="O269" s="9"/>
      <c r="P269" s="9"/>
    </row>
    <row r="270" spans="1:16" ht="30.6" customHeight="1" x14ac:dyDescent="0.3">
      <c r="A270" s="2">
        <v>9</v>
      </c>
      <c r="B270" s="2" t="s">
        <v>8</v>
      </c>
      <c r="C270" s="9">
        <v>269</v>
      </c>
      <c r="D270" s="11">
        <v>44218</v>
      </c>
      <c r="E270" s="17" t="s">
        <v>319</v>
      </c>
      <c r="F270" s="7">
        <v>2935</v>
      </c>
      <c r="G270" s="15">
        <v>0</v>
      </c>
      <c r="H270" s="9">
        <v>2935</v>
      </c>
      <c r="I270" s="9"/>
      <c r="J270" s="9" t="s">
        <v>364</v>
      </c>
      <c r="K270" s="21" t="s">
        <v>394</v>
      </c>
      <c r="L270" s="9" t="s">
        <v>494</v>
      </c>
      <c r="M270" s="9" t="s">
        <v>0</v>
      </c>
      <c r="N270" s="9" t="s">
        <v>516</v>
      </c>
      <c r="O270" s="9"/>
      <c r="P270" s="9"/>
    </row>
    <row r="271" spans="1:16" ht="30.6" customHeight="1" x14ac:dyDescent="0.3">
      <c r="A271" s="2">
        <v>10</v>
      </c>
      <c r="B271" s="2" t="s">
        <v>9</v>
      </c>
      <c r="C271" s="9">
        <v>270</v>
      </c>
      <c r="D271" s="11">
        <v>44218</v>
      </c>
      <c r="E271" s="17" t="s">
        <v>320</v>
      </c>
      <c r="F271" s="7">
        <v>1930</v>
      </c>
      <c r="G271" s="15">
        <v>0</v>
      </c>
      <c r="H271" s="9">
        <v>1930</v>
      </c>
      <c r="I271" s="9"/>
      <c r="J271" s="9" t="s">
        <v>364</v>
      </c>
      <c r="K271" s="21" t="s">
        <v>481</v>
      </c>
      <c r="L271" s="9" t="s">
        <v>494</v>
      </c>
      <c r="M271" s="9" t="s">
        <v>0</v>
      </c>
      <c r="N271" s="9" t="s">
        <v>516</v>
      </c>
      <c r="O271" s="9"/>
      <c r="P271" s="9"/>
    </row>
    <row r="272" spans="1:16" ht="30.6" customHeight="1" x14ac:dyDescent="0.3">
      <c r="A272" s="2">
        <v>1</v>
      </c>
      <c r="B272" s="2" t="s">
        <v>3</v>
      </c>
      <c r="C272" s="9">
        <v>271</v>
      </c>
      <c r="D272" s="11">
        <v>44190</v>
      </c>
      <c r="E272" s="17" t="s">
        <v>313</v>
      </c>
      <c r="F272" s="9">
        <v>0</v>
      </c>
      <c r="G272" s="9">
        <v>0</v>
      </c>
      <c r="H272" s="9">
        <v>0</v>
      </c>
      <c r="I272" s="9" t="s">
        <v>522</v>
      </c>
      <c r="J272" s="9" t="s">
        <v>364</v>
      </c>
      <c r="K272" s="21" t="s">
        <v>397</v>
      </c>
      <c r="L272" s="9" t="s">
        <v>494</v>
      </c>
      <c r="M272" s="9" t="s">
        <v>512</v>
      </c>
      <c r="N272" s="9" t="s">
        <v>516</v>
      </c>
      <c r="O272" s="9"/>
      <c r="P272" s="9"/>
    </row>
    <row r="273" spans="1:16" ht="30.6" customHeight="1" x14ac:dyDescent="0.3">
      <c r="A273" s="2">
        <v>2</v>
      </c>
      <c r="B273" s="2" t="s">
        <v>4</v>
      </c>
      <c r="C273" s="9">
        <v>272</v>
      </c>
      <c r="D273" s="11">
        <v>44204</v>
      </c>
      <c r="E273" s="17" t="s">
        <v>321</v>
      </c>
      <c r="F273" s="9">
        <v>0</v>
      </c>
      <c r="G273" s="9">
        <v>0</v>
      </c>
      <c r="H273" s="9">
        <v>0</v>
      </c>
      <c r="I273" s="9" t="s">
        <v>522</v>
      </c>
      <c r="J273" s="9" t="s">
        <v>364</v>
      </c>
      <c r="K273" s="21" t="s">
        <v>480</v>
      </c>
      <c r="L273" s="9" t="s">
        <v>494</v>
      </c>
      <c r="M273" s="9" t="s">
        <v>512</v>
      </c>
      <c r="N273" s="9" t="s">
        <v>516</v>
      </c>
      <c r="O273" s="9"/>
      <c r="P273" s="9"/>
    </row>
    <row r="274" spans="1:16" ht="30.6" customHeight="1" x14ac:dyDescent="0.3">
      <c r="A274" s="2">
        <v>3</v>
      </c>
      <c r="B274" s="2" t="s">
        <v>5</v>
      </c>
      <c r="C274" s="9">
        <v>273</v>
      </c>
      <c r="D274" s="11">
        <v>44207</v>
      </c>
      <c r="E274" s="17" t="s">
        <v>322</v>
      </c>
      <c r="F274" s="7">
        <v>335</v>
      </c>
      <c r="G274" s="9">
        <v>85</v>
      </c>
      <c r="H274" s="9">
        <v>250</v>
      </c>
      <c r="I274" s="9"/>
      <c r="J274" s="9" t="s">
        <v>364</v>
      </c>
      <c r="K274" s="21" t="s">
        <v>397</v>
      </c>
      <c r="L274" s="9" t="s">
        <v>494</v>
      </c>
      <c r="M274" s="9" t="s">
        <v>512</v>
      </c>
      <c r="N274" s="9" t="s">
        <v>516</v>
      </c>
      <c r="O274" s="9"/>
      <c r="P274" s="9"/>
    </row>
    <row r="275" spans="1:16" ht="30.6" customHeight="1" x14ac:dyDescent="0.3">
      <c r="A275" s="2">
        <v>4</v>
      </c>
      <c r="B275" s="2" t="s">
        <v>6</v>
      </c>
      <c r="C275" s="9">
        <v>274</v>
      </c>
      <c r="D275" s="11">
        <v>44221</v>
      </c>
      <c r="E275" s="23" t="s">
        <v>323</v>
      </c>
      <c r="F275" s="7">
        <v>603</v>
      </c>
      <c r="G275" s="15">
        <v>0</v>
      </c>
      <c r="H275" s="9">
        <v>603</v>
      </c>
      <c r="I275" s="9"/>
      <c r="J275" s="9" t="s">
        <v>363</v>
      </c>
      <c r="K275" s="21" t="s">
        <v>480</v>
      </c>
      <c r="L275" s="9" t="s">
        <v>509</v>
      </c>
      <c r="M275" s="9" t="s">
        <v>512</v>
      </c>
      <c r="N275" s="9" t="s">
        <v>518</v>
      </c>
      <c r="O275" s="9"/>
      <c r="P275" s="9"/>
    </row>
    <row r="276" spans="1:16" ht="30.6" customHeight="1" x14ac:dyDescent="0.3">
      <c r="A276" s="2">
        <v>5</v>
      </c>
      <c r="B276" s="2" t="s">
        <v>136</v>
      </c>
      <c r="C276" s="9">
        <v>275</v>
      </c>
      <c r="D276" s="11">
        <v>44232</v>
      </c>
      <c r="E276" s="17" t="s">
        <v>324</v>
      </c>
      <c r="F276" s="7">
        <v>9400</v>
      </c>
      <c r="G276" s="15">
        <v>9187.85</v>
      </c>
      <c r="H276" s="9">
        <v>212.14999999999964</v>
      </c>
      <c r="I276" s="9"/>
      <c r="J276" s="9" t="s">
        <v>364</v>
      </c>
      <c r="K276" s="21" t="s">
        <v>430</v>
      </c>
      <c r="L276" s="9" t="s">
        <v>494</v>
      </c>
      <c r="M276" s="9" t="s">
        <v>512</v>
      </c>
      <c r="N276" s="9" t="s">
        <v>516</v>
      </c>
      <c r="O276" s="9"/>
      <c r="P276" s="9"/>
    </row>
    <row r="277" spans="1:16" ht="30.6" customHeight="1" x14ac:dyDescent="0.3">
      <c r="A277" s="2">
        <v>6</v>
      </c>
      <c r="B277" s="2" t="s">
        <v>7</v>
      </c>
      <c r="C277" s="9">
        <v>276</v>
      </c>
      <c r="D277" s="11">
        <v>44239</v>
      </c>
      <c r="E277" s="17" t="s">
        <v>325</v>
      </c>
      <c r="F277" s="7">
        <v>727.5</v>
      </c>
      <c r="G277" s="9">
        <v>465.35</v>
      </c>
      <c r="H277" s="9">
        <v>262.14999999999998</v>
      </c>
      <c r="I277" s="9"/>
      <c r="J277" s="9" t="s">
        <v>364</v>
      </c>
      <c r="K277" s="21" t="s">
        <v>393</v>
      </c>
      <c r="L277" s="9" t="s">
        <v>494</v>
      </c>
      <c r="M277" s="9" t="s">
        <v>512</v>
      </c>
      <c r="N277" s="9" t="s">
        <v>516</v>
      </c>
      <c r="O277" s="9"/>
      <c r="P277" s="9"/>
    </row>
    <row r="278" spans="1:16" ht="30.6" customHeight="1" x14ac:dyDescent="0.3">
      <c r="A278" s="2">
        <v>7</v>
      </c>
      <c r="B278" s="2" t="s">
        <v>58</v>
      </c>
      <c r="C278" s="9">
        <v>277</v>
      </c>
      <c r="D278" s="11">
        <v>44251</v>
      </c>
      <c r="E278" s="17" t="s">
        <v>326</v>
      </c>
      <c r="F278" s="7">
        <v>350</v>
      </c>
      <c r="G278" s="9">
        <v>87.85</v>
      </c>
      <c r="H278" s="9">
        <v>262.14999999999998</v>
      </c>
      <c r="I278" s="9"/>
      <c r="J278" s="9" t="s">
        <v>364</v>
      </c>
      <c r="K278" s="21" t="s">
        <v>375</v>
      </c>
      <c r="L278" s="9" t="s">
        <v>494</v>
      </c>
      <c r="M278" s="9" t="s">
        <v>512</v>
      </c>
      <c r="N278" s="9" t="s">
        <v>516</v>
      </c>
      <c r="O278" s="9"/>
      <c r="P278" s="9"/>
    </row>
    <row r="279" spans="1:16" ht="30.6" customHeight="1" x14ac:dyDescent="0.3">
      <c r="A279" s="2">
        <v>8</v>
      </c>
      <c r="B279" s="3" t="s">
        <v>137</v>
      </c>
      <c r="C279" s="9">
        <v>278</v>
      </c>
      <c r="D279" s="11">
        <v>44264</v>
      </c>
      <c r="E279" s="17" t="s">
        <v>327</v>
      </c>
      <c r="F279" s="7">
        <v>360</v>
      </c>
      <c r="G279" s="9">
        <v>152.15</v>
      </c>
      <c r="H279" s="9">
        <v>207.85</v>
      </c>
      <c r="I279" s="9"/>
      <c r="J279" s="9" t="s">
        <v>364</v>
      </c>
      <c r="K279" s="21" t="s">
        <v>373</v>
      </c>
      <c r="L279" s="9" t="s">
        <v>494</v>
      </c>
      <c r="M279" s="9" t="s">
        <v>512</v>
      </c>
      <c r="N279" s="9" t="s">
        <v>516</v>
      </c>
      <c r="O279" s="9"/>
      <c r="P279" s="9"/>
    </row>
    <row r="280" spans="1:16" ht="30.6" customHeight="1" x14ac:dyDescent="0.3">
      <c r="A280" s="2">
        <v>9</v>
      </c>
      <c r="B280" s="2" t="s">
        <v>8</v>
      </c>
      <c r="C280" s="9">
        <v>279</v>
      </c>
      <c r="D280" s="11">
        <v>44246</v>
      </c>
      <c r="E280" s="17" t="s">
        <v>328</v>
      </c>
      <c r="F280" s="9">
        <v>0</v>
      </c>
      <c r="G280" s="9">
        <v>0</v>
      </c>
      <c r="H280" s="9">
        <v>0</v>
      </c>
      <c r="I280" s="9" t="s">
        <v>522</v>
      </c>
      <c r="J280" s="9" t="s">
        <v>364</v>
      </c>
      <c r="K280" s="21" t="s">
        <v>397</v>
      </c>
      <c r="L280" s="9" t="s">
        <v>494</v>
      </c>
      <c r="M280" s="9" t="s">
        <v>0</v>
      </c>
      <c r="N280" s="9" t="s">
        <v>516</v>
      </c>
      <c r="O280" s="9"/>
      <c r="P280" s="9"/>
    </row>
    <row r="281" spans="1:16" ht="30.6" customHeight="1" x14ac:dyDescent="0.3">
      <c r="A281" s="2">
        <v>10</v>
      </c>
      <c r="B281" s="2" t="s">
        <v>9</v>
      </c>
      <c r="C281" s="9">
        <v>280</v>
      </c>
      <c r="D281" s="11">
        <v>44246</v>
      </c>
      <c r="E281" s="17" t="s">
        <v>329</v>
      </c>
      <c r="F281" s="9">
        <v>0</v>
      </c>
      <c r="G281" s="9">
        <v>0</v>
      </c>
      <c r="H281" s="9">
        <v>0</v>
      </c>
      <c r="I281" s="9" t="s">
        <v>522</v>
      </c>
      <c r="J281" s="9" t="s">
        <v>364</v>
      </c>
      <c r="K281" s="21" t="s">
        <v>482</v>
      </c>
      <c r="L281" s="9" t="s">
        <v>494</v>
      </c>
      <c r="M281" s="9" t="s">
        <v>0</v>
      </c>
      <c r="N281" s="9" t="s">
        <v>516</v>
      </c>
      <c r="O281" s="9"/>
      <c r="P281" s="9"/>
    </row>
    <row r="282" spans="1:16" ht="30.6" customHeight="1" x14ac:dyDescent="0.3">
      <c r="A282" s="2">
        <v>1</v>
      </c>
      <c r="B282" s="2" t="s">
        <v>3</v>
      </c>
      <c r="C282" s="9">
        <v>281</v>
      </c>
      <c r="D282" s="13">
        <v>44168</v>
      </c>
      <c r="E282" s="23" t="s">
        <v>330</v>
      </c>
      <c r="F282" s="7">
        <v>1900</v>
      </c>
      <c r="G282" s="7">
        <v>1900</v>
      </c>
      <c r="H282" s="9">
        <v>0</v>
      </c>
      <c r="I282" s="9"/>
      <c r="J282" s="9" t="s">
        <v>364</v>
      </c>
      <c r="K282" s="21" t="s">
        <v>397</v>
      </c>
      <c r="L282" s="9" t="s">
        <v>499</v>
      </c>
      <c r="M282" s="9" t="s">
        <v>0</v>
      </c>
      <c r="N282" s="9" t="s">
        <v>515</v>
      </c>
      <c r="O282" s="9"/>
      <c r="P282" s="9"/>
    </row>
    <row r="283" spans="1:16" ht="30.6" customHeight="1" x14ac:dyDescent="0.3">
      <c r="A283" s="2">
        <v>2</v>
      </c>
      <c r="B283" s="2" t="s">
        <v>4</v>
      </c>
      <c r="C283" s="9">
        <v>282</v>
      </c>
      <c r="D283" s="11">
        <v>44274</v>
      </c>
      <c r="E283" s="17" t="s">
        <v>331</v>
      </c>
      <c r="F283" s="7">
        <v>1759.79</v>
      </c>
      <c r="G283" s="15">
        <v>1509.79</v>
      </c>
      <c r="H283" s="9">
        <v>250</v>
      </c>
      <c r="I283" s="9"/>
      <c r="J283" s="9" t="s">
        <v>364</v>
      </c>
      <c r="K283" s="17" t="s">
        <v>483</v>
      </c>
      <c r="L283" s="9" t="s">
        <v>494</v>
      </c>
      <c r="M283" s="9" t="s">
        <v>0</v>
      </c>
      <c r="N283" s="9" t="s">
        <v>516</v>
      </c>
      <c r="O283" s="9"/>
      <c r="P283" s="9"/>
    </row>
    <row r="284" spans="1:16" ht="30.6" customHeight="1" x14ac:dyDescent="0.3">
      <c r="A284" s="2">
        <v>3</v>
      </c>
      <c r="B284" s="2" t="s">
        <v>5</v>
      </c>
      <c r="C284" s="9">
        <v>283</v>
      </c>
      <c r="D284" s="11">
        <v>44274</v>
      </c>
      <c r="E284" s="17" t="s">
        <v>332</v>
      </c>
      <c r="F284" s="7">
        <v>1114</v>
      </c>
      <c r="G284" s="15">
        <v>864</v>
      </c>
      <c r="H284" s="9">
        <v>250</v>
      </c>
      <c r="I284" s="9"/>
      <c r="J284" s="9" t="s">
        <v>364</v>
      </c>
      <c r="K284" s="17" t="s">
        <v>480</v>
      </c>
      <c r="L284" s="9" t="s">
        <v>494</v>
      </c>
      <c r="M284" s="9" t="s">
        <v>0</v>
      </c>
      <c r="N284" s="9" t="s">
        <v>516</v>
      </c>
      <c r="O284" s="9"/>
      <c r="P284" s="9"/>
    </row>
    <row r="285" spans="1:16" ht="30.6" customHeight="1" x14ac:dyDescent="0.3">
      <c r="A285" s="2">
        <v>4</v>
      </c>
      <c r="B285" s="2" t="s">
        <v>6</v>
      </c>
      <c r="C285" s="9">
        <v>284</v>
      </c>
      <c r="D285" s="11">
        <v>44284</v>
      </c>
      <c r="E285" s="17" t="s">
        <v>333</v>
      </c>
      <c r="F285" s="7">
        <v>2500</v>
      </c>
      <c r="G285" s="15">
        <v>0</v>
      </c>
      <c r="H285" s="9">
        <v>2500</v>
      </c>
      <c r="I285" s="9"/>
      <c r="J285" s="9" t="s">
        <v>364</v>
      </c>
      <c r="K285" s="17" t="s">
        <v>427</v>
      </c>
      <c r="L285" s="9" t="s">
        <v>494</v>
      </c>
      <c r="M285" s="9" t="s">
        <v>0</v>
      </c>
      <c r="N285" s="9" t="s">
        <v>516</v>
      </c>
      <c r="O285" s="9"/>
      <c r="P285" s="9"/>
    </row>
    <row r="286" spans="1:16" ht="30.6" customHeight="1" x14ac:dyDescent="0.3">
      <c r="A286" s="2">
        <v>5</v>
      </c>
      <c r="B286" s="2" t="s">
        <v>136</v>
      </c>
      <c r="C286" s="9">
        <v>285</v>
      </c>
      <c r="D286" s="11">
        <v>44284</v>
      </c>
      <c r="E286" s="17" t="s">
        <v>334</v>
      </c>
      <c r="F286" s="7">
        <v>460</v>
      </c>
      <c r="G286" s="15">
        <v>0</v>
      </c>
      <c r="H286" s="9">
        <v>460</v>
      </c>
      <c r="I286" s="9"/>
      <c r="J286" s="9" t="s">
        <v>364</v>
      </c>
      <c r="K286" s="17" t="s">
        <v>484</v>
      </c>
      <c r="L286" s="9" t="s">
        <v>494</v>
      </c>
      <c r="M286" s="9" t="s">
        <v>0</v>
      </c>
      <c r="N286" s="9" t="s">
        <v>516</v>
      </c>
      <c r="O286" s="9"/>
      <c r="P286" s="9"/>
    </row>
    <row r="287" spans="1:16" ht="30.6" customHeight="1" x14ac:dyDescent="0.3">
      <c r="A287" s="2">
        <v>6</v>
      </c>
      <c r="B287" s="2" t="s">
        <v>7</v>
      </c>
      <c r="C287" s="9">
        <v>286</v>
      </c>
      <c r="D287" s="11">
        <v>44274</v>
      </c>
      <c r="E287" s="17" t="s">
        <v>335</v>
      </c>
      <c r="F287" s="7">
        <v>655</v>
      </c>
      <c r="G287" s="15">
        <v>442.85</v>
      </c>
      <c r="H287" s="9">
        <v>212.14999999999998</v>
      </c>
      <c r="I287" s="9"/>
      <c r="J287" s="9" t="s">
        <v>364</v>
      </c>
      <c r="K287" s="17" t="s">
        <v>398</v>
      </c>
      <c r="L287" s="9" t="s">
        <v>494</v>
      </c>
      <c r="M287" s="9" t="s">
        <v>512</v>
      </c>
      <c r="N287" s="9" t="s">
        <v>516</v>
      </c>
      <c r="O287" s="9"/>
      <c r="P287" s="9"/>
    </row>
    <row r="288" spans="1:16" ht="30.6" customHeight="1" x14ac:dyDescent="0.3">
      <c r="A288" s="2">
        <v>7</v>
      </c>
      <c r="B288" s="2" t="s">
        <v>58</v>
      </c>
      <c r="C288" s="9">
        <v>287</v>
      </c>
      <c r="D288" s="11">
        <v>44299</v>
      </c>
      <c r="E288" s="17" t="s">
        <v>336</v>
      </c>
      <c r="F288" s="7">
        <v>1472.8</v>
      </c>
      <c r="G288" s="15">
        <v>1467.2</v>
      </c>
      <c r="H288" s="9">
        <v>5.5999999999999091</v>
      </c>
      <c r="I288" s="9"/>
      <c r="J288" s="9" t="s">
        <v>364</v>
      </c>
      <c r="K288" s="21" t="s">
        <v>480</v>
      </c>
      <c r="L288" s="9" t="s">
        <v>494</v>
      </c>
      <c r="M288" s="9" t="s">
        <v>0</v>
      </c>
      <c r="N288" s="9" t="s">
        <v>516</v>
      </c>
      <c r="O288" s="9"/>
      <c r="P288" s="9"/>
    </row>
    <row r="289" spans="1:16" ht="30.6" customHeight="1" x14ac:dyDescent="0.3">
      <c r="A289" s="2">
        <v>8</v>
      </c>
      <c r="B289" s="3" t="s">
        <v>137</v>
      </c>
      <c r="C289" s="9">
        <v>288</v>
      </c>
      <c r="D289" s="11">
        <v>44299</v>
      </c>
      <c r="E289" s="17" t="s">
        <v>337</v>
      </c>
      <c r="F289" s="7">
        <v>1444.8</v>
      </c>
      <c r="G289" s="15">
        <v>1421.28</v>
      </c>
      <c r="H289" s="9">
        <v>23.519999999999982</v>
      </c>
      <c r="I289" s="9"/>
      <c r="J289" s="9" t="s">
        <v>364</v>
      </c>
      <c r="K289" s="21" t="s">
        <v>480</v>
      </c>
      <c r="L289" s="9" t="s">
        <v>494</v>
      </c>
      <c r="M289" s="9" t="s">
        <v>0</v>
      </c>
      <c r="N289" s="9" t="s">
        <v>516</v>
      </c>
      <c r="O289" s="9"/>
      <c r="P289" s="9"/>
    </row>
    <row r="290" spans="1:16" ht="30.6" customHeight="1" x14ac:dyDescent="0.3">
      <c r="A290" s="2">
        <v>9</v>
      </c>
      <c r="B290" s="2" t="s">
        <v>8</v>
      </c>
      <c r="C290" s="9">
        <v>289</v>
      </c>
      <c r="D290" s="11">
        <v>44299</v>
      </c>
      <c r="E290" s="17" t="s">
        <v>338</v>
      </c>
      <c r="F290" s="7">
        <v>1472.8</v>
      </c>
      <c r="G290" s="15">
        <v>1467.2</v>
      </c>
      <c r="H290" s="9">
        <v>5.5999999999999091</v>
      </c>
      <c r="I290" s="9"/>
      <c r="J290" s="9" t="s">
        <v>364</v>
      </c>
      <c r="K290" s="21" t="s">
        <v>480</v>
      </c>
      <c r="L290" s="9" t="s">
        <v>494</v>
      </c>
      <c r="M290" s="9" t="s">
        <v>0</v>
      </c>
      <c r="N290" s="9" t="s">
        <v>516</v>
      </c>
      <c r="O290" s="9"/>
      <c r="P290" s="9"/>
    </row>
    <row r="291" spans="1:16" ht="30.6" customHeight="1" x14ac:dyDescent="0.3">
      <c r="A291" s="2">
        <v>10</v>
      </c>
      <c r="B291" s="2" t="s">
        <v>9</v>
      </c>
      <c r="C291" s="9">
        <v>290</v>
      </c>
      <c r="D291" s="11">
        <v>44299</v>
      </c>
      <c r="E291" s="17" t="s">
        <v>339</v>
      </c>
      <c r="F291" s="7">
        <v>1472.8</v>
      </c>
      <c r="G291" s="15">
        <v>1467.2</v>
      </c>
      <c r="H291" s="9">
        <v>5.5999999999999091</v>
      </c>
      <c r="I291" s="9"/>
      <c r="J291" s="9" t="s">
        <v>364</v>
      </c>
      <c r="K291" s="21" t="s">
        <v>480</v>
      </c>
      <c r="L291" s="9" t="s">
        <v>494</v>
      </c>
      <c r="M291" s="9" t="s">
        <v>0</v>
      </c>
      <c r="N291" s="9" t="s">
        <v>516</v>
      </c>
      <c r="O291" s="9"/>
      <c r="P291" s="9"/>
    </row>
    <row r="292" spans="1:16" ht="30.6" customHeight="1" x14ac:dyDescent="0.3">
      <c r="A292" s="2">
        <v>1</v>
      </c>
      <c r="B292" s="2" t="s">
        <v>3</v>
      </c>
      <c r="C292" s="9">
        <v>291</v>
      </c>
      <c r="D292" s="11">
        <v>44344</v>
      </c>
      <c r="E292" s="17" t="s">
        <v>340</v>
      </c>
      <c r="F292" s="7">
        <v>950</v>
      </c>
      <c r="G292" s="15">
        <v>0</v>
      </c>
      <c r="H292" s="9">
        <v>950</v>
      </c>
      <c r="I292" s="9"/>
      <c r="J292" s="9" t="s">
        <v>364</v>
      </c>
      <c r="K292" s="17" t="s">
        <v>485</v>
      </c>
      <c r="L292" s="9" t="s">
        <v>494</v>
      </c>
      <c r="M292" s="9" t="s">
        <v>0</v>
      </c>
      <c r="N292" s="9" t="s">
        <v>516</v>
      </c>
      <c r="O292" s="9"/>
      <c r="P292" s="9"/>
    </row>
    <row r="293" spans="1:16" ht="30.6" customHeight="1" x14ac:dyDescent="0.3">
      <c r="A293" s="2">
        <v>2</v>
      </c>
      <c r="B293" s="2" t="s">
        <v>4</v>
      </c>
      <c r="C293" s="9">
        <v>292</v>
      </c>
      <c r="D293" s="11">
        <v>44350</v>
      </c>
      <c r="E293" s="17" t="s">
        <v>341</v>
      </c>
      <c r="F293" s="7">
        <v>8568</v>
      </c>
      <c r="G293" s="15">
        <v>0</v>
      </c>
      <c r="H293" s="9">
        <v>8568</v>
      </c>
      <c r="I293" s="9"/>
      <c r="J293" s="9" t="s">
        <v>364</v>
      </c>
      <c r="K293" s="17" t="s">
        <v>398</v>
      </c>
      <c r="L293" s="9" t="s">
        <v>494</v>
      </c>
      <c r="M293" s="9" t="s">
        <v>0</v>
      </c>
      <c r="N293" s="9" t="s">
        <v>516</v>
      </c>
      <c r="O293" s="9"/>
      <c r="P293" s="9"/>
    </row>
    <row r="294" spans="1:16" ht="30.6" customHeight="1" x14ac:dyDescent="0.3">
      <c r="A294" s="2">
        <v>3</v>
      </c>
      <c r="B294" s="2" t="s">
        <v>5</v>
      </c>
      <c r="C294" s="9">
        <v>293</v>
      </c>
      <c r="D294" s="11">
        <v>44322</v>
      </c>
      <c r="E294" s="22" t="s">
        <v>342</v>
      </c>
      <c r="F294" s="7">
        <v>1510.7</v>
      </c>
      <c r="G294" s="15">
        <v>1241.75</v>
      </c>
      <c r="H294" s="9">
        <v>268.95000000000005</v>
      </c>
      <c r="I294" s="9"/>
      <c r="J294" s="9" t="s">
        <v>364</v>
      </c>
      <c r="K294" s="17" t="s">
        <v>384</v>
      </c>
      <c r="L294" s="9" t="s">
        <v>494</v>
      </c>
      <c r="M294" s="9" t="s">
        <v>512</v>
      </c>
      <c r="N294" s="9" t="s">
        <v>516</v>
      </c>
      <c r="O294" s="9"/>
      <c r="P294" s="9"/>
    </row>
    <row r="295" spans="1:16" ht="30.6" customHeight="1" x14ac:dyDescent="0.3">
      <c r="A295" s="2">
        <v>4</v>
      </c>
      <c r="B295" s="2" t="s">
        <v>6</v>
      </c>
      <c r="C295" s="9">
        <v>294</v>
      </c>
      <c r="D295" s="11">
        <v>44334</v>
      </c>
      <c r="E295" s="22" t="s">
        <v>343</v>
      </c>
      <c r="F295" s="7">
        <v>971.02</v>
      </c>
      <c r="G295" s="15">
        <v>971.02</v>
      </c>
      <c r="H295" s="9">
        <v>0</v>
      </c>
      <c r="I295" s="9"/>
      <c r="J295" s="9" t="s">
        <v>364</v>
      </c>
      <c r="K295" s="22" t="s">
        <v>380</v>
      </c>
      <c r="L295" s="9" t="s">
        <v>494</v>
      </c>
      <c r="M295" s="9" t="s">
        <v>512</v>
      </c>
      <c r="N295" s="9" t="s">
        <v>516</v>
      </c>
      <c r="O295" s="9"/>
      <c r="P295" s="9"/>
    </row>
    <row r="296" spans="1:16" ht="30.6" customHeight="1" x14ac:dyDescent="0.3">
      <c r="A296" s="2">
        <v>5</v>
      </c>
      <c r="B296" s="2" t="s">
        <v>136</v>
      </c>
      <c r="C296" s="9">
        <v>295</v>
      </c>
      <c r="D296" s="13">
        <v>44281</v>
      </c>
      <c r="E296" s="24" t="s">
        <v>344</v>
      </c>
      <c r="F296" s="7">
        <v>3470</v>
      </c>
      <c r="G296" s="15">
        <v>800</v>
      </c>
      <c r="H296" s="15">
        <v>2670</v>
      </c>
      <c r="I296" s="9"/>
      <c r="J296" s="9" t="s">
        <v>363</v>
      </c>
      <c r="K296" s="17" t="s">
        <v>427</v>
      </c>
      <c r="L296" s="9" t="s">
        <v>499</v>
      </c>
      <c r="M296" s="9" t="s">
        <v>0</v>
      </c>
      <c r="N296" s="9" t="s">
        <v>515</v>
      </c>
      <c r="O296" s="9"/>
      <c r="P296" s="9"/>
    </row>
    <row r="297" spans="1:16" ht="30.6" customHeight="1" x14ac:dyDescent="0.3">
      <c r="A297" s="2">
        <v>6</v>
      </c>
      <c r="B297" s="2" t="s">
        <v>7</v>
      </c>
      <c r="C297" s="9">
        <v>296</v>
      </c>
      <c r="D297" s="13">
        <v>44158</v>
      </c>
      <c r="E297" s="24" t="s">
        <v>345</v>
      </c>
      <c r="F297" s="7">
        <v>20000</v>
      </c>
      <c r="G297" s="15">
        <v>20000</v>
      </c>
      <c r="H297" s="15">
        <v>0</v>
      </c>
      <c r="I297" s="9"/>
      <c r="J297" s="9" t="s">
        <v>364</v>
      </c>
      <c r="K297" s="17" t="s">
        <v>417</v>
      </c>
      <c r="L297" s="9" t="s">
        <v>510</v>
      </c>
      <c r="M297" s="9" t="s">
        <v>0</v>
      </c>
      <c r="N297" s="9" t="s">
        <v>515</v>
      </c>
      <c r="O297" s="9"/>
      <c r="P297" s="9"/>
    </row>
    <row r="298" spans="1:16" ht="30.6" customHeight="1" x14ac:dyDescent="0.3">
      <c r="A298" s="2">
        <v>7</v>
      </c>
      <c r="B298" s="2" t="s">
        <v>58</v>
      </c>
      <c r="C298" s="9">
        <v>297</v>
      </c>
      <c r="D298" s="13">
        <v>44352</v>
      </c>
      <c r="E298" s="22" t="s">
        <v>346</v>
      </c>
      <c r="F298" s="7">
        <v>5945.1</v>
      </c>
      <c r="G298" s="15">
        <v>0</v>
      </c>
      <c r="H298" s="9">
        <v>5945.1</v>
      </c>
      <c r="I298" s="9"/>
      <c r="J298" s="9" t="s">
        <v>364</v>
      </c>
      <c r="K298" s="17" t="s">
        <v>408</v>
      </c>
      <c r="L298" s="9" t="s">
        <v>494</v>
      </c>
      <c r="M298" s="9" t="s">
        <v>512</v>
      </c>
      <c r="N298" s="9" t="s">
        <v>516</v>
      </c>
      <c r="O298" s="9"/>
      <c r="P298" s="9"/>
    </row>
    <row r="299" spans="1:16" ht="30.6" customHeight="1" x14ac:dyDescent="0.3">
      <c r="A299" s="2">
        <v>8</v>
      </c>
      <c r="B299" s="3" t="s">
        <v>137</v>
      </c>
      <c r="C299" s="9">
        <v>298</v>
      </c>
      <c r="D299" s="13">
        <v>44358</v>
      </c>
      <c r="E299" s="22" t="s">
        <v>347</v>
      </c>
      <c r="F299" s="7">
        <v>1369.49</v>
      </c>
      <c r="G299" s="15">
        <v>0</v>
      </c>
      <c r="H299" s="9">
        <v>1369.49</v>
      </c>
      <c r="I299" s="9"/>
      <c r="J299" s="9" t="s">
        <v>364</v>
      </c>
      <c r="K299" s="21" t="s">
        <v>480</v>
      </c>
      <c r="L299" s="9" t="s">
        <v>494</v>
      </c>
      <c r="M299" s="9" t="s">
        <v>0</v>
      </c>
      <c r="N299" s="9" t="s">
        <v>516</v>
      </c>
      <c r="O299" s="9"/>
      <c r="P299" s="9"/>
    </row>
    <row r="300" spans="1:16" ht="30.6" customHeight="1" x14ac:dyDescent="0.3">
      <c r="A300" s="2">
        <v>9</v>
      </c>
      <c r="B300" s="2" t="s">
        <v>8</v>
      </c>
      <c r="C300" s="9">
        <v>299</v>
      </c>
      <c r="D300" s="13">
        <v>44360</v>
      </c>
      <c r="E300" s="22" t="s">
        <v>348</v>
      </c>
      <c r="F300" s="7">
        <v>387.59</v>
      </c>
      <c r="G300" s="15">
        <v>0</v>
      </c>
      <c r="H300" s="9">
        <v>387.59</v>
      </c>
      <c r="I300" s="9"/>
      <c r="J300" s="9" t="s">
        <v>364</v>
      </c>
      <c r="K300" s="21" t="s">
        <v>480</v>
      </c>
      <c r="L300" s="9" t="s">
        <v>494</v>
      </c>
      <c r="M300" s="9" t="s">
        <v>0</v>
      </c>
      <c r="N300" s="9" t="s">
        <v>516</v>
      </c>
      <c r="O300" s="9"/>
      <c r="P300" s="9"/>
    </row>
    <row r="301" spans="1:16" ht="30.6" customHeight="1" x14ac:dyDescent="0.3">
      <c r="A301" s="2">
        <v>10</v>
      </c>
      <c r="B301" s="2" t="s">
        <v>9</v>
      </c>
      <c r="C301" s="9">
        <v>300</v>
      </c>
      <c r="D301" s="13">
        <v>44364</v>
      </c>
      <c r="E301" s="22" t="s">
        <v>349</v>
      </c>
      <c r="F301" s="7">
        <v>1304.17</v>
      </c>
      <c r="G301" s="15">
        <v>0</v>
      </c>
      <c r="H301" s="9">
        <v>1304.17</v>
      </c>
      <c r="I301" s="9"/>
      <c r="J301" s="9" t="s">
        <v>364</v>
      </c>
      <c r="K301" s="21" t="s">
        <v>480</v>
      </c>
      <c r="L301" s="9" t="s">
        <v>494</v>
      </c>
      <c r="M301" s="9" t="s">
        <v>0</v>
      </c>
      <c r="N301" s="9" t="s">
        <v>516</v>
      </c>
      <c r="O301" s="9"/>
      <c r="P301" s="9"/>
    </row>
    <row r="302" spans="1:16" ht="30.6" customHeight="1" x14ac:dyDescent="0.3">
      <c r="A302" s="2">
        <v>1</v>
      </c>
      <c r="B302" s="2" t="s">
        <v>3</v>
      </c>
      <c r="C302" s="9">
        <v>301</v>
      </c>
      <c r="D302" s="13">
        <v>44378</v>
      </c>
      <c r="E302" s="22" t="s">
        <v>350</v>
      </c>
      <c r="F302" s="7">
        <v>1250</v>
      </c>
      <c r="G302" s="15">
        <v>1250</v>
      </c>
      <c r="H302" s="9">
        <v>0</v>
      </c>
      <c r="I302" s="9"/>
      <c r="J302" s="9" t="s">
        <v>364</v>
      </c>
      <c r="K302" s="21" t="s">
        <v>426</v>
      </c>
      <c r="L302" s="9" t="s">
        <v>494</v>
      </c>
      <c r="M302" s="9" t="s">
        <v>512</v>
      </c>
      <c r="N302" s="9" t="s">
        <v>516</v>
      </c>
      <c r="O302" s="9"/>
      <c r="P302" s="9"/>
    </row>
    <row r="303" spans="1:16" ht="30.6" customHeight="1" x14ac:dyDescent="0.3">
      <c r="A303" s="2">
        <v>2</v>
      </c>
      <c r="B303" s="2" t="s">
        <v>4</v>
      </c>
      <c r="C303" s="9">
        <v>302</v>
      </c>
      <c r="D303" s="13">
        <v>44402</v>
      </c>
      <c r="E303" s="22" t="s">
        <v>351</v>
      </c>
      <c r="F303" s="9">
        <v>0</v>
      </c>
      <c r="G303" s="9">
        <v>0</v>
      </c>
      <c r="H303" s="9">
        <v>0</v>
      </c>
      <c r="I303" s="9" t="s">
        <v>522</v>
      </c>
      <c r="J303" s="9" t="s">
        <v>364</v>
      </c>
      <c r="K303" s="21" t="s">
        <v>380</v>
      </c>
      <c r="L303" s="9" t="s">
        <v>494</v>
      </c>
      <c r="M303" s="9" t="s">
        <v>512</v>
      </c>
      <c r="N303" s="9" t="s">
        <v>516</v>
      </c>
      <c r="O303" s="9"/>
      <c r="P303" s="9"/>
    </row>
    <row r="304" spans="1:16" ht="30.6" customHeight="1" x14ac:dyDescent="0.3">
      <c r="A304" s="2">
        <v>3</v>
      </c>
      <c r="B304" s="2" t="s">
        <v>5</v>
      </c>
      <c r="C304" s="9">
        <v>303</v>
      </c>
      <c r="D304" s="13">
        <v>44412</v>
      </c>
      <c r="E304" s="22" t="s">
        <v>352</v>
      </c>
      <c r="F304" s="7">
        <v>1947.05</v>
      </c>
      <c r="G304" s="7"/>
      <c r="H304" s="7"/>
      <c r="I304" s="9"/>
      <c r="J304" s="9" t="s">
        <v>364</v>
      </c>
      <c r="K304" s="21" t="s">
        <v>480</v>
      </c>
      <c r="L304" s="9" t="s">
        <v>494</v>
      </c>
      <c r="M304" s="9" t="s">
        <v>0</v>
      </c>
      <c r="N304" s="9" t="s">
        <v>516</v>
      </c>
      <c r="O304" s="9"/>
      <c r="P304" s="9"/>
    </row>
    <row r="305" spans="1:16" ht="30.6" customHeight="1" x14ac:dyDescent="0.3">
      <c r="A305" s="2">
        <v>4</v>
      </c>
      <c r="B305" s="2" t="s">
        <v>6</v>
      </c>
      <c r="C305" s="9">
        <v>304</v>
      </c>
      <c r="D305" s="13">
        <v>44424</v>
      </c>
      <c r="E305" s="22" t="s">
        <v>353</v>
      </c>
      <c r="F305" s="7">
        <v>1625.53</v>
      </c>
      <c r="G305" s="7"/>
      <c r="H305" s="7"/>
      <c r="I305" s="9"/>
      <c r="J305" s="9" t="s">
        <v>364</v>
      </c>
      <c r="K305" s="21" t="s">
        <v>480</v>
      </c>
      <c r="L305" s="9" t="s">
        <v>494</v>
      </c>
      <c r="M305" s="9" t="s">
        <v>0</v>
      </c>
      <c r="N305" s="9" t="s">
        <v>516</v>
      </c>
      <c r="O305" s="9"/>
      <c r="P305" s="9"/>
    </row>
    <row r="306" spans="1:16" ht="30.6" customHeight="1" x14ac:dyDescent="0.3">
      <c r="A306" s="2">
        <v>5</v>
      </c>
      <c r="B306" s="2" t="s">
        <v>136</v>
      </c>
      <c r="C306" s="9">
        <v>305</v>
      </c>
      <c r="D306" s="13">
        <v>44412</v>
      </c>
      <c r="E306" s="22" t="s">
        <v>352</v>
      </c>
      <c r="F306" s="7">
        <v>662.9</v>
      </c>
      <c r="G306" s="7"/>
      <c r="H306" s="7"/>
      <c r="I306" s="9"/>
      <c r="J306" s="9" t="s">
        <v>364</v>
      </c>
      <c r="K306" s="21" t="s">
        <v>480</v>
      </c>
      <c r="L306" s="9" t="s">
        <v>494</v>
      </c>
      <c r="M306" s="9" t="s">
        <v>0</v>
      </c>
      <c r="N306" s="9" t="s">
        <v>516</v>
      </c>
      <c r="O306" s="9"/>
      <c r="P306" s="9"/>
    </row>
    <row r="307" spans="1:16" ht="30.6" customHeight="1" x14ac:dyDescent="0.3">
      <c r="A307" s="2">
        <v>6</v>
      </c>
      <c r="B307" s="2" t="s">
        <v>7</v>
      </c>
      <c r="C307" s="9">
        <v>306</v>
      </c>
      <c r="D307" s="13">
        <v>44412</v>
      </c>
      <c r="E307" s="22" t="s">
        <v>352</v>
      </c>
      <c r="F307" s="7">
        <v>662.9</v>
      </c>
      <c r="G307" s="7"/>
      <c r="H307" s="7"/>
      <c r="I307" s="9"/>
      <c r="J307" s="9" t="s">
        <v>364</v>
      </c>
      <c r="K307" s="21" t="s">
        <v>480</v>
      </c>
      <c r="L307" s="9" t="s">
        <v>494</v>
      </c>
      <c r="M307" s="9" t="s">
        <v>0</v>
      </c>
      <c r="N307" s="9" t="s">
        <v>516</v>
      </c>
      <c r="O307" s="9"/>
      <c r="P307" s="9"/>
    </row>
    <row r="308" spans="1:16" ht="30.6" customHeight="1" x14ac:dyDescent="0.3">
      <c r="A308" s="2">
        <v>7</v>
      </c>
      <c r="B308" s="2" t="s">
        <v>58</v>
      </c>
      <c r="C308" s="9">
        <v>307</v>
      </c>
      <c r="D308" s="13">
        <v>44412</v>
      </c>
      <c r="E308" s="22" t="s">
        <v>352</v>
      </c>
      <c r="F308" s="7">
        <v>662.9</v>
      </c>
      <c r="G308" s="7"/>
      <c r="H308" s="7"/>
      <c r="I308" s="9"/>
      <c r="J308" s="9" t="s">
        <v>364</v>
      </c>
      <c r="K308" s="21" t="s">
        <v>480</v>
      </c>
      <c r="L308" s="9" t="s">
        <v>494</v>
      </c>
      <c r="M308" s="9" t="s">
        <v>0</v>
      </c>
      <c r="N308" s="9" t="s">
        <v>516</v>
      </c>
      <c r="O308" s="9"/>
      <c r="P308" s="9"/>
    </row>
    <row r="309" spans="1:16" ht="30.6" customHeight="1" x14ac:dyDescent="0.3">
      <c r="A309" s="2">
        <v>8</v>
      </c>
      <c r="B309" s="3" t="s">
        <v>137</v>
      </c>
      <c r="C309" s="9">
        <v>308</v>
      </c>
      <c r="D309" s="13">
        <v>44412</v>
      </c>
      <c r="E309" s="22" t="s">
        <v>352</v>
      </c>
      <c r="F309" s="7">
        <v>1760</v>
      </c>
      <c r="G309" s="7"/>
      <c r="H309" s="7"/>
      <c r="I309" s="9"/>
      <c r="J309" s="9" t="s">
        <v>364</v>
      </c>
      <c r="K309" s="21" t="s">
        <v>480</v>
      </c>
      <c r="L309" s="9" t="s">
        <v>494</v>
      </c>
      <c r="M309" s="9" t="s">
        <v>0</v>
      </c>
      <c r="N309" s="9" t="s">
        <v>516</v>
      </c>
      <c r="O309" s="9"/>
      <c r="P309" s="9"/>
    </row>
    <row r="310" spans="1:16" ht="30.6" customHeight="1" x14ac:dyDescent="0.3">
      <c r="A310" s="2">
        <v>9</v>
      </c>
      <c r="B310" s="2" t="s">
        <v>8</v>
      </c>
      <c r="C310" s="9">
        <v>309</v>
      </c>
      <c r="D310" s="13">
        <v>44406</v>
      </c>
      <c r="E310" s="22" t="s">
        <v>352</v>
      </c>
      <c r="F310" s="7">
        <v>1317.08</v>
      </c>
      <c r="G310" s="7"/>
      <c r="H310" s="7"/>
      <c r="I310" s="9"/>
      <c r="J310" s="9" t="s">
        <v>364</v>
      </c>
      <c r="K310" s="21" t="s">
        <v>480</v>
      </c>
      <c r="L310" s="9" t="s">
        <v>494</v>
      </c>
      <c r="M310" s="9" t="s">
        <v>0</v>
      </c>
      <c r="N310" s="9" t="s">
        <v>516</v>
      </c>
      <c r="O310" s="9"/>
      <c r="P310" s="9"/>
    </row>
    <row r="311" spans="1:16" ht="30.6" customHeight="1" x14ac:dyDescent="0.3">
      <c r="A311" s="2">
        <v>10</v>
      </c>
      <c r="B311" s="2" t="s">
        <v>9</v>
      </c>
      <c r="C311" s="9">
        <v>310</v>
      </c>
      <c r="D311" s="13">
        <v>44394</v>
      </c>
      <c r="E311" s="22" t="s">
        <v>354</v>
      </c>
      <c r="F311" s="7">
        <v>500</v>
      </c>
      <c r="G311" s="7"/>
      <c r="H311" s="7"/>
      <c r="I311" s="9"/>
      <c r="J311" s="9" t="s">
        <v>364</v>
      </c>
      <c r="K311" s="21" t="s">
        <v>396</v>
      </c>
      <c r="L311" s="9" t="s">
        <v>494</v>
      </c>
      <c r="M311" s="9" t="s">
        <v>512</v>
      </c>
      <c r="N311" s="9" t="s">
        <v>516</v>
      </c>
      <c r="O311" s="9"/>
      <c r="P311" s="9"/>
    </row>
    <row r="312" spans="1:16" ht="30.6" customHeight="1" x14ac:dyDescent="0.3">
      <c r="A312" s="2">
        <v>1</v>
      </c>
      <c r="B312" s="2" t="s">
        <v>3</v>
      </c>
      <c r="C312" s="9">
        <v>311</v>
      </c>
      <c r="D312" s="13">
        <v>44159</v>
      </c>
      <c r="E312" s="24" t="s">
        <v>345</v>
      </c>
      <c r="F312" s="7">
        <v>40000</v>
      </c>
      <c r="G312" s="7"/>
      <c r="H312" s="7"/>
      <c r="I312" s="9"/>
      <c r="J312" s="9" t="s">
        <v>364</v>
      </c>
      <c r="K312" s="17" t="s">
        <v>417</v>
      </c>
      <c r="L312" s="9" t="s">
        <v>510</v>
      </c>
      <c r="M312" s="9" t="s">
        <v>0</v>
      </c>
      <c r="N312" s="9" t="s">
        <v>515</v>
      </c>
      <c r="O312" s="9"/>
      <c r="P312" s="9"/>
    </row>
    <row r="313" spans="1:16" ht="30.6" customHeight="1" x14ac:dyDescent="0.3">
      <c r="A313" s="2">
        <v>2</v>
      </c>
      <c r="B313" s="2" t="s">
        <v>4</v>
      </c>
      <c r="C313" s="9">
        <v>312</v>
      </c>
      <c r="D313" s="11">
        <v>44357</v>
      </c>
      <c r="E313" s="10" t="s">
        <v>355</v>
      </c>
      <c r="F313" s="9">
        <v>1406</v>
      </c>
      <c r="G313" s="9"/>
      <c r="H313" s="9"/>
      <c r="I313" s="9"/>
      <c r="J313" s="9" t="s">
        <v>364</v>
      </c>
      <c r="K313" s="9" t="s">
        <v>486</v>
      </c>
      <c r="L313" s="9" t="s">
        <v>511</v>
      </c>
      <c r="M313" s="9" t="s">
        <v>0</v>
      </c>
      <c r="N313" s="9" t="s">
        <v>515</v>
      </c>
      <c r="O313" s="9"/>
      <c r="P313" s="9"/>
    </row>
    <row r="314" spans="1:16" ht="30.6" customHeight="1" x14ac:dyDescent="0.3">
      <c r="A314" s="2">
        <v>3</v>
      </c>
      <c r="B314" s="2" t="s">
        <v>5</v>
      </c>
      <c r="C314" s="9">
        <v>313</v>
      </c>
      <c r="D314" s="13">
        <v>44420</v>
      </c>
      <c r="E314" s="10" t="s">
        <v>356</v>
      </c>
      <c r="F314" s="9">
        <v>9509</v>
      </c>
      <c r="G314" s="9"/>
      <c r="H314" s="9"/>
      <c r="I314" s="9"/>
      <c r="J314" s="9" t="s">
        <v>364</v>
      </c>
      <c r="K314" s="9" t="s">
        <v>470</v>
      </c>
      <c r="L314" s="9" t="s">
        <v>511</v>
      </c>
      <c r="M314" s="9" t="s">
        <v>0</v>
      </c>
      <c r="N314" s="9" t="s">
        <v>515</v>
      </c>
      <c r="O314" s="9"/>
      <c r="P314" s="9"/>
    </row>
    <row r="315" spans="1:16" ht="30.6" customHeight="1" x14ac:dyDescent="0.3">
      <c r="A315" s="2">
        <v>4</v>
      </c>
      <c r="B315" s="2" t="s">
        <v>6</v>
      </c>
      <c r="C315" s="9">
        <v>314</v>
      </c>
      <c r="D315" s="11">
        <v>44461</v>
      </c>
      <c r="E315" s="9" t="s">
        <v>357</v>
      </c>
      <c r="F315" s="9">
        <v>1511</v>
      </c>
      <c r="G315" s="9"/>
      <c r="H315" s="9"/>
      <c r="I315" s="9"/>
      <c r="J315" s="9" t="s">
        <v>364</v>
      </c>
      <c r="K315" s="21" t="s">
        <v>480</v>
      </c>
      <c r="L315" s="9" t="s">
        <v>494</v>
      </c>
      <c r="M315" s="9" t="s">
        <v>0</v>
      </c>
      <c r="N315" s="9" t="s">
        <v>516</v>
      </c>
      <c r="O315" s="9"/>
      <c r="P315" s="9"/>
    </row>
    <row r="316" spans="1:16" ht="30.6" customHeight="1" x14ac:dyDescent="0.3">
      <c r="A316" s="2">
        <v>5</v>
      </c>
      <c r="B316" s="2" t="s">
        <v>136</v>
      </c>
      <c r="C316" s="9">
        <v>315</v>
      </c>
      <c r="D316" s="11">
        <v>44455</v>
      </c>
      <c r="E316" s="9" t="s">
        <v>358</v>
      </c>
      <c r="F316" s="9">
        <v>3920</v>
      </c>
      <c r="G316" s="9"/>
      <c r="H316" s="9"/>
      <c r="I316" s="9"/>
      <c r="J316" s="9" t="s">
        <v>364</v>
      </c>
      <c r="K316" s="9" t="s">
        <v>487</v>
      </c>
      <c r="L316" s="9" t="s">
        <v>494</v>
      </c>
      <c r="M316" s="9" t="s">
        <v>0</v>
      </c>
      <c r="N316" s="9" t="s">
        <v>516</v>
      </c>
      <c r="O316" s="9"/>
      <c r="P316" s="9"/>
    </row>
    <row r="317" spans="1:16" ht="30.6" customHeight="1" x14ac:dyDescent="0.3">
      <c r="A317" s="2">
        <v>6</v>
      </c>
      <c r="B317" s="2" t="s">
        <v>7</v>
      </c>
      <c r="C317" s="9">
        <v>316</v>
      </c>
      <c r="D317" s="11">
        <v>44461</v>
      </c>
      <c r="E317" s="22" t="s">
        <v>359</v>
      </c>
      <c r="F317" s="9">
        <v>300</v>
      </c>
      <c r="G317" s="9"/>
      <c r="H317" s="9"/>
      <c r="I317" s="9"/>
      <c r="J317" s="9" t="s">
        <v>364</v>
      </c>
      <c r="K317" s="9" t="s">
        <v>398</v>
      </c>
      <c r="L317" s="9" t="s">
        <v>494</v>
      </c>
      <c r="M317" s="9" t="s">
        <v>0</v>
      </c>
      <c r="N317" s="9" t="s">
        <v>516</v>
      </c>
      <c r="O317" s="9"/>
      <c r="P317" s="9"/>
    </row>
    <row r="318" spans="1:16" ht="30.6" customHeight="1" x14ac:dyDescent="0.3">
      <c r="A318" s="2">
        <v>7</v>
      </c>
      <c r="B318" s="2" t="s">
        <v>58</v>
      </c>
      <c r="C318" s="9">
        <v>317</v>
      </c>
      <c r="D318" s="11">
        <v>44445</v>
      </c>
      <c r="E318" s="22" t="s">
        <v>360</v>
      </c>
      <c r="F318" s="9">
        <v>250</v>
      </c>
      <c r="G318" s="9"/>
      <c r="H318" s="9"/>
      <c r="I318" s="9"/>
      <c r="J318" s="9" t="s">
        <v>364</v>
      </c>
      <c r="K318" s="21" t="s">
        <v>480</v>
      </c>
      <c r="L318" s="9" t="s">
        <v>494</v>
      </c>
      <c r="M318" s="9" t="s">
        <v>0</v>
      </c>
      <c r="N318" s="9" t="s">
        <v>516</v>
      </c>
      <c r="O318" s="9"/>
      <c r="P318" s="9"/>
    </row>
    <row r="319" spans="1:16" ht="30.6" customHeight="1" x14ac:dyDescent="0.3">
      <c r="A319" s="2">
        <v>8</v>
      </c>
      <c r="B319" s="3" t="s">
        <v>137</v>
      </c>
      <c r="C319" s="9">
        <v>318</v>
      </c>
      <c r="D319" s="11">
        <v>44483</v>
      </c>
      <c r="E319" s="22" t="s">
        <v>361</v>
      </c>
      <c r="F319" s="9">
        <v>1748</v>
      </c>
      <c r="G319" s="9"/>
      <c r="H319" s="9"/>
      <c r="I319" s="9"/>
      <c r="J319" s="9" t="s">
        <v>364</v>
      </c>
      <c r="K319" s="17" t="s">
        <v>488</v>
      </c>
      <c r="L319" s="9" t="s">
        <v>494</v>
      </c>
      <c r="M319" s="9" t="s">
        <v>0</v>
      </c>
      <c r="N319" s="9" t="s">
        <v>516</v>
      </c>
      <c r="O319" s="9"/>
      <c r="P319" s="9"/>
    </row>
    <row r="320" spans="1:16" ht="30.6" customHeight="1" x14ac:dyDescent="0.3">
      <c r="A320" s="2">
        <v>9</v>
      </c>
      <c r="B320" s="2" t="s">
        <v>8</v>
      </c>
      <c r="C320" s="9">
        <v>319</v>
      </c>
      <c r="D320" s="11">
        <v>44482</v>
      </c>
      <c r="E320" s="22" t="s">
        <v>362</v>
      </c>
      <c r="F320" s="9">
        <v>250</v>
      </c>
      <c r="G320" s="9"/>
      <c r="H320" s="9"/>
      <c r="I320" s="9"/>
      <c r="J320" s="9" t="s">
        <v>364</v>
      </c>
      <c r="K320" s="17" t="s">
        <v>387</v>
      </c>
      <c r="L320" s="9" t="s">
        <v>494</v>
      </c>
      <c r="M320" s="9" t="s">
        <v>0</v>
      </c>
      <c r="N320" s="9" t="s">
        <v>516</v>
      </c>
      <c r="O320" s="9"/>
      <c r="P320" s="9"/>
    </row>
    <row r="321" spans="1:1" ht="30.6" customHeight="1" x14ac:dyDescent="0.3">
      <c r="A321" s="2"/>
    </row>
    <row r="322" spans="1:1" ht="30.6" customHeight="1" x14ac:dyDescent="0.3">
      <c r="A322" s="2"/>
    </row>
    <row r="323" spans="1:1" ht="30.6" customHeight="1" x14ac:dyDescent="0.3">
      <c r="A323" s="2"/>
    </row>
    <row r="324" spans="1:1" ht="30.6" customHeight="1" x14ac:dyDescent="0.3">
      <c r="A324" s="2"/>
    </row>
    <row r="325" spans="1:1" ht="30.6" customHeight="1" x14ac:dyDescent="0.3">
      <c r="A325" s="2"/>
    </row>
    <row r="326" spans="1:1" ht="30.6" customHeight="1" x14ac:dyDescent="0.3">
      <c r="A326" s="2"/>
    </row>
    <row r="327" spans="1:1" ht="30.6" customHeight="1" x14ac:dyDescent="0.3">
      <c r="A327" s="2"/>
    </row>
    <row r="328" spans="1:1" ht="30.6" customHeight="1" x14ac:dyDescent="0.3">
      <c r="A328" s="2"/>
    </row>
    <row r="329" spans="1:1" ht="30.6" customHeight="1" x14ac:dyDescent="0.3">
      <c r="A329" s="2"/>
    </row>
    <row r="330" spans="1:1" ht="30.6" customHeight="1" x14ac:dyDescent="0.3">
      <c r="A330" s="2"/>
    </row>
    <row r="331" spans="1:1" ht="30.6" customHeight="1" x14ac:dyDescent="0.3">
      <c r="A331" s="2"/>
    </row>
    <row r="332" spans="1:1" ht="30.6" customHeight="1" x14ac:dyDescent="0.3">
      <c r="A332" s="2"/>
    </row>
    <row r="333" spans="1:1" ht="30.6" customHeight="1" x14ac:dyDescent="0.3">
      <c r="A333" s="2"/>
    </row>
    <row r="334" spans="1:1" ht="30.6" customHeight="1" x14ac:dyDescent="0.3">
      <c r="A334" s="2"/>
    </row>
    <row r="335" spans="1:1" ht="30.6" customHeight="1" x14ac:dyDescent="0.3">
      <c r="A335" s="2"/>
    </row>
    <row r="336" spans="1:1" ht="30.6" customHeight="1" x14ac:dyDescent="0.3">
      <c r="A336" s="2"/>
    </row>
    <row r="337" spans="1:1" ht="30.6" customHeight="1" x14ac:dyDescent="0.3">
      <c r="A337" s="2"/>
    </row>
    <row r="338" spans="1:1" ht="30.6" customHeight="1" x14ac:dyDescent="0.3">
      <c r="A338" s="2"/>
    </row>
    <row r="339" spans="1:1" ht="30.6" customHeight="1" x14ac:dyDescent="0.3">
      <c r="A339" s="2"/>
    </row>
    <row r="340" spans="1:1" ht="30.6" customHeight="1" x14ac:dyDescent="0.3">
      <c r="A340" s="2"/>
    </row>
    <row r="341" spans="1:1" ht="30.6" customHeight="1" x14ac:dyDescent="0.3">
      <c r="A341" s="2"/>
    </row>
    <row r="342" spans="1:1" ht="30.6" customHeight="1" x14ac:dyDescent="0.3">
      <c r="A342" s="2"/>
    </row>
    <row r="343" spans="1:1" ht="30.6" customHeight="1" x14ac:dyDescent="0.3">
      <c r="A343" s="2"/>
    </row>
    <row r="344" spans="1:1" ht="30.6" customHeight="1" x14ac:dyDescent="0.3">
      <c r="A344" s="2"/>
    </row>
    <row r="345" spans="1:1" ht="30.6" customHeight="1" x14ac:dyDescent="0.3">
      <c r="A345" s="2"/>
    </row>
    <row r="346" spans="1:1" ht="30.6" customHeight="1" x14ac:dyDescent="0.3">
      <c r="A346" s="2"/>
    </row>
    <row r="347" spans="1:1" ht="30.6" customHeight="1" x14ac:dyDescent="0.3">
      <c r="A347" s="2"/>
    </row>
    <row r="348" spans="1:1" ht="30.6" customHeight="1" x14ac:dyDescent="0.3">
      <c r="A348" s="2"/>
    </row>
    <row r="349" spans="1:1" ht="30.6" customHeight="1" x14ac:dyDescent="0.3">
      <c r="A349" s="2"/>
    </row>
    <row r="350" spans="1:1" ht="30.6" customHeight="1" x14ac:dyDescent="0.3">
      <c r="A350" s="2"/>
    </row>
    <row r="351" spans="1:1" ht="30.6" customHeight="1" x14ac:dyDescent="0.3">
      <c r="A351" s="2"/>
    </row>
    <row r="352" spans="1:1" ht="30.6" customHeight="1" x14ac:dyDescent="0.3">
      <c r="A352" s="2"/>
    </row>
    <row r="353" spans="1:1" ht="30.6" customHeight="1" x14ac:dyDescent="0.3">
      <c r="A353" s="2"/>
    </row>
    <row r="354" spans="1:1" ht="30.6" customHeight="1" x14ac:dyDescent="0.3">
      <c r="A354" s="2"/>
    </row>
    <row r="355" spans="1:1" ht="30.6" customHeight="1" x14ac:dyDescent="0.3">
      <c r="A355" s="2"/>
    </row>
    <row r="356" spans="1:1" ht="30.6" customHeight="1" x14ac:dyDescent="0.3">
      <c r="A356" s="2"/>
    </row>
    <row r="357" spans="1:1" ht="30.6" customHeight="1" x14ac:dyDescent="0.3">
      <c r="A357" s="2"/>
    </row>
    <row r="358" spans="1:1" ht="30.6" customHeight="1" x14ac:dyDescent="0.3">
      <c r="A358" s="2"/>
    </row>
    <row r="359" spans="1:1" ht="30.6" customHeight="1" x14ac:dyDescent="0.3">
      <c r="A359" s="2"/>
    </row>
    <row r="360" spans="1:1" ht="30.6" customHeight="1" x14ac:dyDescent="0.3">
      <c r="A360" s="2"/>
    </row>
    <row r="361" spans="1:1" ht="30.6" customHeight="1" x14ac:dyDescent="0.3">
      <c r="A361" s="2"/>
    </row>
    <row r="362" spans="1:1" ht="30.6" customHeight="1" x14ac:dyDescent="0.3">
      <c r="A362" s="2"/>
    </row>
    <row r="363" spans="1:1" ht="30.6" customHeight="1" x14ac:dyDescent="0.3">
      <c r="A363" s="2"/>
    </row>
    <row r="364" spans="1:1" ht="30.6" customHeight="1" x14ac:dyDescent="0.3">
      <c r="A364" s="2"/>
    </row>
    <row r="365" spans="1:1" ht="30.6" customHeight="1" x14ac:dyDescent="0.3">
      <c r="A365" s="2"/>
    </row>
    <row r="366" spans="1:1" ht="30.6" customHeight="1" x14ac:dyDescent="0.3">
      <c r="A366" s="2"/>
    </row>
    <row r="367" spans="1:1" ht="30.6" customHeight="1" x14ac:dyDescent="0.3">
      <c r="A367" s="2"/>
    </row>
    <row r="368" spans="1:1" ht="30.6" customHeight="1" x14ac:dyDescent="0.3">
      <c r="A368" s="2"/>
    </row>
    <row r="369" spans="1:1" ht="30.6" customHeight="1" x14ac:dyDescent="0.3">
      <c r="A369" s="2"/>
    </row>
    <row r="370" spans="1:1" ht="30.6" customHeight="1" x14ac:dyDescent="0.3">
      <c r="A370" s="2"/>
    </row>
    <row r="371" spans="1:1" ht="30.6" customHeight="1" x14ac:dyDescent="0.3">
      <c r="A371" s="2"/>
    </row>
    <row r="372" spans="1:1" ht="30.6" customHeight="1" x14ac:dyDescent="0.3">
      <c r="A372" s="2"/>
    </row>
    <row r="373" spans="1:1" ht="30.6" customHeight="1" x14ac:dyDescent="0.3">
      <c r="A373" s="2"/>
    </row>
    <row r="374" spans="1:1" ht="30.6" customHeight="1" x14ac:dyDescent="0.3">
      <c r="A374" s="2"/>
    </row>
    <row r="375" spans="1:1" ht="30.6" customHeight="1" x14ac:dyDescent="0.3">
      <c r="A375" s="2"/>
    </row>
    <row r="376" spans="1:1" ht="30.6" customHeight="1" x14ac:dyDescent="0.3">
      <c r="A376" s="2"/>
    </row>
    <row r="377" spans="1:1" ht="30.6" customHeight="1" x14ac:dyDescent="0.3">
      <c r="A377" s="2"/>
    </row>
    <row r="378" spans="1:1" ht="30.6" customHeight="1" x14ac:dyDescent="0.3">
      <c r="A378" s="2"/>
    </row>
    <row r="379" spans="1:1" ht="30.6" customHeight="1" x14ac:dyDescent="0.3">
      <c r="A379" s="2"/>
    </row>
    <row r="380" spans="1:1" ht="30.6" customHeight="1" x14ac:dyDescent="0.3">
      <c r="A380" s="2"/>
    </row>
    <row r="381" spans="1:1" ht="30.6" customHeight="1" x14ac:dyDescent="0.3">
      <c r="A381" s="2"/>
    </row>
    <row r="382" spans="1:1" ht="30.6" customHeight="1" x14ac:dyDescent="0.3">
      <c r="A382" s="2"/>
    </row>
    <row r="383" spans="1:1" ht="30.6" customHeight="1" x14ac:dyDescent="0.3">
      <c r="A383" s="2"/>
    </row>
    <row r="384" spans="1:1" ht="30.6" customHeight="1" x14ac:dyDescent="0.3">
      <c r="A384" s="2"/>
    </row>
    <row r="385" spans="1:1" ht="30.6" customHeight="1" x14ac:dyDescent="0.3">
      <c r="A385" s="2"/>
    </row>
    <row r="386" spans="1:1" ht="30.6" customHeight="1" x14ac:dyDescent="0.3">
      <c r="A386" s="2"/>
    </row>
    <row r="387" spans="1:1" ht="30.6" customHeight="1" x14ac:dyDescent="0.3">
      <c r="A387" s="2"/>
    </row>
    <row r="388" spans="1:1" ht="30.6" customHeight="1" x14ac:dyDescent="0.3">
      <c r="A388" s="2"/>
    </row>
    <row r="389" spans="1:1" ht="30.6" customHeight="1" x14ac:dyDescent="0.3">
      <c r="A389" s="2"/>
    </row>
    <row r="390" spans="1:1" ht="30.6" customHeight="1" x14ac:dyDescent="0.3">
      <c r="A390" s="2"/>
    </row>
    <row r="391" spans="1:1" ht="30.6" customHeight="1" x14ac:dyDescent="0.3">
      <c r="A391" s="2"/>
    </row>
    <row r="392" spans="1:1" ht="30.6" customHeight="1" x14ac:dyDescent="0.3">
      <c r="A392" s="2"/>
    </row>
    <row r="393" spans="1:1" ht="30.6" customHeight="1" x14ac:dyDescent="0.3">
      <c r="A393" s="2"/>
    </row>
    <row r="394" spans="1:1" ht="30.6" customHeight="1" x14ac:dyDescent="0.3">
      <c r="A394" s="2"/>
    </row>
    <row r="395" spans="1:1" ht="30.6" customHeight="1" x14ac:dyDescent="0.3">
      <c r="A395" s="2"/>
    </row>
    <row r="396" spans="1:1" ht="30.6" customHeight="1" x14ac:dyDescent="0.3">
      <c r="A396" s="2"/>
    </row>
    <row r="397" spans="1:1" ht="30.6" customHeight="1" x14ac:dyDescent="0.3">
      <c r="A397" s="2"/>
    </row>
    <row r="398" spans="1:1" ht="30.6" customHeight="1" x14ac:dyDescent="0.3">
      <c r="A398" s="2"/>
    </row>
    <row r="399" spans="1:1" ht="30.6" customHeight="1" x14ac:dyDescent="0.3">
      <c r="A399" s="2"/>
    </row>
    <row r="400" spans="1:1" ht="30.6" customHeight="1" x14ac:dyDescent="0.3">
      <c r="A400" s="2"/>
    </row>
    <row r="401" spans="1:1" ht="30.6" customHeight="1" x14ac:dyDescent="0.3">
      <c r="A401" s="2"/>
    </row>
    <row r="402" spans="1:1" ht="30.6" customHeight="1" x14ac:dyDescent="0.3">
      <c r="A402" s="2"/>
    </row>
    <row r="403" spans="1:1" ht="30.6" customHeight="1" x14ac:dyDescent="0.3">
      <c r="A403" s="2"/>
    </row>
    <row r="404" spans="1:1" ht="30.6" customHeight="1" x14ac:dyDescent="0.3">
      <c r="A404" s="2"/>
    </row>
    <row r="405" spans="1:1" ht="30.6" customHeight="1" x14ac:dyDescent="0.3">
      <c r="A405" s="2"/>
    </row>
    <row r="406" spans="1:1" ht="30.6" customHeight="1" x14ac:dyDescent="0.3">
      <c r="A406" s="2"/>
    </row>
    <row r="407" spans="1:1" ht="30.6" customHeight="1" x14ac:dyDescent="0.3">
      <c r="A407" s="2"/>
    </row>
    <row r="408" spans="1:1" ht="30.6" customHeight="1" x14ac:dyDescent="0.3">
      <c r="A408" s="2"/>
    </row>
    <row r="409" spans="1:1" ht="30.6" customHeight="1" x14ac:dyDescent="0.3">
      <c r="A409" s="2"/>
    </row>
    <row r="410" spans="1:1" ht="30.6" customHeight="1" x14ac:dyDescent="0.3">
      <c r="A410" s="2"/>
    </row>
    <row r="411" spans="1:1" ht="30.6" customHeight="1" x14ac:dyDescent="0.3">
      <c r="A411" s="2"/>
    </row>
    <row r="412" spans="1:1" ht="30.6" customHeight="1" x14ac:dyDescent="0.3">
      <c r="A412" s="2"/>
    </row>
    <row r="413" spans="1:1" ht="30.6" customHeight="1" x14ac:dyDescent="0.3">
      <c r="A413" s="2"/>
    </row>
    <row r="414" spans="1:1" ht="30.6" customHeight="1" x14ac:dyDescent="0.3">
      <c r="A414" s="2"/>
    </row>
    <row r="415" spans="1:1" ht="30.6" customHeight="1" x14ac:dyDescent="0.3">
      <c r="A415" s="2"/>
    </row>
    <row r="416" spans="1:1" ht="30.6" customHeight="1" x14ac:dyDescent="0.3">
      <c r="A416" s="2"/>
    </row>
    <row r="417" spans="1:1" ht="30.6" customHeight="1" x14ac:dyDescent="0.3">
      <c r="A417" s="2"/>
    </row>
    <row r="418" spans="1:1" ht="30.6" customHeight="1" x14ac:dyDescent="0.3">
      <c r="A418" s="2"/>
    </row>
    <row r="419" spans="1:1" ht="30.6" customHeight="1" x14ac:dyDescent="0.3">
      <c r="A419" s="2"/>
    </row>
    <row r="420" spans="1:1" ht="30.6" customHeight="1" x14ac:dyDescent="0.3">
      <c r="A420" s="2"/>
    </row>
    <row r="421" spans="1:1" ht="30.6" customHeight="1" x14ac:dyDescent="0.3">
      <c r="A421" s="2"/>
    </row>
    <row r="422" spans="1:1" ht="30.6" customHeight="1" x14ac:dyDescent="0.3">
      <c r="A422" s="2"/>
    </row>
    <row r="423" spans="1:1" ht="30.6" customHeight="1" x14ac:dyDescent="0.3">
      <c r="A423" s="2"/>
    </row>
    <row r="424" spans="1:1" ht="30.6" customHeight="1" x14ac:dyDescent="0.3">
      <c r="A424" s="2"/>
    </row>
    <row r="425" spans="1:1" ht="30.6" customHeight="1" x14ac:dyDescent="0.3">
      <c r="A425" s="2"/>
    </row>
    <row r="426" spans="1:1" ht="30.6" customHeight="1" x14ac:dyDescent="0.3">
      <c r="A426" s="2"/>
    </row>
    <row r="427" spans="1:1" ht="30.6" customHeight="1" x14ac:dyDescent="0.3">
      <c r="A427" s="2"/>
    </row>
    <row r="428" spans="1:1" ht="30.6" customHeight="1" x14ac:dyDescent="0.3">
      <c r="A428" s="2"/>
    </row>
    <row r="429" spans="1:1" ht="30.6" customHeight="1" x14ac:dyDescent="0.3">
      <c r="A429" s="2"/>
    </row>
    <row r="430" spans="1:1" ht="30.6" customHeight="1" x14ac:dyDescent="0.3">
      <c r="A430" s="2"/>
    </row>
    <row r="431" spans="1:1" ht="30.6" customHeight="1" x14ac:dyDescent="0.3">
      <c r="A431" s="2"/>
    </row>
    <row r="432" spans="1:1" ht="30.6" customHeight="1" x14ac:dyDescent="0.3">
      <c r="A432" s="2"/>
    </row>
    <row r="433" spans="1:1" ht="30.6" customHeight="1" x14ac:dyDescent="0.3">
      <c r="A433" s="2"/>
    </row>
    <row r="434" spans="1:1" ht="30.6" customHeight="1" x14ac:dyDescent="0.3">
      <c r="A434" s="2"/>
    </row>
    <row r="435" spans="1:1" ht="30.6" customHeight="1" x14ac:dyDescent="0.3">
      <c r="A435" s="2"/>
    </row>
    <row r="436" spans="1:1" ht="30.6" customHeight="1" x14ac:dyDescent="0.3">
      <c r="A436" s="2"/>
    </row>
    <row r="437" spans="1:1" ht="30.6" customHeight="1" x14ac:dyDescent="0.3">
      <c r="A437" s="2"/>
    </row>
    <row r="438" spans="1:1" ht="30.6" customHeight="1" x14ac:dyDescent="0.3">
      <c r="A438" s="2"/>
    </row>
    <row r="439" spans="1:1" ht="30.6" customHeight="1" x14ac:dyDescent="0.3">
      <c r="A439" s="2"/>
    </row>
    <row r="440" spans="1:1" ht="30.6" customHeight="1" x14ac:dyDescent="0.3">
      <c r="A440" s="2"/>
    </row>
    <row r="441" spans="1:1" ht="30.6" customHeight="1" x14ac:dyDescent="0.3">
      <c r="A441" s="2"/>
    </row>
    <row r="442" spans="1:1" ht="30.6" customHeight="1" x14ac:dyDescent="0.3">
      <c r="A442" s="2"/>
    </row>
    <row r="443" spans="1:1" ht="30.6" customHeight="1" x14ac:dyDescent="0.3">
      <c r="A443" s="2"/>
    </row>
    <row r="444" spans="1:1" ht="30.6" customHeight="1" x14ac:dyDescent="0.3">
      <c r="A444" s="2"/>
    </row>
    <row r="445" spans="1:1" ht="30.6" customHeight="1" x14ac:dyDescent="0.3">
      <c r="A445" s="2"/>
    </row>
    <row r="446" spans="1:1" ht="30.6" customHeight="1" x14ac:dyDescent="0.3">
      <c r="A446" s="2"/>
    </row>
    <row r="447" spans="1:1" ht="30.6" customHeight="1" x14ac:dyDescent="0.3">
      <c r="A447" s="2"/>
    </row>
    <row r="448" spans="1:1" ht="30.6" customHeight="1" x14ac:dyDescent="0.3">
      <c r="A448" s="2"/>
    </row>
    <row r="449" spans="1:1" ht="30.6" customHeight="1" x14ac:dyDescent="0.3">
      <c r="A449" s="2"/>
    </row>
    <row r="450" spans="1:1" ht="30.6" customHeight="1" x14ac:dyDescent="0.3">
      <c r="A450" s="2"/>
    </row>
    <row r="451" spans="1:1" ht="30.6" customHeight="1" x14ac:dyDescent="0.3">
      <c r="A451" s="2"/>
    </row>
    <row r="452" spans="1:1" ht="30.6" customHeight="1" x14ac:dyDescent="0.3">
      <c r="A452" s="2"/>
    </row>
    <row r="453" spans="1:1" ht="30.6" customHeight="1" x14ac:dyDescent="0.3">
      <c r="A453" s="2"/>
    </row>
    <row r="454" spans="1:1" ht="30.6" customHeight="1" x14ac:dyDescent="0.3">
      <c r="A454" s="2"/>
    </row>
    <row r="455" spans="1:1" ht="30.6" customHeight="1" x14ac:dyDescent="0.3">
      <c r="A455" s="2"/>
    </row>
    <row r="456" spans="1:1" ht="30.6" customHeight="1" x14ac:dyDescent="0.3">
      <c r="A456" s="2"/>
    </row>
    <row r="457" spans="1:1" ht="30.6" customHeight="1" x14ac:dyDescent="0.3">
      <c r="A457" s="2"/>
    </row>
    <row r="458" spans="1:1" ht="30.6" customHeight="1" x14ac:dyDescent="0.3">
      <c r="A458" s="2"/>
    </row>
    <row r="459" spans="1:1" ht="30.6" customHeight="1" x14ac:dyDescent="0.3">
      <c r="A459" s="2"/>
    </row>
    <row r="460" spans="1:1" ht="30.6" customHeight="1" x14ac:dyDescent="0.3">
      <c r="A460" s="2"/>
    </row>
    <row r="461" spans="1:1" ht="30.6" customHeight="1" x14ac:dyDescent="0.3">
      <c r="A461" s="2"/>
    </row>
    <row r="462" spans="1:1" ht="30.6" customHeight="1" x14ac:dyDescent="0.3">
      <c r="A462" s="2"/>
    </row>
    <row r="463" spans="1:1" ht="30.6" customHeight="1" x14ac:dyDescent="0.3">
      <c r="A463" s="2"/>
    </row>
    <row r="464" spans="1:1" ht="30.6" customHeight="1" x14ac:dyDescent="0.3">
      <c r="A464" s="2"/>
    </row>
    <row r="465" spans="1:1" ht="30.6" customHeight="1" x14ac:dyDescent="0.3">
      <c r="A465" s="2"/>
    </row>
    <row r="466" spans="1:1" ht="30.6" customHeight="1" x14ac:dyDescent="0.3">
      <c r="A466" s="2"/>
    </row>
    <row r="467" spans="1:1" ht="30.6" customHeight="1" x14ac:dyDescent="0.3">
      <c r="A467" s="2"/>
    </row>
    <row r="468" spans="1:1" ht="30.6" customHeight="1" x14ac:dyDescent="0.3">
      <c r="A468" s="2"/>
    </row>
    <row r="469" spans="1:1" ht="30.6" customHeight="1" x14ac:dyDescent="0.3">
      <c r="A469" s="2"/>
    </row>
    <row r="470" spans="1:1" ht="30.6" customHeight="1" x14ac:dyDescent="0.3">
      <c r="A470" s="2"/>
    </row>
    <row r="471" spans="1:1" ht="30.6" customHeight="1" x14ac:dyDescent="0.3">
      <c r="A471" s="2"/>
    </row>
    <row r="472" spans="1:1" ht="30.6" customHeight="1" x14ac:dyDescent="0.3">
      <c r="A472" s="2"/>
    </row>
    <row r="473" spans="1:1" ht="30.6" customHeight="1" x14ac:dyDescent="0.3">
      <c r="A473" s="2"/>
    </row>
    <row r="474" spans="1:1" ht="30.6" customHeight="1" x14ac:dyDescent="0.3">
      <c r="A474" s="2"/>
    </row>
    <row r="475" spans="1:1" ht="30.6" customHeight="1" x14ac:dyDescent="0.3">
      <c r="A475" s="2"/>
    </row>
    <row r="476" spans="1:1" ht="30.6" customHeight="1" x14ac:dyDescent="0.3">
      <c r="A476" s="2"/>
    </row>
    <row r="477" spans="1:1" ht="30.6" customHeight="1" x14ac:dyDescent="0.3">
      <c r="A477" s="2"/>
    </row>
    <row r="478" spans="1:1" ht="30.6" customHeight="1" x14ac:dyDescent="0.3">
      <c r="A478" s="2"/>
    </row>
    <row r="479" spans="1:1" ht="30.6" customHeight="1" x14ac:dyDescent="0.3">
      <c r="A479" s="2"/>
    </row>
    <row r="480" spans="1:1" ht="30.6" customHeight="1" x14ac:dyDescent="0.3">
      <c r="A480" s="2"/>
    </row>
    <row r="481" spans="1:1" ht="30.6" customHeight="1" x14ac:dyDescent="0.3">
      <c r="A481" s="2"/>
    </row>
  </sheetData>
  <autoFilter ref="C1:P320" xr:uid="{80BF88CD-03FB-4076-A754-422547B9CEF6}"/>
  <pageMargins left="0.7" right="0.7" top="0.75" bottom="0.75" header="0.3" footer="0.3"/>
  <pageSetup paperSize="9" orientation="landscape" verticalDpi="597"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651E4-1E33-4BCA-BBCB-682154F17B69}">
  <dimension ref="A1:W15"/>
  <sheetViews>
    <sheetView zoomScale="80" zoomScaleNormal="80" workbookViewId="0"/>
  </sheetViews>
  <sheetFormatPr baseColWidth="10" defaultRowHeight="14.4" x14ac:dyDescent="0.3"/>
  <cols>
    <col min="1" max="1" width="10" style="2" bestFit="1" customWidth="1"/>
    <col min="2" max="2" width="197.88671875" style="2" bestFit="1" customWidth="1"/>
    <col min="3" max="3" width="26" style="1" bestFit="1" customWidth="1"/>
    <col min="4" max="4" width="26.5546875" style="1" bestFit="1" customWidth="1"/>
    <col min="5" max="5" width="19.33203125" style="2" bestFit="1" customWidth="1"/>
    <col min="6" max="6" width="170.77734375" style="2" bestFit="1" customWidth="1"/>
    <col min="7" max="7" width="25" style="2" bestFit="1" customWidth="1"/>
    <col min="8" max="8" width="20" style="2" bestFit="1" customWidth="1"/>
    <col min="9" max="9" width="2.33203125" style="2" bestFit="1" customWidth="1"/>
    <col min="10" max="10" width="13" style="2" bestFit="1" customWidth="1"/>
    <col min="11" max="11" width="2.33203125" style="2" bestFit="1" customWidth="1"/>
    <col min="12" max="12" width="16.6640625" style="2" bestFit="1" customWidth="1"/>
    <col min="13" max="13" width="2.33203125" style="2" bestFit="1" customWidth="1"/>
    <col min="14" max="14" width="16.21875" style="2" bestFit="1" customWidth="1"/>
    <col min="15" max="15" width="11.77734375" style="2" bestFit="1" customWidth="1"/>
    <col min="16" max="16" width="23.77734375" style="2" bestFit="1" customWidth="1"/>
    <col min="17" max="17" width="24.109375" style="2" bestFit="1" customWidth="1"/>
    <col min="18" max="18" width="15.109375" style="2" bestFit="1" customWidth="1"/>
    <col min="19" max="19" width="24.109375" style="2" bestFit="1" customWidth="1"/>
    <col min="20" max="20" width="26.5546875" style="2" bestFit="1" customWidth="1"/>
    <col min="21" max="21" width="11.5546875" style="2"/>
    <col min="24" max="16384" width="11.5546875" style="2"/>
  </cols>
  <sheetData>
    <row r="1" spans="1:20" x14ac:dyDescent="0.3">
      <c r="A1" s="2" t="s">
        <v>43</v>
      </c>
      <c r="B1" s="2" t="s">
        <v>48</v>
      </c>
      <c r="C1" s="1" t="s">
        <v>98</v>
      </c>
      <c r="D1" s="1" t="s">
        <v>99</v>
      </c>
      <c r="E1" s="2" t="s">
        <v>75</v>
      </c>
      <c r="F1" s="2" t="s">
        <v>76</v>
      </c>
      <c r="G1" s="2" t="s">
        <v>119</v>
      </c>
      <c r="H1" s="2" t="s">
        <v>67</v>
      </c>
      <c r="I1" s="2" t="s">
        <v>68</v>
      </c>
      <c r="J1" s="2" t="s">
        <v>69</v>
      </c>
      <c r="K1" s="2" t="s">
        <v>70</v>
      </c>
      <c r="L1" s="2" t="s">
        <v>71</v>
      </c>
      <c r="M1" s="2" t="s">
        <v>72</v>
      </c>
      <c r="N1" s="2" t="s">
        <v>89</v>
      </c>
      <c r="O1" s="2" t="s">
        <v>73</v>
      </c>
      <c r="P1" s="2" t="s">
        <v>105</v>
      </c>
      <c r="Q1" s="1" t="s">
        <v>132</v>
      </c>
      <c r="R1" s="1" t="s">
        <v>133</v>
      </c>
      <c r="S1" s="2" t="s">
        <v>102</v>
      </c>
      <c r="T1" s="2" t="s">
        <v>117</v>
      </c>
    </row>
    <row r="2" spans="1:20" x14ac:dyDescent="0.3">
      <c r="A2" s="2">
        <f>+identific_riesgos!B2</f>
        <v>1</v>
      </c>
      <c r="B2" s="2" t="s">
        <v>3</v>
      </c>
      <c r="C2" s="1">
        <v>25</v>
      </c>
      <c r="D2" s="1" t="s">
        <v>15</v>
      </c>
      <c r="E2" s="2">
        <v>1</v>
      </c>
      <c r="F2" s="2" t="s">
        <v>110</v>
      </c>
      <c r="G2" s="2" t="s">
        <v>88</v>
      </c>
      <c r="H2" s="2" t="s">
        <v>32</v>
      </c>
      <c r="I2" s="2">
        <v>3</v>
      </c>
      <c r="J2" s="1" t="s">
        <v>77</v>
      </c>
      <c r="K2" s="2">
        <v>3</v>
      </c>
      <c r="L2" s="2" t="s">
        <v>90</v>
      </c>
      <c r="M2" s="2">
        <v>3</v>
      </c>
      <c r="N2" s="2">
        <f>+I2*K2*M2</f>
        <v>27</v>
      </c>
      <c r="O2" s="1" t="s">
        <v>93</v>
      </c>
      <c r="P2" s="1">
        <v>0.99</v>
      </c>
      <c r="Q2" s="2">
        <f>+ROUNDUP(C2-(C2*P2),0)</f>
        <v>1</v>
      </c>
      <c r="R2" s="2">
        <f>+Q2</f>
        <v>1</v>
      </c>
      <c r="S2" s="2" t="s">
        <v>87</v>
      </c>
      <c r="T2" s="2" t="s">
        <v>118</v>
      </c>
    </row>
    <row r="3" spans="1:20" x14ac:dyDescent="0.3">
      <c r="A3" s="2">
        <f>+identific_riesgos!B3</f>
        <v>2</v>
      </c>
      <c r="B3" s="2" t="s">
        <v>4</v>
      </c>
      <c r="C3" s="1">
        <v>16</v>
      </c>
      <c r="D3" s="1" t="s">
        <v>10</v>
      </c>
      <c r="E3" s="2">
        <v>2</v>
      </c>
      <c r="F3" s="2" t="s">
        <v>108</v>
      </c>
      <c r="G3" s="2" t="s">
        <v>88</v>
      </c>
      <c r="H3" s="2" t="s">
        <v>32</v>
      </c>
      <c r="I3" s="2">
        <v>3</v>
      </c>
      <c r="J3" s="1" t="s">
        <v>79</v>
      </c>
      <c r="K3" s="2">
        <v>2</v>
      </c>
      <c r="L3" s="2" t="s">
        <v>91</v>
      </c>
      <c r="M3" s="2">
        <v>2</v>
      </c>
      <c r="N3" s="2">
        <f t="shared" ref="N3:N6" si="0">+I3*K3*M3</f>
        <v>12</v>
      </c>
      <c r="O3" s="1" t="s">
        <v>94</v>
      </c>
      <c r="P3" s="1">
        <v>0.5</v>
      </c>
      <c r="Q3" s="2">
        <f t="shared" ref="Q3:Q15" si="1">+ROUNDUP(C3-(C3*P3),0)</f>
        <v>8</v>
      </c>
      <c r="S3" s="2" t="s">
        <v>96</v>
      </c>
      <c r="T3" s="2" t="s">
        <v>87</v>
      </c>
    </row>
    <row r="4" spans="1:20" x14ac:dyDescent="0.3">
      <c r="A4" s="2">
        <f>+identific_riesgos!B3</f>
        <v>2</v>
      </c>
      <c r="B4" s="2" t="s">
        <v>4</v>
      </c>
      <c r="C4" s="1">
        <v>25</v>
      </c>
      <c r="D4" s="1" t="s">
        <v>15</v>
      </c>
      <c r="E4" s="2">
        <v>3</v>
      </c>
      <c r="F4" s="2" t="s">
        <v>109</v>
      </c>
      <c r="G4" s="2" t="s">
        <v>88</v>
      </c>
      <c r="H4" s="2" t="s">
        <v>81</v>
      </c>
      <c r="I4" s="2">
        <v>2</v>
      </c>
      <c r="J4" s="1" t="s">
        <v>80</v>
      </c>
      <c r="K4" s="2">
        <v>1</v>
      </c>
      <c r="L4" s="2" t="s">
        <v>91</v>
      </c>
      <c r="M4" s="2">
        <v>2</v>
      </c>
      <c r="N4" s="2">
        <f t="shared" si="0"/>
        <v>4</v>
      </c>
      <c r="O4" s="1" t="s">
        <v>95</v>
      </c>
      <c r="P4" s="1">
        <v>0.1</v>
      </c>
      <c r="Q4" s="2">
        <f t="shared" si="1"/>
        <v>23</v>
      </c>
      <c r="R4" s="2">
        <f>+ROUND(Q3-(Q3*P4),0)</f>
        <v>7</v>
      </c>
      <c r="S4" s="2" t="s">
        <v>97</v>
      </c>
      <c r="T4" s="2" t="s">
        <v>87</v>
      </c>
    </row>
    <row r="5" spans="1:20" x14ac:dyDescent="0.3">
      <c r="A5" s="2">
        <f>+identific_riesgos!B4</f>
        <v>3</v>
      </c>
      <c r="B5" s="2" t="s">
        <v>5</v>
      </c>
      <c r="C5" s="1">
        <v>16</v>
      </c>
      <c r="D5" s="1" t="s">
        <v>10</v>
      </c>
      <c r="E5" s="2">
        <v>4</v>
      </c>
      <c r="F5" s="2" t="s">
        <v>111</v>
      </c>
      <c r="G5" s="2" t="s">
        <v>88</v>
      </c>
      <c r="H5" s="2" t="s">
        <v>81</v>
      </c>
      <c r="I5" s="2">
        <v>2</v>
      </c>
      <c r="J5" s="1" t="s">
        <v>80</v>
      </c>
      <c r="K5" s="2">
        <v>1</v>
      </c>
      <c r="L5" s="2" t="s">
        <v>78</v>
      </c>
      <c r="M5" s="2">
        <v>1</v>
      </c>
      <c r="N5" s="2">
        <f t="shared" si="0"/>
        <v>2</v>
      </c>
      <c r="O5" s="1" t="s">
        <v>95</v>
      </c>
      <c r="P5" s="1">
        <v>0.1</v>
      </c>
      <c r="Q5" s="2">
        <f t="shared" si="1"/>
        <v>15</v>
      </c>
      <c r="R5" s="2">
        <f t="shared" ref="R5:R15" si="2">+Q5</f>
        <v>15</v>
      </c>
      <c r="S5" s="2" t="s">
        <v>97</v>
      </c>
      <c r="T5" s="2" t="s">
        <v>87</v>
      </c>
    </row>
    <row r="6" spans="1:20" x14ac:dyDescent="0.3">
      <c r="A6" s="2">
        <f>+identific_riesgos!B5</f>
        <v>4</v>
      </c>
      <c r="B6" s="2" t="s">
        <v>6</v>
      </c>
      <c r="C6" s="1">
        <v>25</v>
      </c>
      <c r="D6" s="1" t="s">
        <v>15</v>
      </c>
      <c r="E6" s="2">
        <v>5</v>
      </c>
      <c r="F6" s="2" t="s">
        <v>112</v>
      </c>
      <c r="G6" s="2" t="s">
        <v>88</v>
      </c>
      <c r="H6" s="2" t="s">
        <v>92</v>
      </c>
      <c r="I6" s="2">
        <v>1</v>
      </c>
      <c r="J6" s="1" t="s">
        <v>80</v>
      </c>
      <c r="K6" s="2">
        <v>1</v>
      </c>
      <c r="L6" s="2" t="s">
        <v>78</v>
      </c>
      <c r="M6" s="2">
        <v>1</v>
      </c>
      <c r="N6" s="2">
        <f t="shared" si="0"/>
        <v>1</v>
      </c>
      <c r="O6" s="1" t="s">
        <v>95</v>
      </c>
      <c r="P6" s="1">
        <v>0.1</v>
      </c>
      <c r="Q6" s="2">
        <f t="shared" si="1"/>
        <v>23</v>
      </c>
      <c r="R6" s="2">
        <f t="shared" si="2"/>
        <v>23</v>
      </c>
      <c r="S6" s="2" t="s">
        <v>97</v>
      </c>
      <c r="T6" s="2" t="s">
        <v>87</v>
      </c>
    </row>
    <row r="7" spans="1:20" x14ac:dyDescent="0.3">
      <c r="A7" s="2">
        <f>+identific_riesgos!B6</f>
        <v>5</v>
      </c>
      <c r="B7" s="2" t="s">
        <v>135</v>
      </c>
      <c r="C7" s="1">
        <v>16</v>
      </c>
      <c r="D7" s="1" t="s">
        <v>10</v>
      </c>
      <c r="E7" s="2">
        <v>6</v>
      </c>
      <c r="F7" s="2" t="s">
        <v>113</v>
      </c>
      <c r="G7" s="2" t="s">
        <v>88</v>
      </c>
      <c r="H7" s="2" t="s">
        <v>32</v>
      </c>
      <c r="I7" s="2">
        <v>3</v>
      </c>
      <c r="J7" s="1" t="s">
        <v>79</v>
      </c>
      <c r="K7" s="2">
        <v>2</v>
      </c>
      <c r="L7" s="2" t="s">
        <v>91</v>
      </c>
      <c r="M7" s="2">
        <v>2</v>
      </c>
      <c r="N7" s="2">
        <f t="shared" ref="N7:N10" si="3">+I7*K7*M7</f>
        <v>12</v>
      </c>
      <c r="O7" s="1" t="s">
        <v>94</v>
      </c>
      <c r="P7" s="1">
        <v>0.5</v>
      </c>
      <c r="Q7" s="2">
        <f t="shared" si="1"/>
        <v>8</v>
      </c>
      <c r="R7" s="2">
        <f t="shared" si="2"/>
        <v>8</v>
      </c>
      <c r="S7" s="2" t="s">
        <v>96</v>
      </c>
      <c r="T7" s="2" t="s">
        <v>87</v>
      </c>
    </row>
    <row r="8" spans="1:20" x14ac:dyDescent="0.3">
      <c r="A8" s="2">
        <f>+identific_riesgos!B7</f>
        <v>6</v>
      </c>
      <c r="B8" s="2" t="s">
        <v>7</v>
      </c>
      <c r="C8" s="1">
        <v>25</v>
      </c>
      <c r="D8" s="1" t="s">
        <v>15</v>
      </c>
      <c r="E8" s="2">
        <v>7</v>
      </c>
      <c r="F8" s="2" t="s">
        <v>114</v>
      </c>
      <c r="G8" s="2" t="s">
        <v>88</v>
      </c>
      <c r="H8" s="2" t="s">
        <v>81</v>
      </c>
      <c r="I8" s="2">
        <v>2</v>
      </c>
      <c r="J8" s="1" t="s">
        <v>80</v>
      </c>
      <c r="K8" s="2">
        <v>1</v>
      </c>
      <c r="L8" s="2" t="s">
        <v>91</v>
      </c>
      <c r="M8" s="2">
        <v>2</v>
      </c>
      <c r="N8" s="2">
        <f t="shared" si="3"/>
        <v>4</v>
      </c>
      <c r="O8" s="1" t="s">
        <v>95</v>
      </c>
      <c r="P8" s="1">
        <v>0.1</v>
      </c>
      <c r="Q8" s="2">
        <f t="shared" si="1"/>
        <v>23</v>
      </c>
      <c r="R8" s="2">
        <f t="shared" si="2"/>
        <v>23</v>
      </c>
      <c r="S8" s="2" t="s">
        <v>97</v>
      </c>
      <c r="T8" s="2" t="s">
        <v>87</v>
      </c>
    </row>
    <row r="9" spans="1:20" x14ac:dyDescent="0.3">
      <c r="A9" s="2">
        <f>+identific_riesgos!B8</f>
        <v>7</v>
      </c>
      <c r="B9" s="2" t="s">
        <v>58</v>
      </c>
      <c r="C9" s="1">
        <v>16</v>
      </c>
      <c r="D9" s="1" t="s">
        <v>10</v>
      </c>
      <c r="E9" s="2">
        <v>8</v>
      </c>
      <c r="F9" s="2" t="s">
        <v>115</v>
      </c>
      <c r="G9" s="2" t="s">
        <v>88</v>
      </c>
      <c r="H9" s="2" t="s">
        <v>81</v>
      </c>
      <c r="I9" s="2">
        <v>2</v>
      </c>
      <c r="J9" s="1" t="s">
        <v>80</v>
      </c>
      <c r="K9" s="2">
        <v>1</v>
      </c>
      <c r="L9" s="2" t="s">
        <v>78</v>
      </c>
      <c r="M9" s="2">
        <v>1</v>
      </c>
      <c r="N9" s="2">
        <f t="shared" si="3"/>
        <v>2</v>
      </c>
      <c r="O9" s="1" t="s">
        <v>95</v>
      </c>
      <c r="P9" s="1">
        <v>0.1</v>
      </c>
      <c r="Q9" s="2">
        <f t="shared" si="1"/>
        <v>15</v>
      </c>
      <c r="R9" s="2">
        <f t="shared" si="2"/>
        <v>15</v>
      </c>
      <c r="S9" s="2" t="s">
        <v>97</v>
      </c>
      <c r="T9" s="2" t="s">
        <v>87</v>
      </c>
    </row>
    <row r="10" spans="1:20" x14ac:dyDescent="0.3">
      <c r="A10" s="2">
        <f>+identific_riesgos!B9</f>
        <v>8</v>
      </c>
      <c r="B10" s="2" t="s">
        <v>14</v>
      </c>
      <c r="C10" s="1">
        <v>4</v>
      </c>
      <c r="D10" s="1" t="s">
        <v>55</v>
      </c>
      <c r="E10" s="2">
        <v>9</v>
      </c>
      <c r="F10" s="2" t="s">
        <v>116</v>
      </c>
      <c r="G10" s="2" t="s">
        <v>88</v>
      </c>
      <c r="H10" s="2" t="s">
        <v>92</v>
      </c>
      <c r="I10" s="2">
        <v>1</v>
      </c>
      <c r="J10" s="1" t="s">
        <v>80</v>
      </c>
      <c r="K10" s="2">
        <v>1</v>
      </c>
      <c r="L10" s="2" t="s">
        <v>78</v>
      </c>
      <c r="M10" s="2">
        <v>1</v>
      </c>
      <c r="N10" s="2">
        <f t="shared" si="3"/>
        <v>1</v>
      </c>
      <c r="O10" s="1" t="s">
        <v>95</v>
      </c>
      <c r="P10" s="1">
        <v>0.1</v>
      </c>
      <c r="Q10" s="2">
        <f t="shared" si="1"/>
        <v>4</v>
      </c>
      <c r="R10" s="2">
        <f t="shared" si="2"/>
        <v>4</v>
      </c>
      <c r="S10" s="2" t="s">
        <v>97</v>
      </c>
      <c r="T10" s="2" t="s">
        <v>87</v>
      </c>
    </row>
    <row r="11" spans="1:20" x14ac:dyDescent="0.3">
      <c r="A11" s="2">
        <v>20</v>
      </c>
      <c r="B11" s="2" t="s">
        <v>16</v>
      </c>
      <c r="C11" s="1">
        <v>16</v>
      </c>
      <c r="D11" s="1" t="s">
        <v>10</v>
      </c>
      <c r="E11" s="2">
        <v>10</v>
      </c>
      <c r="F11" s="2" t="s">
        <v>82</v>
      </c>
      <c r="G11" s="2" t="s">
        <v>88</v>
      </c>
      <c r="H11" s="2" t="s">
        <v>32</v>
      </c>
      <c r="I11" s="2">
        <v>3</v>
      </c>
      <c r="J11" s="1" t="s">
        <v>77</v>
      </c>
      <c r="K11" s="2">
        <v>3</v>
      </c>
      <c r="L11" s="2" t="s">
        <v>90</v>
      </c>
      <c r="M11" s="2">
        <v>3</v>
      </c>
      <c r="N11" s="2">
        <f>+I11*K11*M11</f>
        <v>27</v>
      </c>
      <c r="O11" s="1" t="s">
        <v>93</v>
      </c>
      <c r="P11" s="1">
        <v>0.99</v>
      </c>
      <c r="Q11" s="2">
        <f t="shared" si="1"/>
        <v>1</v>
      </c>
      <c r="R11" s="2">
        <f t="shared" si="2"/>
        <v>1</v>
      </c>
      <c r="S11" s="2" t="s">
        <v>87</v>
      </c>
      <c r="T11" s="2" t="s">
        <v>87</v>
      </c>
    </row>
    <row r="12" spans="1:20" x14ac:dyDescent="0.3">
      <c r="A12" s="2">
        <v>21</v>
      </c>
      <c r="B12" s="2" t="s">
        <v>17</v>
      </c>
      <c r="C12" s="1">
        <v>9</v>
      </c>
      <c r="D12" s="1" t="s">
        <v>56</v>
      </c>
      <c r="E12" s="2">
        <v>11</v>
      </c>
      <c r="F12" s="2" t="s">
        <v>83</v>
      </c>
      <c r="G12" s="2" t="s">
        <v>88</v>
      </c>
      <c r="H12" s="2" t="s">
        <v>32</v>
      </c>
      <c r="I12" s="2">
        <v>3</v>
      </c>
      <c r="J12" s="1" t="s">
        <v>79</v>
      </c>
      <c r="K12" s="2">
        <v>2</v>
      </c>
      <c r="L12" s="2" t="s">
        <v>91</v>
      </c>
      <c r="M12" s="2">
        <v>2</v>
      </c>
      <c r="N12" s="2">
        <f t="shared" ref="N12:N15" si="4">+I12*K12*M12</f>
        <v>12</v>
      </c>
      <c r="O12" s="1" t="s">
        <v>94</v>
      </c>
      <c r="P12" s="1">
        <v>0.5</v>
      </c>
      <c r="Q12" s="2">
        <f t="shared" si="1"/>
        <v>5</v>
      </c>
      <c r="R12" s="2">
        <f t="shared" si="2"/>
        <v>5</v>
      </c>
      <c r="S12" s="2" t="s">
        <v>96</v>
      </c>
      <c r="T12" s="2" t="s">
        <v>87</v>
      </c>
    </row>
    <row r="13" spans="1:20" x14ac:dyDescent="0.3">
      <c r="A13" s="2">
        <v>22</v>
      </c>
      <c r="B13" s="2" t="s">
        <v>134</v>
      </c>
      <c r="C13" s="1">
        <v>9</v>
      </c>
      <c r="D13" s="1" t="s">
        <v>56</v>
      </c>
      <c r="E13" s="2">
        <v>12</v>
      </c>
      <c r="F13" s="2" t="s">
        <v>84</v>
      </c>
      <c r="G13" s="2" t="s">
        <v>88</v>
      </c>
      <c r="H13" s="2" t="s">
        <v>92</v>
      </c>
      <c r="I13" s="2">
        <v>1</v>
      </c>
      <c r="J13" s="1" t="s">
        <v>80</v>
      </c>
      <c r="K13" s="2">
        <v>1</v>
      </c>
      <c r="L13" s="2" t="s">
        <v>78</v>
      </c>
      <c r="M13" s="2">
        <v>1</v>
      </c>
      <c r="N13" s="2">
        <f t="shared" ref="N13:N14" si="5">+I13*K13*M13</f>
        <v>1</v>
      </c>
      <c r="O13" s="1" t="s">
        <v>95</v>
      </c>
      <c r="P13" s="1">
        <v>0.1</v>
      </c>
      <c r="Q13" s="2">
        <f t="shared" si="1"/>
        <v>9</v>
      </c>
      <c r="R13" s="2">
        <f t="shared" si="2"/>
        <v>9</v>
      </c>
      <c r="T13" s="2" t="s">
        <v>87</v>
      </c>
    </row>
    <row r="14" spans="1:20" x14ac:dyDescent="0.3">
      <c r="A14" s="2">
        <v>23</v>
      </c>
      <c r="B14" s="2" t="s">
        <v>19</v>
      </c>
      <c r="C14" s="1">
        <v>9</v>
      </c>
      <c r="D14" s="1" t="s">
        <v>56</v>
      </c>
      <c r="E14" s="2">
        <v>13</v>
      </c>
      <c r="F14" s="2" t="s">
        <v>85</v>
      </c>
      <c r="G14" s="2" t="s">
        <v>88</v>
      </c>
      <c r="H14" s="2" t="s">
        <v>92</v>
      </c>
      <c r="I14" s="2">
        <v>1</v>
      </c>
      <c r="J14" s="1" t="s">
        <v>80</v>
      </c>
      <c r="K14" s="2">
        <v>1</v>
      </c>
      <c r="L14" s="2" t="s">
        <v>78</v>
      </c>
      <c r="M14" s="2">
        <v>1</v>
      </c>
      <c r="N14" s="2">
        <f t="shared" si="5"/>
        <v>1</v>
      </c>
      <c r="O14" s="1" t="s">
        <v>95</v>
      </c>
      <c r="P14" s="1">
        <v>0.1</v>
      </c>
      <c r="Q14" s="2">
        <f t="shared" si="1"/>
        <v>9</v>
      </c>
      <c r="R14" s="2">
        <f t="shared" si="2"/>
        <v>9</v>
      </c>
      <c r="T14" s="2" t="s">
        <v>87</v>
      </c>
    </row>
    <row r="15" spans="1:20" x14ac:dyDescent="0.3">
      <c r="A15" s="2">
        <v>24</v>
      </c>
      <c r="B15" s="2" t="s">
        <v>20</v>
      </c>
      <c r="C15" s="1">
        <v>16</v>
      </c>
      <c r="D15" s="1" t="s">
        <v>10</v>
      </c>
      <c r="E15" s="2">
        <v>14</v>
      </c>
      <c r="F15" s="2" t="s">
        <v>86</v>
      </c>
      <c r="G15" s="2" t="s">
        <v>88</v>
      </c>
      <c r="H15" s="2" t="s">
        <v>92</v>
      </c>
      <c r="I15" s="2">
        <v>1</v>
      </c>
      <c r="J15" s="1" t="s">
        <v>80</v>
      </c>
      <c r="K15" s="2">
        <v>1</v>
      </c>
      <c r="L15" s="2" t="s">
        <v>78</v>
      </c>
      <c r="M15" s="2">
        <v>1</v>
      </c>
      <c r="N15" s="2">
        <f t="shared" si="4"/>
        <v>1</v>
      </c>
      <c r="O15" s="1" t="s">
        <v>95</v>
      </c>
      <c r="P15" s="1">
        <v>0.1</v>
      </c>
      <c r="Q15" s="2">
        <f t="shared" si="1"/>
        <v>15</v>
      </c>
      <c r="R15" s="2">
        <f t="shared" si="2"/>
        <v>15</v>
      </c>
      <c r="S15" s="2" t="s">
        <v>97</v>
      </c>
      <c r="T15" s="2" t="s">
        <v>87</v>
      </c>
    </row>
  </sheetData>
  <phoneticPr fontId="2" type="noConversion"/>
  <dataValidations disablePrompts="1" count="1">
    <dataValidation allowBlank="1" showErrorMessage="1" sqref="F11:F12 C7:D7 F7 C2:D3 F2:F3 C11:D12" xr:uid="{9F4CD1AD-871F-47B9-AA3F-2711DD291B66}"/>
  </dataValidations>
  <pageMargins left="0.7" right="0.7" top="0.75" bottom="0.75" header="0.3" footer="0.3"/>
  <ignoredErrors>
    <ignoredError sqref="R4"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3D292-66B2-4017-A8EE-00BDF1C370AF}">
  <dimension ref="A1:O15"/>
  <sheetViews>
    <sheetView zoomScale="80" zoomScaleNormal="80" workbookViewId="0"/>
  </sheetViews>
  <sheetFormatPr baseColWidth="10" defaultRowHeight="14.4" x14ac:dyDescent="0.3"/>
  <cols>
    <col min="1" max="1" width="10" style="2" bestFit="1" customWidth="1"/>
    <col min="2" max="2" width="186.21875" style="2" bestFit="1" customWidth="1"/>
    <col min="3" max="3" width="26.21875" style="2" bestFit="1" customWidth="1"/>
    <col min="4" max="4" width="170.77734375" style="2" bestFit="1" customWidth="1"/>
    <col min="5" max="5" width="36.109375" style="2" bestFit="1" customWidth="1"/>
    <col min="6" max="6" width="139.44140625" bestFit="1" customWidth="1"/>
    <col min="7" max="7" width="30.109375" bestFit="1" customWidth="1"/>
    <col min="8" max="8" width="5.77734375" bestFit="1" customWidth="1"/>
    <col min="9" max="9" width="11.88671875" bestFit="1" customWidth="1"/>
    <col min="10" max="10" width="9.109375" bestFit="1" customWidth="1"/>
    <col min="11" max="11" width="11.6640625" bestFit="1" customWidth="1"/>
    <col min="12" max="12" width="7.77734375" bestFit="1" customWidth="1"/>
    <col min="13" max="13" width="21.33203125" bestFit="1" customWidth="1"/>
    <col min="14" max="14" width="31.88671875" style="1" bestFit="1" customWidth="1"/>
    <col min="15" max="15" width="25.21875" style="1" bestFit="1" customWidth="1"/>
  </cols>
  <sheetData>
    <row r="1" spans="1:15" x14ac:dyDescent="0.3">
      <c r="A1" s="2" t="s">
        <v>43</v>
      </c>
      <c r="B1" s="2" t="s">
        <v>48</v>
      </c>
      <c r="C1" s="2" t="s">
        <v>121</v>
      </c>
      <c r="D1" s="2" t="s">
        <v>76</v>
      </c>
      <c r="E1" s="2" t="s">
        <v>122</v>
      </c>
      <c r="F1" t="s">
        <v>120</v>
      </c>
      <c r="G1" s="2" t="s">
        <v>11</v>
      </c>
      <c r="H1" t="s">
        <v>45</v>
      </c>
      <c r="I1" t="s">
        <v>60</v>
      </c>
      <c r="J1" t="s">
        <v>61</v>
      </c>
      <c r="K1" t="s">
        <v>62</v>
      </c>
      <c r="L1" t="s">
        <v>44</v>
      </c>
      <c r="M1" t="s">
        <v>46</v>
      </c>
      <c r="N1" s="2" t="s">
        <v>104</v>
      </c>
      <c r="O1" t="s">
        <v>57</v>
      </c>
    </row>
    <row r="2" spans="1:15" x14ac:dyDescent="0.3">
      <c r="A2" s="2">
        <f>+identific_riesgos!B3</f>
        <v>2</v>
      </c>
      <c r="B2" s="2" t="s">
        <v>4</v>
      </c>
      <c r="C2" s="2">
        <v>2</v>
      </c>
      <c r="D2" s="2" t="s">
        <v>108</v>
      </c>
      <c r="E2" s="2">
        <v>1</v>
      </c>
      <c r="F2" t="s">
        <v>28</v>
      </c>
      <c r="G2" t="s">
        <v>27</v>
      </c>
      <c r="H2">
        <v>0.5</v>
      </c>
      <c r="I2" s="4">
        <v>44256</v>
      </c>
      <c r="J2" s="4">
        <v>44824</v>
      </c>
      <c r="K2" s="1" t="s">
        <v>35</v>
      </c>
      <c r="L2">
        <v>0.3</v>
      </c>
      <c r="M2">
        <v>0.75</v>
      </c>
      <c r="N2" s="1">
        <v>1.75</v>
      </c>
      <c r="O2" t="s">
        <v>29</v>
      </c>
    </row>
    <row r="3" spans="1:15" x14ac:dyDescent="0.3">
      <c r="A3" s="2">
        <f>+identific_riesgos!B3</f>
        <v>2</v>
      </c>
      <c r="B3" s="2" t="s">
        <v>4</v>
      </c>
      <c r="C3" s="2">
        <v>3</v>
      </c>
      <c r="D3" s="2" t="s">
        <v>109</v>
      </c>
      <c r="E3" s="2">
        <v>2</v>
      </c>
      <c r="F3" t="s">
        <v>30</v>
      </c>
      <c r="G3" t="s">
        <v>27</v>
      </c>
      <c r="H3">
        <v>0.25</v>
      </c>
      <c r="I3" s="4">
        <v>44348</v>
      </c>
      <c r="J3" s="4">
        <v>44915</v>
      </c>
      <c r="K3" s="1" t="s">
        <v>35</v>
      </c>
      <c r="L3" s="1">
        <v>0.6</v>
      </c>
      <c r="M3">
        <v>0.75</v>
      </c>
      <c r="N3" s="1">
        <v>3.75</v>
      </c>
      <c r="O3" t="s">
        <v>40</v>
      </c>
    </row>
    <row r="4" spans="1:15" s="1" customFormat="1" x14ac:dyDescent="0.3">
      <c r="A4" s="2">
        <v>2</v>
      </c>
      <c r="B4" s="2" t="s">
        <v>4</v>
      </c>
      <c r="C4" s="2" t="s">
        <v>123</v>
      </c>
      <c r="D4" s="2" t="s">
        <v>124</v>
      </c>
      <c r="E4" s="2" t="s">
        <v>123</v>
      </c>
      <c r="F4" s="1" t="s">
        <v>125</v>
      </c>
      <c r="G4" s="1" t="s">
        <v>27</v>
      </c>
      <c r="H4" s="1">
        <v>0.25</v>
      </c>
      <c r="I4" s="4">
        <v>44348</v>
      </c>
      <c r="J4" s="4">
        <v>44915</v>
      </c>
      <c r="K4" s="1" t="s">
        <v>35</v>
      </c>
      <c r="L4" s="1">
        <v>0.6</v>
      </c>
      <c r="M4" s="1">
        <v>0.75</v>
      </c>
      <c r="N4" s="1">
        <v>5.75</v>
      </c>
      <c r="O4" s="1" t="s">
        <v>40</v>
      </c>
    </row>
    <row r="5" spans="1:15" x14ac:dyDescent="0.3">
      <c r="A5" s="2">
        <f>+identific_riesgos!B4</f>
        <v>3</v>
      </c>
      <c r="B5" s="2" t="s">
        <v>5</v>
      </c>
      <c r="C5" s="2">
        <v>4</v>
      </c>
      <c r="D5" s="2" t="s">
        <v>111</v>
      </c>
      <c r="E5" s="2">
        <v>3</v>
      </c>
      <c r="F5" t="s">
        <v>31</v>
      </c>
      <c r="G5" t="s">
        <v>27</v>
      </c>
      <c r="H5">
        <v>0.6</v>
      </c>
      <c r="I5" s="4">
        <v>44287</v>
      </c>
      <c r="J5" s="4">
        <v>44854</v>
      </c>
      <c r="K5" s="1" t="s">
        <v>35</v>
      </c>
      <c r="L5" s="1">
        <v>0.5</v>
      </c>
      <c r="M5">
        <v>0.99</v>
      </c>
      <c r="N5" s="1">
        <v>0.2300000000000002</v>
      </c>
      <c r="O5" t="s">
        <v>29</v>
      </c>
    </row>
    <row r="6" spans="1:15" x14ac:dyDescent="0.3">
      <c r="A6" s="2">
        <f>+identific_riesgos!B5</f>
        <v>4</v>
      </c>
      <c r="B6" s="2" t="s">
        <v>6</v>
      </c>
      <c r="C6" s="2">
        <v>5</v>
      </c>
      <c r="D6" s="2" t="s">
        <v>112</v>
      </c>
      <c r="E6" s="2">
        <v>4</v>
      </c>
      <c r="F6" t="s">
        <v>33</v>
      </c>
      <c r="G6" t="s">
        <v>27</v>
      </c>
      <c r="H6">
        <v>0.4</v>
      </c>
      <c r="I6" s="4">
        <v>44317</v>
      </c>
      <c r="J6" s="4">
        <v>44885</v>
      </c>
      <c r="K6" s="1" t="s">
        <v>41</v>
      </c>
      <c r="L6" s="1">
        <v>1</v>
      </c>
      <c r="M6">
        <v>0.99</v>
      </c>
      <c r="N6" s="1">
        <v>8.0000000000000071E-2</v>
      </c>
      <c r="O6" t="s">
        <v>29</v>
      </c>
    </row>
    <row r="7" spans="1:15" x14ac:dyDescent="0.3">
      <c r="A7" s="2">
        <f>+identific_riesgos!B6</f>
        <v>5</v>
      </c>
      <c r="B7" s="2" t="s">
        <v>136</v>
      </c>
      <c r="C7" s="2">
        <v>6</v>
      </c>
      <c r="D7" s="2" t="s">
        <v>113</v>
      </c>
      <c r="E7" s="2">
        <v>5</v>
      </c>
      <c r="F7" t="s">
        <v>34</v>
      </c>
      <c r="G7" t="s">
        <v>22</v>
      </c>
      <c r="H7">
        <v>1</v>
      </c>
      <c r="I7" s="4">
        <v>44211</v>
      </c>
      <c r="J7" s="4">
        <v>44581</v>
      </c>
      <c r="K7" s="1" t="s">
        <v>35</v>
      </c>
      <c r="L7" s="1">
        <v>0.3</v>
      </c>
      <c r="M7">
        <v>0.75</v>
      </c>
      <c r="N7" s="1">
        <v>5.75</v>
      </c>
      <c r="O7" s="1" t="s">
        <v>29</v>
      </c>
    </row>
    <row r="8" spans="1:15" x14ac:dyDescent="0.3">
      <c r="A8" s="2">
        <f>+identific_riesgos!B7</f>
        <v>6</v>
      </c>
      <c r="B8" s="2" t="s">
        <v>7</v>
      </c>
      <c r="C8" s="2">
        <v>7</v>
      </c>
      <c r="D8" s="2" t="s">
        <v>114</v>
      </c>
      <c r="E8" s="2">
        <v>6</v>
      </c>
      <c r="F8" t="s">
        <v>36</v>
      </c>
      <c r="G8" s="1" t="s">
        <v>22</v>
      </c>
      <c r="H8">
        <v>1</v>
      </c>
      <c r="I8" s="4">
        <v>44216</v>
      </c>
      <c r="J8" s="4">
        <v>44672</v>
      </c>
      <c r="K8" s="1" t="s">
        <v>35</v>
      </c>
      <c r="L8" s="1">
        <v>0.6</v>
      </c>
      <c r="M8">
        <v>0.5</v>
      </c>
      <c r="N8" s="1">
        <v>7.5</v>
      </c>
      <c r="O8" s="1" t="s">
        <v>42</v>
      </c>
    </row>
    <row r="9" spans="1:15" x14ac:dyDescent="0.3">
      <c r="A9" s="2">
        <f>+identific_riesgos!B8</f>
        <v>7</v>
      </c>
      <c r="B9" s="2" t="s">
        <v>58</v>
      </c>
      <c r="C9" s="2">
        <v>8</v>
      </c>
      <c r="D9" s="2" t="s">
        <v>115</v>
      </c>
      <c r="E9" s="2">
        <v>7</v>
      </c>
      <c r="F9" t="s">
        <v>37</v>
      </c>
      <c r="G9" s="1" t="s">
        <v>22</v>
      </c>
      <c r="H9">
        <v>1</v>
      </c>
      <c r="I9" s="4">
        <v>44275</v>
      </c>
      <c r="J9" s="4">
        <v>44672</v>
      </c>
      <c r="K9" s="1" t="s">
        <v>41</v>
      </c>
      <c r="L9" s="1">
        <v>1</v>
      </c>
      <c r="M9">
        <v>0.5</v>
      </c>
      <c r="N9" s="1">
        <v>2</v>
      </c>
      <c r="O9" s="1" t="s">
        <v>40</v>
      </c>
    </row>
    <row r="10" spans="1:15" x14ac:dyDescent="0.3">
      <c r="A10" s="2">
        <f>+identific_riesgos!B9</f>
        <v>8</v>
      </c>
      <c r="B10" s="2" t="s">
        <v>14</v>
      </c>
      <c r="C10" s="2">
        <v>9</v>
      </c>
      <c r="D10" s="2" t="s">
        <v>116</v>
      </c>
      <c r="E10" s="2">
        <v>8</v>
      </c>
      <c r="F10" t="s">
        <v>38</v>
      </c>
      <c r="G10" t="s">
        <v>22</v>
      </c>
      <c r="H10">
        <v>1</v>
      </c>
      <c r="I10" s="4">
        <v>44198</v>
      </c>
      <c r="J10" s="4">
        <v>44574</v>
      </c>
      <c r="K10" s="1" t="s">
        <v>35</v>
      </c>
      <c r="L10" s="1">
        <v>0.8</v>
      </c>
      <c r="M10">
        <v>0.6</v>
      </c>
      <c r="N10" s="1">
        <v>1.6</v>
      </c>
      <c r="O10" s="1" t="s">
        <v>40</v>
      </c>
    </row>
    <row r="11" spans="1:15" x14ac:dyDescent="0.3">
      <c r="A11" s="2">
        <v>20</v>
      </c>
      <c r="B11" s="2" t="s">
        <v>16</v>
      </c>
      <c r="C11" s="2">
        <v>10</v>
      </c>
      <c r="D11" s="2" t="s">
        <v>82</v>
      </c>
      <c r="E11" s="2">
        <v>9</v>
      </c>
      <c r="F11" t="s">
        <v>39</v>
      </c>
      <c r="G11" s="1" t="s">
        <v>22</v>
      </c>
      <c r="H11">
        <v>1</v>
      </c>
      <c r="I11" s="4">
        <v>44216</v>
      </c>
      <c r="J11" s="4">
        <v>44592</v>
      </c>
      <c r="K11" s="1" t="s">
        <v>35</v>
      </c>
      <c r="L11" s="1">
        <v>0.5</v>
      </c>
      <c r="M11">
        <v>0.6</v>
      </c>
      <c r="N11" s="1">
        <v>0.4</v>
      </c>
      <c r="O11" s="1" t="s">
        <v>40</v>
      </c>
    </row>
    <row r="12" spans="1:15" x14ac:dyDescent="0.3">
      <c r="A12" s="2">
        <v>21</v>
      </c>
      <c r="B12" s="2" t="s">
        <v>17</v>
      </c>
      <c r="C12" s="2">
        <v>11</v>
      </c>
      <c r="D12" s="2" t="s">
        <v>83</v>
      </c>
      <c r="E12" s="2">
        <v>10</v>
      </c>
      <c r="F12" s="2" t="s">
        <v>83</v>
      </c>
      <c r="G12" s="1" t="s">
        <v>103</v>
      </c>
      <c r="H12" s="1">
        <v>1</v>
      </c>
      <c r="I12" s="4">
        <v>44211</v>
      </c>
      <c r="J12" s="4">
        <v>44581</v>
      </c>
      <c r="K12" s="1" t="s">
        <v>35</v>
      </c>
      <c r="L12" s="1">
        <v>0.3</v>
      </c>
      <c r="M12" s="1">
        <v>0.75</v>
      </c>
      <c r="N12" s="1">
        <v>1.25</v>
      </c>
      <c r="O12" s="1" t="s">
        <v>40</v>
      </c>
    </row>
    <row r="13" spans="1:15" x14ac:dyDescent="0.3">
      <c r="A13" s="2">
        <v>22</v>
      </c>
      <c r="B13" s="2" t="s">
        <v>134</v>
      </c>
      <c r="C13" s="2">
        <v>12</v>
      </c>
      <c r="D13" s="2" t="s">
        <v>84</v>
      </c>
      <c r="E13" s="2">
        <v>11</v>
      </c>
      <c r="F13" s="2" t="s">
        <v>106</v>
      </c>
      <c r="G13" s="1" t="s">
        <v>18</v>
      </c>
      <c r="H13" s="1">
        <v>1</v>
      </c>
      <c r="I13" s="4">
        <v>44216</v>
      </c>
      <c r="J13" s="4">
        <v>44672</v>
      </c>
      <c r="K13" s="1" t="s">
        <v>35</v>
      </c>
      <c r="L13" s="1">
        <v>0.6</v>
      </c>
      <c r="M13" s="1">
        <v>0.5</v>
      </c>
      <c r="N13" s="1">
        <v>4.5</v>
      </c>
      <c r="O13" s="1" t="s">
        <v>29</v>
      </c>
    </row>
    <row r="14" spans="1:15" x14ac:dyDescent="0.3">
      <c r="A14" s="2">
        <v>23</v>
      </c>
      <c r="B14" s="2" t="s">
        <v>19</v>
      </c>
      <c r="C14" s="2">
        <v>13</v>
      </c>
      <c r="D14" s="2" t="s">
        <v>85</v>
      </c>
      <c r="E14" s="2">
        <v>12</v>
      </c>
      <c r="F14" s="2" t="s">
        <v>85</v>
      </c>
      <c r="G14" s="1" t="s">
        <v>18</v>
      </c>
      <c r="H14" s="1">
        <v>1</v>
      </c>
      <c r="I14" s="4">
        <v>44275</v>
      </c>
      <c r="J14" s="4">
        <v>44672</v>
      </c>
      <c r="K14" s="1" t="s">
        <v>41</v>
      </c>
      <c r="L14" s="1">
        <v>1</v>
      </c>
      <c r="M14" s="1">
        <v>0.5</v>
      </c>
      <c r="N14" s="1">
        <v>4.5</v>
      </c>
      <c r="O14" s="1" t="s">
        <v>42</v>
      </c>
    </row>
    <row r="15" spans="1:15" x14ac:dyDescent="0.3">
      <c r="A15" s="2">
        <v>24</v>
      </c>
      <c r="B15" s="2" t="s">
        <v>20</v>
      </c>
      <c r="C15" s="2">
        <v>14</v>
      </c>
      <c r="D15" s="2" t="s">
        <v>86</v>
      </c>
      <c r="E15" s="2">
        <v>13</v>
      </c>
      <c r="F15" s="2" t="s">
        <v>107</v>
      </c>
      <c r="G15" s="1" t="s">
        <v>18</v>
      </c>
      <c r="H15" s="1">
        <v>1</v>
      </c>
      <c r="I15" s="4">
        <v>44198</v>
      </c>
      <c r="J15" s="4">
        <v>44574</v>
      </c>
      <c r="K15" s="1" t="s">
        <v>35</v>
      </c>
      <c r="L15" s="1">
        <v>0.8</v>
      </c>
      <c r="M15" s="1">
        <v>0.6</v>
      </c>
      <c r="N15" s="1">
        <v>6</v>
      </c>
      <c r="O15" s="1" t="s">
        <v>40</v>
      </c>
    </row>
  </sheetData>
  <phoneticPr fontId="2" type="noConversion"/>
  <dataValidations count="1">
    <dataValidation allowBlank="1" showErrorMessage="1" sqref="E12:F12 D7 D2:E2 D11:D12 E6 E9 E15" xr:uid="{9C50E49D-B0FE-4712-B9BA-B1915487D2B0}"/>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identific_riesgos</vt:lpstr>
      <vt:lpstr>historial_eventos</vt:lpstr>
      <vt:lpstr>controles_implementados</vt:lpstr>
      <vt:lpstr>controles_x_mejorar_y_agregar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ROp</dc:creator>
  <cp:lastModifiedBy>HP</cp:lastModifiedBy>
  <cp:lastPrinted>2022-10-31T17:09:31Z</cp:lastPrinted>
  <dcterms:created xsi:type="dcterms:W3CDTF">2012-02-06T19:31:05Z</dcterms:created>
  <dcterms:modified xsi:type="dcterms:W3CDTF">2022-11-15T20:50:32Z</dcterms:modified>
</cp:coreProperties>
</file>