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382CEFDF-4DEE-4D86-9F08-62BC83FC86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" i="12" l="1"/>
  <c r="AP42" i="12"/>
  <c r="AE17" i="12"/>
  <c r="AE26" i="12"/>
  <c r="AE27" i="12"/>
  <c r="AE28" i="12"/>
  <c r="AE29" i="12"/>
  <c r="AE30" i="12"/>
  <c r="AE31" i="12"/>
  <c r="AE25" i="12"/>
  <c r="AL10" i="12" l="1"/>
  <c r="AS42" i="12"/>
  <c r="AC26" i="12"/>
  <c r="AC25" i="12"/>
  <c r="AE18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<sst xmlns="http://schemas.openxmlformats.org/spreadsheetml/2006/main" count="377" uniqueCount="198">
  <si>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</si>
  <si>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</si>
  <si>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</si>
  <si>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</si>
  <si>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</si>
  <si>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</si>
  <si>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</si>
  <si>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</si>
  <si>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</si>
  <si>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</si>
  <si>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</si>
  <si>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</si>
  <si>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</si>
  <si>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</si>
  <si>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</si>
  <si>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</si>
  <si>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</si>
  <si>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</si>
  <si>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</si>
  <si>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</si>
  <si>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</si>
  <si>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</si>
  <si>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</si>
  <si>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</si>
  <si>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</si>
  <si>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</si>
  <si>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</si>
  <si>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</si>
  <si>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</si>
  <si>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</si>
  <si>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</si>
  <si>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</si>
  <si>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</si>
  <si>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</si>
  <si>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</si>
  <si>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</si>
  <si>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</si>
  <si>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</si>
  <si>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</si>
  <si>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</si>
  <si>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</si>
  <si>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</si>
  <si>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</si>
  <si>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</si>
  <si>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</si>
  <si>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</si>
  <si>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</si>
  <si>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</si>
  <si>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</si>
  <si>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</si>
  <si>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</si>
  <si>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</si>
  <si>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</si>
  <si>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</si>
  <si>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</si>
  <si>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</si>
  <si>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</si>
  <si>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</si>
  <si>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</si>
  <si>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</si>
  <si>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</si>
  <si>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</si>
  <si>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</si>
  <si>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</si>
  <si>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</si>
  <si>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</si>
  <si>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</si>
  <si>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</si>
  <si>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</si>
  <si>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</si>
  <si>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</si>
  <si>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</si>
  <si>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</si>
  <si>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</si>
  <si>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</si>
  <si>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</si>
  <si>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</si>
  <si>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</si>
  <si>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</si>
  <si>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</si>
  <si>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</si>
  <si>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</si>
  <si>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</si>
  <si>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</si>
  <si>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</si>
  <si>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</si>
  <si>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</si>
  <si>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</si>
  <si>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</si>
  <si>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</si>
  <si>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</si>
  <si>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</si>
  <si>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</si>
  <si>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</si>
  <si>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</si>
  <si>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</si>
  <si>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</si>
  <si>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</si>
  <si>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</si>
  <si>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</si>
  <si>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</si>
  <si>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</si>
  <si>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</si>
  <si>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</si>
  <si>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</si>
  <si>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</si>
  <si>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</si>
  <si>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</si>
  <si>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</si>
  <si>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</si>
  <si>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</si>
  <si>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</si>
  <si>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</si>
  <si>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</si>
  <si>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</si>
  <si>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</si>
  <si>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</si>
  <si>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</si>
  <si>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</si>
  <si>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</si>
  <si>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</si>
  <si>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</si>
  <si>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</si>
  <si>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</si>
  <si>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</si>
  <si>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</si>
  <si>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</si>
  <si>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</si>
  <si>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</si>
  <si>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</si>
  <si>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</si>
  <si>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</si>
  <si>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</si>
  <si>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</si>
  <si>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</si>
  <si>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</si>
  <si>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</si>
  <si>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</si>
  <si>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</si>
  <si>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</si>
  <si>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</si>
  <si>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</si>
  <si>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</si>
  <si>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</si>
  <si>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</si>
  <si>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</si>
  <si>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</si>
  <si>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</si>
  <si>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</si>
  <si>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</si>
  <si>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</si>
  <si>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</si>
  <si>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</si>
  <si>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</si>
  <si>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</si>
  <si>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</si>
  <si>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</si>
  <si>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</si>
  <si>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</si>
  <si>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</si>
  <si>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</si>
  <si>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</si>
  <si>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</si>
  <si>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</si>
  <si>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</si>
  <si>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</si>
  <si>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</si>
  <si>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</si>
  <si>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</si>
  <si>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</si>
  <si>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</si>
  <si>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</si>
  <si>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</si>
  <si>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</si>
  <si>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</si>
  <si>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</si>
  <si>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</si>
  <si>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</si>
  <si>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</si>
  <si>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</si>
  <si>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</si>
  <si>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</si>
  <si>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</si>
  <si>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</si>
  <si>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</si>
  <si>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مقدار برآورد شده مطابق نقشه های ابلاغی</t>
  </si>
  <si>
    <t>ـ</t>
  </si>
  <si>
    <t>مقدار كل كار انجام شده تا دوره قبل</t>
  </si>
  <si>
    <t>12</t>
  </si>
  <si>
    <t>شماره 9</t>
  </si>
  <si>
    <t>1403/07/31</t>
  </si>
  <si>
    <t>كيلومتراژ واریانت 1</t>
  </si>
  <si>
    <t>مقدار انجام شده نسبت به دوره قبل
(1403/07/15)</t>
  </si>
  <si>
    <t>كيلومتراژ واریانت 2</t>
  </si>
  <si>
    <r>
      <t xml:space="preserve">707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711</t>
    </r>
  </si>
  <si>
    <r>
      <t xml:space="preserve">728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738</t>
    </r>
  </si>
  <si>
    <t>تاریخ گزارش : 1403/08/23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</si>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</sst>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5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  <font>
      <sz val="10"/>
      <color rgb="FF000000"/>
      <name val="HM FLotoos"/>
    </font>
    <font>
      <b/>
      <vertAlign val="subscript"/>
      <sz val="24"/>
      <color rgb="FF000080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5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70" fillId="0" borderId="73" xfId="0" applyNumberFormat="1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 readingOrder="2"/>
    </xf>
    <xf numFmtId="0" fontId="70" fillId="0" borderId="23" xfId="0" applyFont="1" applyFill="1" applyBorder="1" applyAlignment="1">
      <alignment horizontal="center" vertical="center" wrapText="1"/>
    </xf>
    <xf numFmtId="0" fontId="70" fillId="0" borderId="16" xfId="0" applyFont="1" applyFill="1" applyBorder="1" applyAlignment="1">
      <alignment horizontal="center" vertical="center" wrapText="1" readingOrder="2"/>
    </xf>
    <xf numFmtId="3" fontId="83" fillId="0" borderId="83" xfId="0" applyNumberFormat="1" applyFont="1" applyBorder="1" applyAlignment="1">
      <alignment vertical="center" wrapText="1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41" fillId="0" borderId="8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2" fillId="0" borderId="8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51" fillId="0" borderId="8" xfId="0" applyFont="1" applyBorder="1" applyAlignment="1">
      <alignment horizontal="center" vertical="center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9" fontId="49" fillId="0" borderId="12" xfId="1" applyNumberFormat="1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47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12" fillId="0" borderId="0" xfId="0" applyFont="1" applyBorder="1" applyAlignment="1">
      <alignment horizontal="center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50" fillId="7" borderId="34" xfId="0" applyFont="1" applyFill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8" fillId="6" borderId="9" xfId="0" applyFont="1" applyFill="1" applyBorder="1" applyAlignment="1">
      <alignment horizontal="center" vertical="center"/>
    </xf>
    <xf numFmtId="3" fontId="52" fillId="0" borderId="22" xfId="0" applyNumberFormat="1" applyFont="1" applyFill="1" applyBorder="1" applyAlignment="1">
      <alignment horizontal="center" vertical="center"/>
    </xf>
    <xf numFmtId="3" fontId="52" fillId="0" borderId="23" xfId="0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39" fillId="6" borderId="29" xfId="0" applyFont="1" applyFill="1" applyBorder="1" applyAlignment="1">
      <alignment horizontal="center" vertical="center" wrapText="1"/>
    </xf>
    <xf numFmtId="0" fontId="39" fillId="6" borderId="47" xfId="0" applyFont="1" applyFill="1" applyBorder="1" applyAlignment="1">
      <alignment horizontal="center" vertical="center" wrapText="1"/>
    </xf>
    <xf numFmtId="0" fontId="39" fillId="6" borderId="48" xfId="0" applyFont="1" applyFill="1" applyBorder="1" applyAlignment="1">
      <alignment horizontal="center" vertical="center" wrapText="1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48" fillId="6" borderId="16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181" t="s">
        <v>140</v>
      </c>
      <c r="C1" s="182"/>
      <c r="D1" s="182"/>
      <c r="E1" s="182"/>
      <c r="F1" s="182"/>
      <c r="G1" s="124"/>
      <c r="H1" s="123"/>
      <c r="I1" s="123"/>
      <c r="J1" s="123"/>
      <c r="K1" s="123"/>
      <c r="L1" s="123"/>
      <c r="M1" s="185" t="s">
        <v>140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6"/>
      <c r="AO1" s="187"/>
      <c r="AP1" s="187"/>
      <c r="AQ1" s="187"/>
      <c r="AR1" s="187"/>
      <c r="AS1" s="187"/>
      <c r="AT1" s="188"/>
    </row>
    <row r="2" spans="2:48" ht="147.75" customHeight="1">
      <c r="B2" s="183"/>
      <c r="C2" s="184"/>
      <c r="D2" s="184"/>
      <c r="E2" s="184"/>
      <c r="F2" s="184"/>
      <c r="G2" s="191" t="s">
        <v>111</v>
      </c>
      <c r="H2" s="191"/>
      <c r="I2" s="191"/>
      <c r="J2" s="191"/>
      <c r="K2" s="191"/>
      <c r="L2" s="191"/>
      <c r="M2" s="192" t="s">
        <v>117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4"/>
      <c r="AO2" s="189"/>
      <c r="AP2" s="189"/>
      <c r="AQ2" s="189"/>
      <c r="AR2" s="189"/>
      <c r="AS2" s="189"/>
      <c r="AT2" s="190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195" t="s">
        <v>0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7"/>
      <c r="U5" s="14"/>
      <c r="V5" s="195" t="s">
        <v>1</v>
      </c>
      <c r="W5" s="196"/>
      <c r="X5" s="196"/>
      <c r="Y5" s="196"/>
      <c r="Z5" s="196"/>
      <c r="AA5" s="196"/>
      <c r="AB5" s="196"/>
      <c r="AC5" s="196"/>
      <c r="AD5" s="196"/>
      <c r="AE5" s="197"/>
      <c r="AF5" s="4"/>
      <c r="AG5" s="195" t="s">
        <v>2</v>
      </c>
      <c r="AH5" s="196"/>
      <c r="AI5" s="196"/>
      <c r="AJ5" s="196"/>
      <c r="AK5" s="196"/>
      <c r="AL5" s="196"/>
      <c r="AM5" s="196"/>
      <c r="AN5" s="196"/>
      <c r="AO5" s="197"/>
      <c r="AP5" s="91"/>
      <c r="AQ5" s="198" t="s">
        <v>93</v>
      </c>
      <c r="AR5" s="199"/>
      <c r="AS5" s="200"/>
      <c r="AT5" s="5"/>
      <c r="AU5" s="6"/>
      <c r="AV5" s="6"/>
    </row>
    <row r="6" spans="2:48" ht="117.75" customHeight="1">
      <c r="B6" s="112"/>
      <c r="C6" s="216" t="s">
        <v>3</v>
      </c>
      <c r="D6" s="203"/>
      <c r="E6" s="203"/>
      <c r="F6" s="203"/>
      <c r="G6" s="203"/>
      <c r="H6" s="203"/>
      <c r="I6" s="203"/>
      <c r="J6" s="203"/>
      <c r="K6" s="203"/>
      <c r="L6" s="203"/>
      <c r="M6" s="203" t="s">
        <v>54</v>
      </c>
      <c r="N6" s="203"/>
      <c r="O6" s="203"/>
      <c r="P6" s="203" t="s">
        <v>4</v>
      </c>
      <c r="Q6" s="203"/>
      <c r="R6" s="203"/>
      <c r="S6" s="203"/>
      <c r="T6" s="204"/>
      <c r="U6" s="7"/>
      <c r="V6" s="216" t="s">
        <v>5</v>
      </c>
      <c r="W6" s="203"/>
      <c r="X6" s="203"/>
      <c r="Y6" s="203"/>
      <c r="Z6" s="203"/>
      <c r="AA6" s="203" t="s">
        <v>6</v>
      </c>
      <c r="AB6" s="203"/>
      <c r="AC6" s="203"/>
      <c r="AD6" s="203"/>
      <c r="AE6" s="204"/>
      <c r="AF6" s="4"/>
      <c r="AG6" s="217" t="s">
        <v>7</v>
      </c>
      <c r="AH6" s="218"/>
      <c r="AI6" s="145" t="s">
        <v>148</v>
      </c>
      <c r="AJ6" s="145" t="s">
        <v>149</v>
      </c>
      <c r="AK6" s="203" t="s">
        <v>79</v>
      </c>
      <c r="AL6" s="203"/>
      <c r="AM6" s="203" t="s">
        <v>8</v>
      </c>
      <c r="AN6" s="203"/>
      <c r="AO6" s="204"/>
      <c r="AP6" s="135"/>
      <c r="AQ6" s="205" t="s">
        <v>96</v>
      </c>
      <c r="AR6" s="206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207" t="s">
        <v>9</v>
      </c>
      <c r="D7" s="208"/>
      <c r="E7" s="208"/>
      <c r="F7" s="209" t="s">
        <v>150</v>
      </c>
      <c r="G7" s="209"/>
      <c r="H7" s="209"/>
      <c r="I7" s="210" t="s">
        <v>10</v>
      </c>
      <c r="J7" s="211"/>
      <c r="K7" s="212">
        <v>1.3</v>
      </c>
      <c r="L7" s="212"/>
      <c r="M7" s="130" t="s">
        <v>11</v>
      </c>
      <c r="N7" s="212" t="s">
        <v>122</v>
      </c>
      <c r="O7" s="212"/>
      <c r="P7" s="213" t="s">
        <v>11</v>
      </c>
      <c r="Q7" s="213"/>
      <c r="R7" s="213"/>
      <c r="S7" s="214" t="s">
        <v>69</v>
      </c>
      <c r="T7" s="215"/>
      <c r="U7" s="44"/>
      <c r="V7" s="269" t="s">
        <v>64</v>
      </c>
      <c r="W7" s="270"/>
      <c r="X7" s="270"/>
      <c r="Y7" s="271">
        <v>11.484999999999999</v>
      </c>
      <c r="Z7" s="271"/>
      <c r="AA7" s="213" t="s">
        <v>106</v>
      </c>
      <c r="AB7" s="213"/>
      <c r="AC7" s="213"/>
      <c r="AD7" s="212">
        <v>32</v>
      </c>
      <c r="AE7" s="233"/>
      <c r="AF7" s="45"/>
      <c r="AG7" s="246" t="s">
        <v>12</v>
      </c>
      <c r="AH7" s="247"/>
      <c r="AI7" s="252">
        <v>18</v>
      </c>
      <c r="AJ7" s="178" t="s">
        <v>109</v>
      </c>
      <c r="AK7" s="240">
        <v>87140359944</v>
      </c>
      <c r="AL7" s="241"/>
      <c r="AM7" s="220">
        <v>86978336599</v>
      </c>
      <c r="AN7" s="221"/>
      <c r="AO7" s="222"/>
      <c r="AP7" s="54"/>
      <c r="AQ7" s="205" t="s">
        <v>94</v>
      </c>
      <c r="AR7" s="206"/>
      <c r="AS7" s="150">
        <v>101710</v>
      </c>
      <c r="AT7" s="46"/>
      <c r="AU7" s="47"/>
      <c r="AV7" s="47"/>
    </row>
    <row r="8" spans="2:48" s="42" customFormat="1" ht="53.25" customHeight="1">
      <c r="B8" s="43"/>
      <c r="C8" s="207"/>
      <c r="D8" s="208"/>
      <c r="E8" s="208"/>
      <c r="F8" s="209"/>
      <c r="G8" s="209"/>
      <c r="H8" s="209"/>
      <c r="I8" s="229" t="s">
        <v>14</v>
      </c>
      <c r="J8" s="230"/>
      <c r="K8" s="255">
        <v>1.1499999999999999</v>
      </c>
      <c r="L8" s="256"/>
      <c r="M8" s="130" t="s">
        <v>88</v>
      </c>
      <c r="N8" s="212" t="s">
        <v>90</v>
      </c>
      <c r="O8" s="212"/>
      <c r="P8" s="259" t="s">
        <v>15</v>
      </c>
      <c r="Q8" s="260"/>
      <c r="R8" s="247"/>
      <c r="S8" s="263" t="s">
        <v>69</v>
      </c>
      <c r="T8" s="264"/>
      <c r="U8" s="44"/>
      <c r="V8" s="269"/>
      <c r="W8" s="270"/>
      <c r="X8" s="270"/>
      <c r="Y8" s="271"/>
      <c r="Z8" s="271"/>
      <c r="AA8" s="229" t="s">
        <v>105</v>
      </c>
      <c r="AB8" s="267"/>
      <c r="AC8" s="230"/>
      <c r="AD8" s="212">
        <v>3</v>
      </c>
      <c r="AE8" s="233"/>
      <c r="AF8" s="45"/>
      <c r="AG8" s="248"/>
      <c r="AH8" s="249"/>
      <c r="AI8" s="253"/>
      <c r="AJ8" s="179"/>
      <c r="AK8" s="242"/>
      <c r="AL8" s="243"/>
      <c r="AM8" s="223"/>
      <c r="AN8" s="224"/>
      <c r="AO8" s="225"/>
      <c r="AP8" s="54"/>
      <c r="AQ8" s="205" t="s">
        <v>95</v>
      </c>
      <c r="AR8" s="206"/>
      <c r="AS8" s="150">
        <v>104697</v>
      </c>
      <c r="AT8" s="46"/>
      <c r="AU8" s="47"/>
      <c r="AV8" s="47"/>
    </row>
    <row r="9" spans="2:48" s="42" customFormat="1" ht="53.25" customHeight="1">
      <c r="B9" s="43"/>
      <c r="C9" s="207"/>
      <c r="D9" s="208"/>
      <c r="E9" s="208"/>
      <c r="F9" s="209"/>
      <c r="G9" s="209"/>
      <c r="H9" s="209"/>
      <c r="I9" s="231"/>
      <c r="J9" s="232"/>
      <c r="K9" s="257"/>
      <c r="L9" s="258"/>
      <c r="M9" s="130" t="s">
        <v>102</v>
      </c>
      <c r="N9" s="219">
        <v>314607528098</v>
      </c>
      <c r="O9" s="219"/>
      <c r="P9" s="261"/>
      <c r="Q9" s="262"/>
      <c r="R9" s="251"/>
      <c r="S9" s="265"/>
      <c r="T9" s="266"/>
      <c r="U9" s="44"/>
      <c r="V9" s="269"/>
      <c r="W9" s="270"/>
      <c r="X9" s="270"/>
      <c r="Y9" s="271"/>
      <c r="Z9" s="271"/>
      <c r="AA9" s="231"/>
      <c r="AB9" s="268"/>
      <c r="AC9" s="232"/>
      <c r="AD9" s="212"/>
      <c r="AE9" s="233"/>
      <c r="AF9" s="45"/>
      <c r="AG9" s="250"/>
      <c r="AH9" s="251"/>
      <c r="AI9" s="254"/>
      <c r="AJ9" s="180"/>
      <c r="AK9" s="244"/>
      <c r="AL9" s="245"/>
      <c r="AM9" s="226"/>
      <c r="AN9" s="227"/>
      <c r="AO9" s="228"/>
      <c r="AP9" s="54"/>
      <c r="AQ9" s="205" t="s">
        <v>97</v>
      </c>
      <c r="AR9" s="206"/>
      <c r="AS9" s="151">
        <v>1</v>
      </c>
      <c r="AT9" s="46"/>
      <c r="AU9" s="47"/>
      <c r="AV9" s="47"/>
    </row>
    <row r="10" spans="2:48" s="42" customFormat="1" ht="101.25" customHeight="1">
      <c r="B10" s="43"/>
      <c r="C10" s="207"/>
      <c r="D10" s="208"/>
      <c r="E10" s="208"/>
      <c r="F10" s="209"/>
      <c r="G10" s="209"/>
      <c r="H10" s="209"/>
      <c r="I10" s="306" t="s">
        <v>112</v>
      </c>
      <c r="J10" s="307"/>
      <c r="K10" s="308">
        <v>1.6E-2</v>
      </c>
      <c r="L10" s="309"/>
      <c r="M10" s="130" t="s">
        <v>17</v>
      </c>
      <c r="N10" s="310" t="s">
        <v>144</v>
      </c>
      <c r="O10" s="212"/>
      <c r="P10" s="213" t="s">
        <v>17</v>
      </c>
      <c r="Q10" s="213"/>
      <c r="R10" s="213"/>
      <c r="S10" s="214" t="s">
        <v>69</v>
      </c>
      <c r="T10" s="215"/>
      <c r="U10" s="48"/>
      <c r="V10" s="269"/>
      <c r="W10" s="270"/>
      <c r="X10" s="270"/>
      <c r="Y10" s="271"/>
      <c r="Z10" s="271"/>
      <c r="AA10" s="311" t="s">
        <v>104</v>
      </c>
      <c r="AB10" s="311"/>
      <c r="AC10" s="311"/>
      <c r="AD10" s="212">
        <v>3</v>
      </c>
      <c r="AE10" s="233"/>
      <c r="AF10" s="45"/>
      <c r="AG10" s="269" t="s">
        <v>20</v>
      </c>
      <c r="AH10" s="270"/>
      <c r="AI10" s="274">
        <v>12</v>
      </c>
      <c r="AJ10" s="295" t="s">
        <v>109</v>
      </c>
      <c r="AK10" s="297">
        <v>22264295793</v>
      </c>
      <c r="AL10" s="297"/>
      <c r="AM10" s="299">
        <v>22264295793</v>
      </c>
      <c r="AN10" s="299"/>
      <c r="AO10" s="300"/>
      <c r="AP10" s="54"/>
      <c r="AQ10" s="303" t="s">
        <v>99</v>
      </c>
      <c r="AR10" s="304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207" t="s">
        <v>13</v>
      </c>
      <c r="D11" s="208"/>
      <c r="E11" s="208"/>
      <c r="F11" s="214" t="s">
        <v>120</v>
      </c>
      <c r="G11" s="214"/>
      <c r="H11" s="214"/>
      <c r="I11" s="208" t="s">
        <v>18</v>
      </c>
      <c r="J11" s="208"/>
      <c r="K11" s="305" t="s">
        <v>89</v>
      </c>
      <c r="L11" s="305"/>
      <c r="M11" s="130" t="s">
        <v>87</v>
      </c>
      <c r="N11" s="297"/>
      <c r="O11" s="297"/>
      <c r="P11" s="213" t="s">
        <v>19</v>
      </c>
      <c r="Q11" s="213"/>
      <c r="R11" s="213"/>
      <c r="S11" s="276" t="s">
        <v>69</v>
      </c>
      <c r="T11" s="277"/>
      <c r="U11" s="49"/>
      <c r="V11" s="246" t="s">
        <v>80</v>
      </c>
      <c r="W11" s="260"/>
      <c r="X11" s="247"/>
      <c r="Y11" s="255">
        <v>7</v>
      </c>
      <c r="Z11" s="256"/>
      <c r="AA11" s="213" t="s">
        <v>143</v>
      </c>
      <c r="AB11" s="213"/>
      <c r="AC11" s="213"/>
      <c r="AD11" s="201">
        <v>1451</v>
      </c>
      <c r="AE11" s="202"/>
      <c r="AF11" s="45"/>
      <c r="AG11" s="272"/>
      <c r="AH11" s="273"/>
      <c r="AI11" s="275"/>
      <c r="AJ11" s="296"/>
      <c r="AK11" s="298"/>
      <c r="AL11" s="298"/>
      <c r="AM11" s="301"/>
      <c r="AN11" s="301"/>
      <c r="AO11" s="302"/>
      <c r="AP11" s="50"/>
      <c r="AQ11" s="286" t="s">
        <v>98</v>
      </c>
      <c r="AR11" s="287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207" t="s">
        <v>16</v>
      </c>
      <c r="D12" s="208"/>
      <c r="E12" s="208"/>
      <c r="F12" s="214" t="s">
        <v>121</v>
      </c>
      <c r="G12" s="214"/>
      <c r="H12" s="214"/>
      <c r="I12" s="208"/>
      <c r="J12" s="208"/>
      <c r="K12" s="305"/>
      <c r="L12" s="305"/>
      <c r="M12" s="130" t="s">
        <v>21</v>
      </c>
      <c r="N12" s="201" t="s">
        <v>118</v>
      </c>
      <c r="O12" s="201"/>
      <c r="P12" s="213" t="s">
        <v>21</v>
      </c>
      <c r="Q12" s="213"/>
      <c r="R12" s="213"/>
      <c r="S12" s="214" t="s">
        <v>69</v>
      </c>
      <c r="T12" s="215"/>
      <c r="U12" s="51"/>
      <c r="V12" s="248"/>
      <c r="W12" s="278"/>
      <c r="X12" s="249"/>
      <c r="Y12" s="282"/>
      <c r="Z12" s="283"/>
      <c r="AA12" s="259" t="s">
        <v>125</v>
      </c>
      <c r="AB12" s="260"/>
      <c r="AC12" s="247"/>
      <c r="AD12" s="444">
        <v>4262.43</v>
      </c>
      <c r="AE12" s="445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288"/>
      <c r="AR12" s="288"/>
      <c r="AS12" s="92"/>
      <c r="AT12" s="46"/>
      <c r="AU12" s="47"/>
      <c r="AV12" s="47"/>
    </row>
    <row r="13" spans="2:48" s="42" customFormat="1" ht="53.25" customHeight="1" thickTop="1" thickBot="1">
      <c r="B13" s="43"/>
      <c r="C13" s="234" t="s">
        <v>22</v>
      </c>
      <c r="D13" s="235"/>
      <c r="E13" s="235"/>
      <c r="F13" s="236" t="s">
        <v>145</v>
      </c>
      <c r="G13" s="236"/>
      <c r="H13" s="236"/>
      <c r="I13" s="236"/>
      <c r="J13" s="236"/>
      <c r="K13" s="236"/>
      <c r="L13" s="236"/>
      <c r="M13" s="133" t="s">
        <v>23</v>
      </c>
      <c r="N13" s="237" t="s">
        <v>123</v>
      </c>
      <c r="O13" s="237"/>
      <c r="P13" s="238" t="s">
        <v>23</v>
      </c>
      <c r="Q13" s="238"/>
      <c r="R13" s="238"/>
      <c r="S13" s="236" t="s">
        <v>69</v>
      </c>
      <c r="T13" s="239"/>
      <c r="U13" s="52"/>
      <c r="V13" s="248"/>
      <c r="W13" s="278"/>
      <c r="X13" s="249"/>
      <c r="Y13" s="282"/>
      <c r="Z13" s="283"/>
      <c r="AA13" s="261"/>
      <c r="AB13" s="262"/>
      <c r="AC13" s="251"/>
      <c r="AD13" s="446"/>
      <c r="AE13" s="447"/>
      <c r="AF13" s="83"/>
      <c r="AG13" s="289" t="s">
        <v>25</v>
      </c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1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279"/>
      <c r="W14" s="280"/>
      <c r="X14" s="281"/>
      <c r="Y14" s="284"/>
      <c r="Z14" s="285"/>
      <c r="AA14" s="238" t="s">
        <v>110</v>
      </c>
      <c r="AB14" s="238"/>
      <c r="AC14" s="238"/>
      <c r="AD14" s="314">
        <v>7</v>
      </c>
      <c r="AE14" s="315"/>
      <c r="AF14" s="83"/>
      <c r="AG14" s="292"/>
      <c r="AH14" s="293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4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217" t="s">
        <v>27</v>
      </c>
      <c r="AH15" s="218"/>
      <c r="AI15" s="218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35" t="s">
        <v>142</v>
      </c>
      <c r="F16" s="335"/>
      <c r="G16" s="335"/>
      <c r="H16" s="335"/>
      <c r="I16" s="335"/>
      <c r="J16" s="335"/>
      <c r="K16" s="335"/>
      <c r="L16" s="335"/>
      <c r="M16" s="335"/>
      <c r="N16" s="335"/>
      <c r="O16" s="88"/>
      <c r="P16" s="16"/>
      <c r="Q16" s="316" t="s">
        <v>26</v>
      </c>
      <c r="R16" s="317"/>
      <c r="S16" s="317"/>
      <c r="T16" s="318"/>
      <c r="U16" s="17"/>
      <c r="V16" s="319" t="s">
        <v>75</v>
      </c>
      <c r="W16" s="320"/>
      <c r="X16" s="320"/>
      <c r="Y16" s="320"/>
      <c r="Z16" s="321"/>
      <c r="AA16" s="322" t="s">
        <v>76</v>
      </c>
      <c r="AB16" s="320"/>
      <c r="AC16" s="320"/>
      <c r="AD16" s="320"/>
      <c r="AE16" s="321"/>
      <c r="AF16" s="18"/>
      <c r="AG16" s="207" t="s">
        <v>36</v>
      </c>
      <c r="AH16" s="208"/>
      <c r="AI16" s="208"/>
      <c r="AJ16" s="312">
        <v>3</v>
      </c>
      <c r="AK16" s="312">
        <v>1</v>
      </c>
      <c r="AL16" s="312">
        <v>6</v>
      </c>
      <c r="AM16" s="312">
        <v>4</v>
      </c>
      <c r="AN16" s="312">
        <v>5</v>
      </c>
      <c r="AO16" s="312">
        <v>2</v>
      </c>
      <c r="AP16" s="312">
        <v>3</v>
      </c>
      <c r="AQ16" s="312">
        <v>5</v>
      </c>
      <c r="AR16" s="313">
        <v>1</v>
      </c>
      <c r="AS16" s="351">
        <v>2</v>
      </c>
      <c r="AT16" s="3"/>
    </row>
    <row r="17" spans="2:56" ht="69" customHeight="1" thickTop="1">
      <c r="B17" s="112"/>
      <c r="C17" s="89"/>
      <c r="D17" s="89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324"/>
      <c r="X17" s="324"/>
      <c r="Y17" s="323">
        <v>1</v>
      </c>
      <c r="Z17" s="323"/>
      <c r="AA17" s="324" t="s">
        <v>77</v>
      </c>
      <c r="AB17" s="324"/>
      <c r="AC17" s="324"/>
      <c r="AD17" s="325">
        <v>1</v>
      </c>
      <c r="AE17" s="326"/>
      <c r="AF17" s="18"/>
      <c r="AG17" s="207"/>
      <c r="AH17" s="208"/>
      <c r="AI17" s="208"/>
      <c r="AJ17" s="312"/>
      <c r="AK17" s="312"/>
      <c r="AL17" s="312"/>
      <c r="AM17" s="312"/>
      <c r="AN17" s="312"/>
      <c r="AO17" s="312"/>
      <c r="AP17" s="312"/>
      <c r="AQ17" s="312"/>
      <c r="AR17" s="313"/>
      <c r="AS17" s="351"/>
      <c r="AT17" s="3"/>
    </row>
    <row r="18" spans="2:56" ht="90" customHeight="1" thickBot="1">
      <c r="B18" s="112"/>
      <c r="C18" s="90"/>
      <c r="D18" s="90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2"/>
      <c r="P18" s="2"/>
      <c r="Q18" s="352"/>
      <c r="R18" s="353"/>
      <c r="S18" s="353"/>
      <c r="T18" s="354"/>
      <c r="U18" s="17"/>
      <c r="V18" s="327" t="s">
        <v>78</v>
      </c>
      <c r="W18" s="328"/>
      <c r="X18" s="328"/>
      <c r="Y18" s="364">
        <v>0.31159999999999999</v>
      </c>
      <c r="Z18" s="364"/>
      <c r="AA18" s="328" t="s">
        <v>78</v>
      </c>
      <c r="AB18" s="328"/>
      <c r="AC18" s="328"/>
      <c r="AD18" s="364">
        <v>0.27650000000000002</v>
      </c>
      <c r="AE18" s="365"/>
      <c r="AF18" s="19"/>
      <c r="AG18" s="234" t="s">
        <v>37</v>
      </c>
      <c r="AH18" s="235"/>
      <c r="AI18" s="235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2"/>
      <c r="P19" s="4"/>
      <c r="Q19" s="368">
        <v>141</v>
      </c>
      <c r="R19" s="369"/>
      <c r="S19" s="369"/>
      <c r="T19" s="370"/>
      <c r="U19" s="17"/>
      <c r="V19" s="327" t="s">
        <v>100</v>
      </c>
      <c r="W19" s="328"/>
      <c r="X19" s="328"/>
      <c r="Y19" s="364">
        <f>Y17-Y18</f>
        <v>0.68840000000000001</v>
      </c>
      <c r="Z19" s="364"/>
      <c r="AA19" s="374" t="s">
        <v>100</v>
      </c>
      <c r="AB19" s="328"/>
      <c r="AC19" s="328"/>
      <c r="AD19" s="364">
        <f>AD17-AD18</f>
        <v>0.72350000000000003</v>
      </c>
      <c r="AE19" s="365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29"/>
      <c r="D20" s="329"/>
      <c r="E20" s="329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71"/>
      <c r="R20" s="372"/>
      <c r="S20" s="372"/>
      <c r="T20" s="373"/>
      <c r="U20" s="17"/>
      <c r="V20" s="330" t="s">
        <v>101</v>
      </c>
      <c r="W20" s="331"/>
      <c r="X20" s="331"/>
      <c r="Y20" s="332">
        <v>4.1000000000000003E-3</v>
      </c>
      <c r="Z20" s="332"/>
      <c r="AA20" s="331" t="s">
        <v>101</v>
      </c>
      <c r="AB20" s="331"/>
      <c r="AC20" s="331"/>
      <c r="AD20" s="333" t="s">
        <v>119</v>
      </c>
      <c r="AE20" s="334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61" t="s">
        <v>38</v>
      </c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3"/>
      <c r="AG22" s="23"/>
      <c r="AH22" s="23"/>
      <c r="AI22" s="23"/>
      <c r="AJ22" s="350" t="s">
        <v>146</v>
      </c>
      <c r="AK22" s="350"/>
      <c r="AL22" s="350"/>
      <c r="AM22" s="350"/>
      <c r="AN22" s="350"/>
      <c r="AO22" s="350"/>
      <c r="AP22" s="350"/>
      <c r="AQ22" s="350"/>
      <c r="AR22" s="350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2" t="s">
        <v>39</v>
      </c>
      <c r="R23" s="343"/>
      <c r="S23" s="343"/>
      <c r="T23" s="343"/>
      <c r="U23" s="343" t="s">
        <v>83</v>
      </c>
      <c r="V23" s="343"/>
      <c r="W23" s="343" t="s">
        <v>40</v>
      </c>
      <c r="X23" s="343"/>
      <c r="Y23" s="346" t="s">
        <v>68</v>
      </c>
      <c r="Z23" s="346"/>
      <c r="AA23" s="348" t="s">
        <v>85</v>
      </c>
      <c r="AB23" s="346" t="s">
        <v>84</v>
      </c>
      <c r="AC23" s="346"/>
      <c r="AD23" s="346" t="s">
        <v>107</v>
      </c>
      <c r="AE23" s="346"/>
      <c r="AF23" s="366"/>
      <c r="AG23" s="137"/>
      <c r="AH23" s="137"/>
      <c r="AI23" s="137"/>
      <c r="AJ23" s="350"/>
      <c r="AK23" s="350"/>
      <c r="AL23" s="350"/>
      <c r="AM23" s="350"/>
      <c r="AN23" s="350"/>
      <c r="AO23" s="350"/>
      <c r="AP23" s="350"/>
      <c r="AQ23" s="350"/>
      <c r="AR23" s="350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4"/>
      <c r="R24" s="345"/>
      <c r="S24" s="345"/>
      <c r="T24" s="345"/>
      <c r="U24" s="345"/>
      <c r="V24" s="345"/>
      <c r="W24" s="345"/>
      <c r="X24" s="345"/>
      <c r="Y24" s="347"/>
      <c r="Z24" s="347"/>
      <c r="AA24" s="349"/>
      <c r="AB24" s="347"/>
      <c r="AC24" s="347"/>
      <c r="AD24" s="347"/>
      <c r="AE24" s="347"/>
      <c r="AF24" s="367"/>
      <c r="AG24" s="137"/>
      <c r="AH24" s="137"/>
      <c r="AI24" s="137"/>
      <c r="AJ24" s="350" t="s">
        <v>147</v>
      </c>
      <c r="AK24" s="350"/>
      <c r="AL24" s="350"/>
      <c r="AM24" s="350"/>
      <c r="AN24" s="350"/>
      <c r="AO24" s="350"/>
      <c r="AP24" s="350"/>
      <c r="AQ24" s="350"/>
      <c r="AR24" s="350"/>
      <c r="AS24" s="158"/>
      <c r="AT24" s="3"/>
      <c r="AY24" s="2"/>
      <c r="AZ24" s="2"/>
      <c r="BA24" s="336"/>
      <c r="BB24" s="336"/>
      <c r="BC24" s="336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7" t="s">
        <v>41</v>
      </c>
      <c r="R25" s="338"/>
      <c r="S25" s="338"/>
      <c r="T25" s="338"/>
      <c r="U25" s="339">
        <v>432941</v>
      </c>
      <c r="V25" s="339"/>
      <c r="W25" s="339" t="s">
        <v>57</v>
      </c>
      <c r="X25" s="339"/>
      <c r="Y25" s="339">
        <v>249566</v>
      </c>
      <c r="Z25" s="339"/>
      <c r="AA25" s="147">
        <f>Y25/U25</f>
        <v>0.57644344148509841</v>
      </c>
      <c r="AB25" s="339">
        <f>U25-Y25</f>
        <v>183375</v>
      </c>
      <c r="AC25" s="339"/>
      <c r="AD25" s="340"/>
      <c r="AE25" s="340"/>
      <c r="AF25" s="341"/>
      <c r="AG25" s="137"/>
      <c r="AH25" s="137"/>
      <c r="AI25" s="137"/>
      <c r="AJ25" s="350"/>
      <c r="AK25" s="350"/>
      <c r="AL25" s="350"/>
      <c r="AM25" s="350"/>
      <c r="AN25" s="350"/>
      <c r="AO25" s="350"/>
      <c r="AP25" s="350"/>
      <c r="AQ25" s="350"/>
      <c r="AR25" s="350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356" t="s">
        <v>42</v>
      </c>
      <c r="R26" s="357"/>
      <c r="S26" s="357"/>
      <c r="T26" s="357"/>
      <c r="U26" s="358">
        <v>342374</v>
      </c>
      <c r="V26" s="358"/>
      <c r="W26" s="358" t="s">
        <v>57</v>
      </c>
      <c r="X26" s="358"/>
      <c r="Y26" s="358">
        <v>59876</v>
      </c>
      <c r="Z26" s="358"/>
      <c r="AA26" s="146">
        <f t="shared" ref="AA26:AA33" si="0">Y26/U26</f>
        <v>0.17488477512895254</v>
      </c>
      <c r="AB26" s="358">
        <f t="shared" ref="AB26:AB33" si="1">U26-Y26</f>
        <v>282498</v>
      </c>
      <c r="AC26" s="358"/>
      <c r="AD26" s="359"/>
      <c r="AE26" s="359"/>
      <c r="AF26" s="360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356" t="s">
        <v>43</v>
      </c>
      <c r="R27" s="357"/>
      <c r="S27" s="357"/>
      <c r="T27" s="357"/>
      <c r="U27" s="358">
        <v>71500</v>
      </c>
      <c r="V27" s="358"/>
      <c r="W27" s="358" t="s">
        <v>57</v>
      </c>
      <c r="X27" s="358"/>
      <c r="Y27" s="358">
        <v>22200</v>
      </c>
      <c r="Z27" s="358">
        <v>3750</v>
      </c>
      <c r="AA27" s="157">
        <f t="shared" si="0"/>
        <v>0.31048951048951051</v>
      </c>
      <c r="AB27" s="358">
        <v>155180</v>
      </c>
      <c r="AC27" s="358"/>
      <c r="AD27" s="359"/>
      <c r="AE27" s="359"/>
      <c r="AF27" s="360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356" t="s">
        <v>63</v>
      </c>
      <c r="R28" s="357"/>
      <c r="S28" s="357"/>
      <c r="T28" s="357"/>
      <c r="U28" s="358">
        <v>34000</v>
      </c>
      <c r="V28" s="358"/>
      <c r="W28" s="358" t="s">
        <v>57</v>
      </c>
      <c r="X28" s="358"/>
      <c r="Y28" s="358">
        <v>6367</v>
      </c>
      <c r="Z28" s="358">
        <v>0</v>
      </c>
      <c r="AA28" s="146">
        <f t="shared" si="0"/>
        <v>0.18726470588235294</v>
      </c>
      <c r="AB28" s="358">
        <f t="shared" si="1"/>
        <v>27633</v>
      </c>
      <c r="AC28" s="358"/>
      <c r="AD28" s="359"/>
      <c r="AE28" s="359"/>
      <c r="AF28" s="360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356" t="s">
        <v>45</v>
      </c>
      <c r="R29" s="357"/>
      <c r="S29" s="357"/>
      <c r="T29" s="357"/>
      <c r="U29" s="358">
        <v>251730</v>
      </c>
      <c r="V29" s="358"/>
      <c r="W29" s="358" t="s">
        <v>59</v>
      </c>
      <c r="X29" s="358"/>
      <c r="Y29" s="358">
        <v>19838</v>
      </c>
      <c r="Z29" s="358">
        <v>9062</v>
      </c>
      <c r="AA29" s="146">
        <f t="shared" si="0"/>
        <v>7.8806657927144169E-2</v>
      </c>
      <c r="AB29" s="358">
        <f t="shared" si="1"/>
        <v>231892</v>
      </c>
      <c r="AC29" s="358"/>
      <c r="AD29" s="359"/>
      <c r="AE29" s="359"/>
      <c r="AF29" s="360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356" t="s">
        <v>44</v>
      </c>
      <c r="R30" s="357"/>
      <c r="S30" s="357"/>
      <c r="T30" s="357"/>
      <c r="U30" s="358">
        <v>9602700</v>
      </c>
      <c r="V30" s="358"/>
      <c r="W30" s="358" t="s">
        <v>58</v>
      </c>
      <c r="X30" s="358"/>
      <c r="Y30" s="358">
        <v>844679</v>
      </c>
      <c r="Z30" s="358">
        <v>546360</v>
      </c>
      <c r="AA30" s="146">
        <f t="shared" si="0"/>
        <v>8.7962656336238773E-2</v>
      </c>
      <c r="AB30" s="358">
        <f t="shared" si="1"/>
        <v>8758021</v>
      </c>
      <c r="AC30" s="358"/>
      <c r="AD30" s="359"/>
      <c r="AE30" s="359"/>
      <c r="AF30" s="360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356" t="s">
        <v>73</v>
      </c>
      <c r="R31" s="357"/>
      <c r="S31" s="357"/>
      <c r="T31" s="357"/>
      <c r="U31" s="358">
        <v>125632</v>
      </c>
      <c r="V31" s="358"/>
      <c r="W31" s="358" t="s">
        <v>57</v>
      </c>
      <c r="X31" s="358"/>
      <c r="Y31" s="358">
        <v>17298</v>
      </c>
      <c r="Z31" s="358">
        <v>203047</v>
      </c>
      <c r="AA31" s="146">
        <f t="shared" si="0"/>
        <v>0.13768785022924096</v>
      </c>
      <c r="AB31" s="358">
        <f t="shared" si="1"/>
        <v>108334</v>
      </c>
      <c r="AC31" s="358"/>
      <c r="AD31" s="359"/>
      <c r="AE31" s="359"/>
      <c r="AF31" s="360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356" t="s">
        <v>74</v>
      </c>
      <c r="R32" s="357"/>
      <c r="S32" s="357"/>
      <c r="T32" s="357"/>
      <c r="U32" s="358">
        <v>10570</v>
      </c>
      <c r="V32" s="358"/>
      <c r="W32" s="358" t="s">
        <v>57</v>
      </c>
      <c r="X32" s="358"/>
      <c r="Y32" s="358">
        <v>618</v>
      </c>
      <c r="Z32" s="358">
        <v>8605</v>
      </c>
      <c r="AA32" s="146">
        <f t="shared" si="0"/>
        <v>5.8467360454115422E-2</v>
      </c>
      <c r="AB32" s="358">
        <f t="shared" si="1"/>
        <v>9952</v>
      </c>
      <c r="AC32" s="358"/>
      <c r="AD32" s="359"/>
      <c r="AE32" s="359"/>
      <c r="AF32" s="360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356" t="s">
        <v>86</v>
      </c>
      <c r="R33" s="357" t="s">
        <v>91</v>
      </c>
      <c r="S33" s="357"/>
      <c r="T33" s="357"/>
      <c r="U33" s="358">
        <v>212000</v>
      </c>
      <c r="V33" s="358"/>
      <c r="W33" s="358" t="s">
        <v>57</v>
      </c>
      <c r="X33" s="358"/>
      <c r="Y33" s="358">
        <v>50008</v>
      </c>
      <c r="Z33" s="358">
        <v>0</v>
      </c>
      <c r="AA33" s="146">
        <f t="shared" si="0"/>
        <v>0.2358867924528302</v>
      </c>
      <c r="AB33" s="358">
        <f t="shared" si="1"/>
        <v>161992</v>
      </c>
      <c r="AC33" s="358"/>
      <c r="AD33" s="359"/>
      <c r="AE33" s="359"/>
      <c r="AF33" s="360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462"/>
      <c r="J34" s="462"/>
      <c r="K34" s="2"/>
      <c r="L34" s="2"/>
      <c r="M34" s="2"/>
      <c r="N34" s="2"/>
      <c r="O34" s="2"/>
      <c r="P34" s="2"/>
      <c r="Q34" s="356"/>
      <c r="R34" s="472" t="s">
        <v>113</v>
      </c>
      <c r="S34" s="473"/>
      <c r="T34" s="474"/>
      <c r="U34" s="478">
        <v>4262.43</v>
      </c>
      <c r="V34" s="479"/>
      <c r="W34" s="448" t="s">
        <v>126</v>
      </c>
      <c r="X34" s="449"/>
      <c r="Y34" s="498">
        <v>342</v>
      </c>
      <c r="Z34" s="499"/>
      <c r="AA34" s="502">
        <f>Y34/U34</f>
        <v>8.0235921762938034E-2</v>
      </c>
      <c r="AB34" s="448">
        <f>U34-Y34</f>
        <v>3920.4300000000003</v>
      </c>
      <c r="AC34" s="449"/>
      <c r="AD34" s="466"/>
      <c r="AE34" s="467"/>
      <c r="AF34" s="468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462"/>
      <c r="J35" s="462"/>
      <c r="K35" s="2"/>
      <c r="L35" s="2"/>
      <c r="M35" s="2"/>
      <c r="N35" s="2"/>
      <c r="O35" s="2"/>
      <c r="P35" s="2"/>
      <c r="Q35" s="491"/>
      <c r="R35" s="475"/>
      <c r="S35" s="476"/>
      <c r="T35" s="477"/>
      <c r="U35" s="480"/>
      <c r="V35" s="481"/>
      <c r="W35" s="450"/>
      <c r="X35" s="451"/>
      <c r="Y35" s="500"/>
      <c r="Z35" s="501"/>
      <c r="AA35" s="503"/>
      <c r="AB35" s="450"/>
      <c r="AC35" s="451"/>
      <c r="AD35" s="469"/>
      <c r="AE35" s="470"/>
      <c r="AF35" s="471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462"/>
      <c r="J36" s="462"/>
      <c r="K36" s="2"/>
      <c r="L36" s="2"/>
      <c r="M36" s="2"/>
      <c r="N36" s="2"/>
      <c r="O36" s="2"/>
      <c r="P36" s="2"/>
      <c r="Q36" s="463"/>
      <c r="R36" s="463"/>
      <c r="S36" s="463"/>
      <c r="T36" s="464"/>
      <c r="U36" s="464"/>
      <c r="V36" s="464"/>
      <c r="W36" s="464"/>
      <c r="X36" s="84"/>
      <c r="Y36" s="114">
        <v>0</v>
      </c>
      <c r="Z36" s="114">
        <v>0</v>
      </c>
      <c r="AA36" s="85"/>
      <c r="AB36" s="464"/>
      <c r="AC36" s="464"/>
      <c r="AD36" s="86"/>
      <c r="AE36" s="465"/>
      <c r="AF36" s="465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456" t="s">
        <v>132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459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378" t="s">
        <v>133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80"/>
      <c r="P39" s="2"/>
      <c r="Q39" s="392" t="s">
        <v>72</v>
      </c>
      <c r="R39" s="393"/>
      <c r="S39" s="393"/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393"/>
      <c r="AE39" s="393"/>
      <c r="AF39" s="394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378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80"/>
      <c r="P40" s="2"/>
      <c r="Q40" s="395" t="s">
        <v>35</v>
      </c>
      <c r="R40" s="396"/>
      <c r="S40" s="396"/>
      <c r="T40" s="397"/>
      <c r="U40" s="96" t="s">
        <v>70</v>
      </c>
      <c r="V40" s="398" t="s">
        <v>65</v>
      </c>
      <c r="W40" s="398"/>
      <c r="X40" s="398"/>
      <c r="Y40" s="399" t="s">
        <v>71</v>
      </c>
      <c r="Z40" s="399"/>
      <c r="AA40" s="399"/>
      <c r="AB40" s="400" t="s">
        <v>62</v>
      </c>
      <c r="AC40" s="400"/>
      <c r="AD40" s="403" t="s">
        <v>24</v>
      </c>
      <c r="AE40" s="404"/>
      <c r="AF40" s="405"/>
      <c r="AG40" s="35"/>
      <c r="AH40" s="375" t="s">
        <v>46</v>
      </c>
      <c r="AI40" s="376"/>
      <c r="AJ40" s="376"/>
      <c r="AK40" s="376"/>
      <c r="AL40" s="376"/>
      <c r="AM40" s="376"/>
      <c r="AN40" s="376"/>
      <c r="AO40" s="376"/>
      <c r="AP40" s="376"/>
      <c r="AQ40" s="376"/>
      <c r="AR40" s="376"/>
      <c r="AS40" s="377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378" t="s">
        <v>134</v>
      </c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80"/>
      <c r="P41" s="2"/>
      <c r="Q41" s="381" t="s">
        <v>40</v>
      </c>
      <c r="R41" s="382"/>
      <c r="S41" s="382"/>
      <c r="T41" s="383"/>
      <c r="U41" s="95" t="s">
        <v>55</v>
      </c>
      <c r="V41" s="384" t="s">
        <v>55</v>
      </c>
      <c r="W41" s="384"/>
      <c r="X41" s="384"/>
      <c r="Y41" s="385" t="s">
        <v>55</v>
      </c>
      <c r="Z41" s="385"/>
      <c r="AA41" s="385"/>
      <c r="AB41" s="386" t="s">
        <v>55</v>
      </c>
      <c r="AC41" s="386"/>
      <c r="AD41" s="406" t="s">
        <v>81</v>
      </c>
      <c r="AE41" s="407"/>
      <c r="AF41" s="408"/>
      <c r="AG41" s="35"/>
      <c r="AH41" s="387" t="s">
        <v>47</v>
      </c>
      <c r="AI41" s="388"/>
      <c r="AJ41" s="131" t="s">
        <v>40</v>
      </c>
      <c r="AK41" s="389" t="s">
        <v>128</v>
      </c>
      <c r="AL41" s="390"/>
      <c r="AM41" s="391" t="s">
        <v>129</v>
      </c>
      <c r="AN41" s="391"/>
      <c r="AO41" s="388" t="s">
        <v>130</v>
      </c>
      <c r="AP41" s="388"/>
      <c r="AQ41" s="388"/>
      <c r="AR41" s="401" t="s">
        <v>131</v>
      </c>
      <c r="AS41" s="402"/>
      <c r="AT41" s="3"/>
    </row>
    <row r="42" spans="2:56" ht="58.5" customHeight="1">
      <c r="B42" s="112"/>
      <c r="C42" s="378" t="s">
        <v>135</v>
      </c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80"/>
      <c r="P42" s="2"/>
      <c r="Q42" s="381" t="s">
        <v>48</v>
      </c>
      <c r="R42" s="382"/>
      <c r="S42" s="382"/>
      <c r="T42" s="383"/>
      <c r="U42" s="128" t="s">
        <v>138</v>
      </c>
      <c r="V42" s="423" t="s">
        <v>108</v>
      </c>
      <c r="W42" s="423"/>
      <c r="X42" s="423"/>
      <c r="Y42" s="415" t="s">
        <v>108</v>
      </c>
      <c r="Z42" s="415"/>
      <c r="AA42" s="415"/>
      <c r="AB42" s="416" t="s">
        <v>69</v>
      </c>
      <c r="AC42" s="416"/>
      <c r="AD42" s="482">
        <f>U34</f>
        <v>4262.43</v>
      </c>
      <c r="AE42" s="483"/>
      <c r="AF42" s="484"/>
      <c r="AG42" s="35"/>
      <c r="AH42" s="424" t="s">
        <v>56</v>
      </c>
      <c r="AI42" s="425"/>
      <c r="AJ42" s="156" t="s">
        <v>61</v>
      </c>
      <c r="AK42" s="426">
        <v>53471</v>
      </c>
      <c r="AL42" s="426"/>
      <c r="AM42" s="427">
        <v>493.4</v>
      </c>
      <c r="AN42" s="427"/>
      <c r="AO42" s="428">
        <v>8684</v>
      </c>
      <c r="AP42" s="429"/>
      <c r="AQ42" s="430"/>
      <c r="AR42" s="409">
        <f>AK42-AO42</f>
        <v>44787</v>
      </c>
      <c r="AS42" s="410"/>
      <c r="AT42" s="3"/>
    </row>
    <row r="43" spans="2:56" ht="84.75" customHeight="1">
      <c r="B43" s="112"/>
      <c r="C43" s="411" t="s">
        <v>136</v>
      </c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3"/>
      <c r="P43" s="2"/>
      <c r="Q43" s="381" t="s">
        <v>66</v>
      </c>
      <c r="R43" s="382"/>
      <c r="S43" s="382"/>
      <c r="T43" s="383"/>
      <c r="U43" s="154" t="s">
        <v>139</v>
      </c>
      <c r="V43" s="414" t="s">
        <v>69</v>
      </c>
      <c r="W43" s="414"/>
      <c r="X43" s="414"/>
      <c r="Y43" s="415" t="s">
        <v>69</v>
      </c>
      <c r="Z43" s="415"/>
      <c r="AA43" s="415"/>
      <c r="AB43" s="416" t="s">
        <v>69</v>
      </c>
      <c r="AC43" s="416"/>
      <c r="AD43" s="485" t="s">
        <v>141</v>
      </c>
      <c r="AE43" s="486"/>
      <c r="AF43" s="487"/>
      <c r="AG43" s="35"/>
      <c r="AH43" s="417" t="s">
        <v>60</v>
      </c>
      <c r="AI43" s="418"/>
      <c r="AJ43" s="156" t="s">
        <v>58</v>
      </c>
      <c r="AK43" s="431">
        <v>9602700</v>
      </c>
      <c r="AL43" s="432"/>
      <c r="AM43" s="427">
        <v>22080</v>
      </c>
      <c r="AN43" s="427"/>
      <c r="AO43" s="428">
        <v>803127</v>
      </c>
      <c r="AP43" s="429"/>
      <c r="AQ43" s="430"/>
      <c r="AR43" s="409">
        <f>AK43-AO43</f>
        <v>8799573</v>
      </c>
      <c r="AS43" s="410"/>
      <c r="AT43" s="3"/>
    </row>
    <row r="44" spans="2:56" ht="101.25" customHeight="1" thickBot="1">
      <c r="B44" s="112"/>
      <c r="C44" s="378" t="s">
        <v>137</v>
      </c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80"/>
      <c r="P44" s="2"/>
      <c r="Q44" s="492" t="s">
        <v>67</v>
      </c>
      <c r="R44" s="493"/>
      <c r="S44" s="493"/>
      <c r="T44" s="494"/>
      <c r="U44" s="155" t="s">
        <v>116</v>
      </c>
      <c r="V44" s="495" t="s">
        <v>103</v>
      </c>
      <c r="W44" s="495"/>
      <c r="X44" s="495"/>
      <c r="Y44" s="496" t="s">
        <v>127</v>
      </c>
      <c r="Z44" s="496"/>
      <c r="AA44" s="496"/>
      <c r="AB44" s="497" t="s">
        <v>69</v>
      </c>
      <c r="AC44" s="497"/>
      <c r="AD44" s="488"/>
      <c r="AE44" s="489"/>
      <c r="AF44" s="490"/>
      <c r="AG44" s="2"/>
      <c r="AH44" s="436"/>
      <c r="AI44" s="437"/>
      <c r="AJ44" s="125"/>
      <c r="AK44" s="438"/>
      <c r="AL44" s="438"/>
      <c r="AM44" s="419"/>
      <c r="AN44" s="419"/>
      <c r="AO44" s="420"/>
      <c r="AP44" s="420"/>
      <c r="AQ44" s="420"/>
      <c r="AR44" s="421"/>
      <c r="AS44" s="422"/>
      <c r="AT44" s="3"/>
    </row>
    <row r="45" spans="2:56" ht="64.5" customHeight="1" thickTop="1">
      <c r="B45" s="112"/>
      <c r="C45" s="378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453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5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433"/>
      <c r="AL48" s="433"/>
      <c r="AM48" s="4"/>
    </row>
    <row r="49" spans="1:46" ht="63">
      <c r="A49" s="4"/>
      <c r="B49" s="4"/>
      <c r="C49" s="4"/>
      <c r="D49" s="4"/>
      <c r="E49" s="411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433"/>
      <c r="AL49" s="433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34"/>
      <c r="Y50" s="435"/>
      <c r="Z50" s="435"/>
      <c r="AA50" s="435"/>
      <c r="AB50" s="435"/>
      <c r="AC50" s="435"/>
      <c r="AD50" s="435"/>
      <c r="AE50" s="435"/>
      <c r="AF50" s="435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34"/>
      <c r="Y51" s="435"/>
      <c r="Z51" s="435"/>
      <c r="AA51" s="435"/>
      <c r="AB51" s="435"/>
      <c r="AC51" s="435"/>
      <c r="AD51" s="435"/>
      <c r="AE51" s="435"/>
      <c r="AF51" s="435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439"/>
      <c r="E55" s="440"/>
      <c r="F55" s="440"/>
      <c r="G55" s="440"/>
      <c r="H55" s="440"/>
      <c r="I55" s="440"/>
      <c r="J55" s="440"/>
      <c r="K55" s="440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439"/>
      <c r="E56" s="440"/>
      <c r="F56" s="440"/>
      <c r="G56" s="440"/>
      <c r="H56" s="440"/>
      <c r="I56" s="440"/>
      <c r="J56" s="440"/>
      <c r="K56" s="440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439"/>
      <c r="E57" s="441"/>
      <c r="F57" s="441"/>
      <c r="G57" s="442"/>
      <c r="H57" s="442"/>
      <c r="I57" s="442"/>
      <c r="J57" s="442"/>
      <c r="K57" s="442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439"/>
      <c r="E58" s="441"/>
      <c r="F58" s="441"/>
      <c r="G58" s="442"/>
      <c r="H58" s="442"/>
      <c r="I58" s="442"/>
      <c r="J58" s="442"/>
      <c r="K58" s="442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439"/>
      <c r="E59" s="441"/>
      <c r="F59" s="441"/>
      <c r="G59" s="442"/>
      <c r="H59" s="442"/>
      <c r="I59" s="442"/>
      <c r="J59" s="442"/>
      <c r="K59" s="442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439"/>
      <c r="E60" s="441"/>
      <c r="F60" s="441"/>
      <c r="G60" s="442"/>
      <c r="H60" s="442"/>
      <c r="I60" s="442"/>
      <c r="J60" s="442"/>
      <c r="K60" s="442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439"/>
      <c r="E61" s="441"/>
      <c r="F61" s="441"/>
      <c r="G61" s="442"/>
      <c r="H61" s="442"/>
      <c r="I61" s="442"/>
      <c r="J61" s="442"/>
      <c r="K61" s="442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52"/>
      <c r="M70" s="452"/>
      <c r="N70" s="452"/>
      <c r="O70" s="452"/>
      <c r="P70" s="452"/>
      <c r="Q70" s="452"/>
      <c r="R70" s="452"/>
      <c r="S70" s="452"/>
      <c r="T70" s="452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35"/>
      <c r="Q71" s="435"/>
      <c r="R71" s="435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43"/>
      <c r="Q72" s="443"/>
      <c r="R72" s="44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43"/>
      <c r="Q73" s="443"/>
      <c r="R73" s="44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43"/>
      <c r="Q74" s="443"/>
      <c r="R74" s="44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43"/>
      <c r="Q75" s="443"/>
      <c r="R75" s="44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43"/>
      <c r="Q76" s="443"/>
      <c r="R76" s="44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N653"/>
  <sheetViews>
    <sheetView rightToLeft="1" tabSelected="1" view="pageBreakPreview" topLeftCell="A23" zoomScale="25" zoomScaleNormal="30" zoomScaleSheetLayoutView="25" zoomScalePageLayoutView="13" workbookViewId="0">
      <selection activeCell="AN42" sqref="AN42:AO4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  <col min="58" max="58" width="16.7109375" bestFit="1" customWidth="1"/>
    <col min="65" max="65" width="31.42578125" customWidth="1"/>
  </cols>
  <sheetData>
    <row r="1" spans="2:58" ht="120.75" customHeight="1" thickTop="1">
      <c r="B1" s="181"/>
      <c r="C1" s="182"/>
      <c r="D1" s="182"/>
      <c r="E1" s="182"/>
      <c r="F1" s="182"/>
      <c r="G1" s="124"/>
      <c r="H1" s="123"/>
      <c r="I1" s="123"/>
      <c r="J1" s="123"/>
      <c r="K1" s="123"/>
      <c r="L1" s="123"/>
      <c r="M1" s="185" t="s">
        <v>151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6"/>
      <c r="AP1" s="187"/>
      <c r="AQ1" s="187"/>
      <c r="AR1" s="187"/>
      <c r="AS1" s="187"/>
      <c r="AT1" s="187"/>
      <c r="AU1" s="188"/>
    </row>
    <row r="2" spans="2:58" ht="147.75" customHeight="1">
      <c r="B2" s="183"/>
      <c r="C2" s="184"/>
      <c r="D2" s="184"/>
      <c r="E2" s="184"/>
      <c r="F2" s="184"/>
      <c r="G2" s="191" t="s">
        <v>196</v>
      </c>
      <c r="H2" s="191"/>
      <c r="I2" s="191"/>
      <c r="J2" s="191"/>
      <c r="K2" s="191"/>
      <c r="L2" s="191"/>
      <c r="M2" s="192" t="s">
        <v>171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4"/>
      <c r="AP2" s="189"/>
      <c r="AQ2" s="189"/>
      <c r="AR2" s="189"/>
      <c r="AS2" s="189"/>
      <c r="AT2" s="189"/>
      <c r="AU2" s="190"/>
    </row>
    <row r="3" spans="2:58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58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58" ht="81" customHeight="1" thickTop="1">
      <c r="B5" s="1"/>
      <c r="C5" s="195" t="s">
        <v>0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7"/>
      <c r="U5" s="14"/>
      <c r="V5" s="195" t="s">
        <v>1</v>
      </c>
      <c r="W5" s="540"/>
      <c r="X5" s="196"/>
      <c r="Y5" s="196"/>
      <c r="Z5" s="196"/>
      <c r="AA5" s="196"/>
      <c r="AB5" s="196"/>
      <c r="AC5" s="196"/>
      <c r="AD5" s="196"/>
      <c r="AE5" s="196"/>
      <c r="AF5" s="197"/>
      <c r="AG5" s="4"/>
      <c r="AH5" s="195" t="s">
        <v>2</v>
      </c>
      <c r="AI5" s="196"/>
      <c r="AJ5" s="196"/>
      <c r="AK5" s="196"/>
      <c r="AL5" s="196"/>
      <c r="AM5" s="196"/>
      <c r="AN5" s="196"/>
      <c r="AO5" s="196"/>
      <c r="AP5" s="197"/>
      <c r="AQ5" s="91"/>
      <c r="AR5" s="198" t="s">
        <v>93</v>
      </c>
      <c r="AS5" s="199"/>
      <c r="AT5" s="200"/>
      <c r="AU5" s="5"/>
      <c r="AV5" s="6"/>
      <c r="AW5" s="6"/>
    </row>
    <row r="6" spans="2:58" ht="120" customHeight="1" thickBot="1">
      <c r="B6" s="1"/>
      <c r="C6" s="216" t="s">
        <v>3</v>
      </c>
      <c r="D6" s="203"/>
      <c r="E6" s="203"/>
      <c r="F6" s="203"/>
      <c r="G6" s="203"/>
      <c r="H6" s="203"/>
      <c r="I6" s="203"/>
      <c r="J6" s="203"/>
      <c r="K6" s="203"/>
      <c r="L6" s="203"/>
      <c r="M6" s="203" t="s">
        <v>54</v>
      </c>
      <c r="N6" s="203"/>
      <c r="O6" s="203"/>
      <c r="P6" s="203" t="s">
        <v>4</v>
      </c>
      <c r="Q6" s="203"/>
      <c r="R6" s="203"/>
      <c r="S6" s="203"/>
      <c r="T6" s="204"/>
      <c r="U6" s="7"/>
      <c r="V6" s="216" t="s">
        <v>5</v>
      </c>
      <c r="W6" s="535"/>
      <c r="X6" s="203"/>
      <c r="Y6" s="203"/>
      <c r="Z6" s="203"/>
      <c r="AA6" s="203"/>
      <c r="AB6" s="203" t="s">
        <v>6</v>
      </c>
      <c r="AC6" s="203"/>
      <c r="AD6" s="203"/>
      <c r="AE6" s="203"/>
      <c r="AF6" s="204"/>
      <c r="AG6" s="4"/>
      <c r="AH6" s="217" t="s">
        <v>7</v>
      </c>
      <c r="AI6" s="218"/>
      <c r="AJ6" s="120" t="s">
        <v>148</v>
      </c>
      <c r="AK6" s="145" t="s">
        <v>149</v>
      </c>
      <c r="AL6" s="203" t="s">
        <v>79</v>
      </c>
      <c r="AM6" s="203"/>
      <c r="AN6" s="203" t="s">
        <v>8</v>
      </c>
      <c r="AO6" s="203"/>
      <c r="AP6" s="204"/>
      <c r="AQ6" s="58"/>
      <c r="AR6" s="205" t="s">
        <v>96</v>
      </c>
      <c r="AS6" s="206"/>
      <c r="AT6" s="173">
        <v>14</v>
      </c>
      <c r="AU6" s="5"/>
      <c r="AV6" s="6"/>
      <c r="AW6" s="6"/>
    </row>
    <row r="7" spans="2:58" s="42" customFormat="1" ht="117.75" customHeight="1" thickBot="1">
      <c r="B7" s="43"/>
      <c r="C7" s="207" t="s">
        <v>9</v>
      </c>
      <c r="D7" s="208"/>
      <c r="E7" s="208"/>
      <c r="F7" s="209" t="s">
        <v>164</v>
      </c>
      <c r="G7" s="209"/>
      <c r="H7" s="209"/>
      <c r="I7" s="210" t="s">
        <v>10</v>
      </c>
      <c r="J7" s="211"/>
      <c r="K7" s="212">
        <v>1.3</v>
      </c>
      <c r="L7" s="212"/>
      <c r="M7" s="159" t="s">
        <v>11</v>
      </c>
      <c r="N7" s="212" t="s">
        <v>161</v>
      </c>
      <c r="O7" s="212"/>
      <c r="P7" s="270" t="s">
        <v>11</v>
      </c>
      <c r="Q7" s="270"/>
      <c r="R7" s="270"/>
      <c r="S7" s="214" t="s">
        <v>69</v>
      </c>
      <c r="T7" s="215"/>
      <c r="U7" s="44"/>
      <c r="V7" s="269" t="s">
        <v>157</v>
      </c>
      <c r="W7" s="543"/>
      <c r="X7" s="270"/>
      <c r="Y7" s="270"/>
      <c r="Z7" s="271">
        <v>33</v>
      </c>
      <c r="AA7" s="271"/>
      <c r="AB7" s="208" t="s">
        <v>178</v>
      </c>
      <c r="AC7" s="208"/>
      <c r="AD7" s="208"/>
      <c r="AE7" s="212">
        <v>123</v>
      </c>
      <c r="AF7" s="233"/>
      <c r="AG7" s="45"/>
      <c r="AH7" s="246" t="s">
        <v>12</v>
      </c>
      <c r="AI7" s="247"/>
      <c r="AJ7" s="252" t="s">
        <v>189</v>
      </c>
      <c r="AK7" s="178" t="s">
        <v>190</v>
      </c>
      <c r="AL7" s="240">
        <f>AN7</f>
        <v>1149551380283</v>
      </c>
      <c r="AM7" s="241"/>
      <c r="AN7" s="220">
        <v>1149551380283</v>
      </c>
      <c r="AO7" s="221"/>
      <c r="AP7" s="222"/>
      <c r="AQ7" s="54"/>
      <c r="AR7" s="205" t="s">
        <v>191</v>
      </c>
      <c r="AS7" s="206"/>
      <c r="AT7" s="150" t="s">
        <v>194</v>
      </c>
      <c r="AU7" s="46"/>
      <c r="AV7" s="47"/>
      <c r="AW7" s="47"/>
      <c r="BF7" s="177">
        <v>337063476494</v>
      </c>
    </row>
    <row r="8" spans="2:58" s="42" customFormat="1" ht="107.25" customHeight="1">
      <c r="B8" s="43"/>
      <c r="C8" s="207"/>
      <c r="D8" s="208"/>
      <c r="E8" s="208"/>
      <c r="F8" s="209"/>
      <c r="G8" s="209"/>
      <c r="H8" s="209"/>
      <c r="I8" s="229" t="s">
        <v>14</v>
      </c>
      <c r="J8" s="230"/>
      <c r="K8" s="255">
        <v>1.1499999999999999</v>
      </c>
      <c r="L8" s="256"/>
      <c r="M8" s="159" t="s">
        <v>88</v>
      </c>
      <c r="N8" s="212" t="s">
        <v>156</v>
      </c>
      <c r="O8" s="212"/>
      <c r="P8" s="259" t="s">
        <v>15</v>
      </c>
      <c r="Q8" s="260"/>
      <c r="R8" s="247"/>
      <c r="S8" s="263" t="s">
        <v>69</v>
      </c>
      <c r="T8" s="264"/>
      <c r="U8" s="44"/>
      <c r="V8" s="269"/>
      <c r="W8" s="543"/>
      <c r="X8" s="270"/>
      <c r="Y8" s="270"/>
      <c r="Z8" s="271"/>
      <c r="AA8" s="271"/>
      <c r="AB8" s="229" t="s">
        <v>174</v>
      </c>
      <c r="AC8" s="267"/>
      <c r="AD8" s="230"/>
      <c r="AE8" s="212">
        <v>4</v>
      </c>
      <c r="AF8" s="233"/>
      <c r="AG8" s="45"/>
      <c r="AH8" s="248"/>
      <c r="AI8" s="249"/>
      <c r="AJ8" s="253"/>
      <c r="AK8" s="179"/>
      <c r="AL8" s="242"/>
      <c r="AM8" s="243"/>
      <c r="AN8" s="223"/>
      <c r="AO8" s="224"/>
      <c r="AP8" s="225"/>
      <c r="AQ8" s="54"/>
      <c r="AR8" s="205" t="s">
        <v>193</v>
      </c>
      <c r="AS8" s="206"/>
      <c r="AT8" s="150" t="s">
        <v>195</v>
      </c>
      <c r="AU8" s="46"/>
      <c r="AV8" s="47"/>
      <c r="AW8" s="47"/>
    </row>
    <row r="9" spans="2:58" s="42" customFormat="1" ht="53.25" customHeight="1">
      <c r="B9" s="43"/>
      <c r="C9" s="207"/>
      <c r="D9" s="208"/>
      <c r="E9" s="208"/>
      <c r="F9" s="209"/>
      <c r="G9" s="209"/>
      <c r="H9" s="209"/>
      <c r="I9" s="231"/>
      <c r="J9" s="232"/>
      <c r="K9" s="257"/>
      <c r="L9" s="258"/>
      <c r="M9" s="159" t="s">
        <v>102</v>
      </c>
      <c r="N9" s="219">
        <v>10165454910478</v>
      </c>
      <c r="O9" s="219"/>
      <c r="P9" s="261"/>
      <c r="Q9" s="262"/>
      <c r="R9" s="251"/>
      <c r="S9" s="265"/>
      <c r="T9" s="266"/>
      <c r="U9" s="44"/>
      <c r="V9" s="269"/>
      <c r="W9" s="543"/>
      <c r="X9" s="270"/>
      <c r="Y9" s="270"/>
      <c r="Z9" s="271"/>
      <c r="AA9" s="271"/>
      <c r="AB9" s="231"/>
      <c r="AC9" s="268"/>
      <c r="AD9" s="232"/>
      <c r="AE9" s="212"/>
      <c r="AF9" s="233"/>
      <c r="AG9" s="45"/>
      <c r="AH9" s="250"/>
      <c r="AI9" s="251"/>
      <c r="AJ9" s="254"/>
      <c r="AK9" s="180"/>
      <c r="AL9" s="244"/>
      <c r="AM9" s="245"/>
      <c r="AN9" s="226"/>
      <c r="AO9" s="227"/>
      <c r="AP9" s="228"/>
      <c r="AQ9" s="54"/>
      <c r="AR9" s="205" t="s">
        <v>97</v>
      </c>
      <c r="AS9" s="206"/>
      <c r="AT9" s="174">
        <v>0</v>
      </c>
      <c r="AU9" s="46"/>
      <c r="AV9" s="47"/>
      <c r="AW9" s="47"/>
    </row>
    <row r="10" spans="2:58" s="42" customFormat="1" ht="101.25" customHeight="1">
      <c r="B10" s="43"/>
      <c r="C10" s="207"/>
      <c r="D10" s="208"/>
      <c r="E10" s="208"/>
      <c r="F10" s="209"/>
      <c r="G10" s="209"/>
      <c r="H10" s="209"/>
      <c r="I10" s="306" t="s">
        <v>154</v>
      </c>
      <c r="J10" s="307"/>
      <c r="K10" s="308">
        <v>0.80530000000000002</v>
      </c>
      <c r="L10" s="309"/>
      <c r="M10" s="159" t="s">
        <v>17</v>
      </c>
      <c r="N10" s="310" t="s">
        <v>172</v>
      </c>
      <c r="O10" s="212"/>
      <c r="P10" s="270" t="s">
        <v>17</v>
      </c>
      <c r="Q10" s="270"/>
      <c r="R10" s="270"/>
      <c r="S10" s="214" t="s">
        <v>69</v>
      </c>
      <c r="T10" s="215"/>
      <c r="U10" s="48"/>
      <c r="V10" s="269"/>
      <c r="W10" s="543"/>
      <c r="X10" s="270"/>
      <c r="Y10" s="270"/>
      <c r="Z10" s="271"/>
      <c r="AA10" s="271"/>
      <c r="AB10" s="208" t="s">
        <v>104</v>
      </c>
      <c r="AC10" s="208"/>
      <c r="AD10" s="208"/>
      <c r="AE10" s="212">
        <v>8</v>
      </c>
      <c r="AF10" s="233"/>
      <c r="AG10" s="45"/>
      <c r="AH10" s="269" t="s">
        <v>20</v>
      </c>
      <c r="AI10" s="270"/>
      <c r="AJ10" s="274" t="s">
        <v>189</v>
      </c>
      <c r="AK10" s="295" t="s">
        <v>190</v>
      </c>
      <c r="AL10" s="299">
        <f>AN10</f>
        <v>337063476494</v>
      </c>
      <c r="AM10" s="299"/>
      <c r="AN10" s="299">
        <v>337063476494</v>
      </c>
      <c r="AO10" s="299"/>
      <c r="AP10" s="300"/>
      <c r="AQ10" s="54"/>
      <c r="AR10" s="303" t="s">
        <v>99</v>
      </c>
      <c r="AS10" s="304"/>
      <c r="AT10" s="175">
        <v>0</v>
      </c>
      <c r="AU10" s="46"/>
      <c r="AV10" s="47"/>
      <c r="AW10" s="47"/>
    </row>
    <row r="11" spans="2:58" s="42" customFormat="1" ht="60.75" customHeight="1" thickBot="1">
      <c r="B11" s="43"/>
      <c r="C11" s="207" t="s">
        <v>13</v>
      </c>
      <c r="D11" s="208"/>
      <c r="E11" s="208"/>
      <c r="F11" s="214" t="s">
        <v>152</v>
      </c>
      <c r="G11" s="214"/>
      <c r="H11" s="214"/>
      <c r="I11" s="208" t="s">
        <v>18</v>
      </c>
      <c r="J11" s="208"/>
      <c r="K11" s="305" t="s">
        <v>155</v>
      </c>
      <c r="L11" s="305"/>
      <c r="M11" s="159" t="s">
        <v>87</v>
      </c>
      <c r="N11" s="297" t="s">
        <v>69</v>
      </c>
      <c r="O11" s="297"/>
      <c r="P11" s="270" t="s">
        <v>19</v>
      </c>
      <c r="Q11" s="270"/>
      <c r="R11" s="270"/>
      <c r="S11" s="276" t="s">
        <v>69</v>
      </c>
      <c r="T11" s="277"/>
      <c r="U11" s="49"/>
      <c r="V11" s="246" t="s">
        <v>80</v>
      </c>
      <c r="W11" s="260"/>
      <c r="X11" s="260"/>
      <c r="Y11" s="247"/>
      <c r="Z11" s="255">
        <v>7</v>
      </c>
      <c r="AA11" s="256"/>
      <c r="AB11" s="270" t="s">
        <v>173</v>
      </c>
      <c r="AC11" s="270"/>
      <c r="AD11" s="270"/>
      <c r="AE11" s="201">
        <v>660</v>
      </c>
      <c r="AF11" s="202"/>
      <c r="AG11" s="45"/>
      <c r="AH11" s="272"/>
      <c r="AI11" s="273"/>
      <c r="AJ11" s="275"/>
      <c r="AK11" s="296"/>
      <c r="AL11" s="301"/>
      <c r="AM11" s="301"/>
      <c r="AN11" s="301"/>
      <c r="AO11" s="301"/>
      <c r="AP11" s="302"/>
      <c r="AQ11" s="50"/>
      <c r="AR11" s="286" t="s">
        <v>98</v>
      </c>
      <c r="AS11" s="287"/>
      <c r="AT11" s="176">
        <v>30</v>
      </c>
      <c r="AU11" s="46"/>
      <c r="AV11" s="47"/>
      <c r="AW11" s="47"/>
    </row>
    <row r="12" spans="2:58" s="42" customFormat="1" ht="53.25" customHeight="1" thickTop="1" thickBot="1">
      <c r="B12" s="43"/>
      <c r="C12" s="207" t="s">
        <v>16</v>
      </c>
      <c r="D12" s="208"/>
      <c r="E12" s="208"/>
      <c r="F12" s="542" t="s">
        <v>160</v>
      </c>
      <c r="G12" s="542"/>
      <c r="H12" s="542"/>
      <c r="I12" s="208"/>
      <c r="J12" s="208"/>
      <c r="K12" s="305"/>
      <c r="L12" s="305"/>
      <c r="M12" s="159" t="s">
        <v>21</v>
      </c>
      <c r="N12" s="201" t="s">
        <v>162</v>
      </c>
      <c r="O12" s="201"/>
      <c r="P12" s="270" t="s">
        <v>21</v>
      </c>
      <c r="Q12" s="270"/>
      <c r="R12" s="270"/>
      <c r="S12" s="214" t="s">
        <v>69</v>
      </c>
      <c r="T12" s="215"/>
      <c r="U12" s="51"/>
      <c r="V12" s="248"/>
      <c r="W12" s="278"/>
      <c r="X12" s="278"/>
      <c r="Y12" s="249"/>
      <c r="Z12" s="282"/>
      <c r="AA12" s="283"/>
      <c r="AB12" s="270" t="s">
        <v>177</v>
      </c>
      <c r="AC12" s="270"/>
      <c r="AD12" s="270"/>
      <c r="AE12" s="201">
        <v>95</v>
      </c>
      <c r="AF12" s="202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288"/>
      <c r="AS12" s="288"/>
      <c r="AT12" s="92"/>
      <c r="AU12" s="46"/>
      <c r="AV12" s="47"/>
      <c r="AW12" s="47"/>
    </row>
    <row r="13" spans="2:58" s="42" customFormat="1" ht="53.25" customHeight="1" thickTop="1" thickBot="1">
      <c r="B13" s="43"/>
      <c r="C13" s="234" t="s">
        <v>22</v>
      </c>
      <c r="D13" s="235"/>
      <c r="E13" s="235"/>
      <c r="F13" s="236" t="s">
        <v>153</v>
      </c>
      <c r="G13" s="236"/>
      <c r="H13" s="236"/>
      <c r="I13" s="236"/>
      <c r="J13" s="236"/>
      <c r="K13" s="236"/>
      <c r="L13" s="236"/>
      <c r="M13" s="160" t="s">
        <v>23</v>
      </c>
      <c r="N13" s="237" t="s">
        <v>163</v>
      </c>
      <c r="O13" s="237"/>
      <c r="P13" s="273" t="s">
        <v>23</v>
      </c>
      <c r="Q13" s="273"/>
      <c r="R13" s="273"/>
      <c r="S13" s="236" t="s">
        <v>69</v>
      </c>
      <c r="T13" s="239"/>
      <c r="U13" s="52"/>
      <c r="V13" s="248"/>
      <c r="W13" s="278"/>
      <c r="X13" s="278"/>
      <c r="Y13" s="249"/>
      <c r="Z13" s="282"/>
      <c r="AA13" s="283"/>
      <c r="AB13" s="261" t="s">
        <v>176</v>
      </c>
      <c r="AC13" s="262"/>
      <c r="AD13" s="251"/>
      <c r="AE13" s="530">
        <v>1</v>
      </c>
      <c r="AF13" s="531"/>
      <c r="AG13" s="83"/>
      <c r="AH13" s="289" t="s">
        <v>25</v>
      </c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1"/>
      <c r="AU13" s="53"/>
    </row>
    <row r="14" spans="2:5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279"/>
      <c r="W14" s="280"/>
      <c r="X14" s="280"/>
      <c r="Y14" s="281"/>
      <c r="Z14" s="284"/>
      <c r="AA14" s="285"/>
      <c r="AB14" s="273" t="s">
        <v>175</v>
      </c>
      <c r="AC14" s="273"/>
      <c r="AD14" s="273"/>
      <c r="AE14" s="314">
        <v>100</v>
      </c>
      <c r="AF14" s="315"/>
      <c r="AG14" s="83"/>
      <c r="AH14" s="292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3"/>
      <c r="AT14" s="294"/>
      <c r="AU14" s="53"/>
    </row>
    <row r="15" spans="2:5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217" t="s">
        <v>27</v>
      </c>
      <c r="AI15" s="218"/>
      <c r="AJ15" s="218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58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16" t="s">
        <v>26</v>
      </c>
      <c r="R16" s="317"/>
      <c r="S16" s="317"/>
      <c r="T16" s="318"/>
      <c r="U16" s="17"/>
      <c r="V16" s="319" t="s">
        <v>75</v>
      </c>
      <c r="W16" s="322"/>
      <c r="X16" s="320"/>
      <c r="Y16" s="320"/>
      <c r="Z16" s="320"/>
      <c r="AA16" s="321"/>
      <c r="AB16" s="322" t="s">
        <v>76</v>
      </c>
      <c r="AC16" s="320"/>
      <c r="AD16" s="320"/>
      <c r="AE16" s="320"/>
      <c r="AF16" s="321"/>
      <c r="AG16" s="18"/>
      <c r="AH16" s="207" t="s">
        <v>36</v>
      </c>
      <c r="AI16" s="208"/>
      <c r="AJ16" s="208"/>
      <c r="AK16" s="312">
        <v>8</v>
      </c>
      <c r="AL16" s="312">
        <v>3</v>
      </c>
      <c r="AM16" s="312">
        <v>6</v>
      </c>
      <c r="AN16" s="312">
        <v>8</v>
      </c>
      <c r="AO16" s="312">
        <v>23</v>
      </c>
      <c r="AP16" s="312">
        <v>1</v>
      </c>
      <c r="AQ16" s="312">
        <v>4</v>
      </c>
      <c r="AR16" s="312">
        <v>3</v>
      </c>
      <c r="AS16" s="313">
        <v>0</v>
      </c>
      <c r="AT16" s="351">
        <v>0</v>
      </c>
      <c r="AU16" s="3"/>
    </row>
    <row r="17" spans="2:66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532"/>
      <c r="X17" s="324"/>
      <c r="Y17" s="533"/>
      <c r="Z17" s="539">
        <v>0.59909999999999997</v>
      </c>
      <c r="AA17" s="537"/>
      <c r="AB17" s="355" t="s">
        <v>77</v>
      </c>
      <c r="AC17" s="324"/>
      <c r="AD17" s="541"/>
      <c r="AE17" s="536">
        <f>Z17</f>
        <v>0.59909999999999997</v>
      </c>
      <c r="AF17" s="537"/>
      <c r="AG17" s="18"/>
      <c r="AH17" s="207"/>
      <c r="AI17" s="208"/>
      <c r="AJ17" s="208"/>
      <c r="AK17" s="312"/>
      <c r="AL17" s="312"/>
      <c r="AM17" s="312"/>
      <c r="AN17" s="312"/>
      <c r="AO17" s="312"/>
      <c r="AP17" s="312"/>
      <c r="AQ17" s="312"/>
      <c r="AR17" s="312"/>
      <c r="AS17" s="313"/>
      <c r="AT17" s="351"/>
      <c r="AU17" s="3"/>
    </row>
    <row r="18" spans="2:66" ht="90" customHeight="1" thickBot="1">
      <c r="B18" s="1"/>
      <c r="C18" s="90"/>
      <c r="D18" s="90"/>
      <c r="E18" s="90"/>
      <c r="F18" s="551"/>
      <c r="G18" s="551"/>
      <c r="H18" s="551"/>
      <c r="I18" s="551"/>
      <c r="J18" s="551"/>
      <c r="K18" s="551"/>
      <c r="L18" s="551"/>
      <c r="M18" s="551"/>
      <c r="N18" s="32"/>
      <c r="O18" s="32"/>
      <c r="P18" s="2"/>
      <c r="Q18" s="352"/>
      <c r="R18" s="353"/>
      <c r="S18" s="353"/>
      <c r="T18" s="354"/>
      <c r="U18" s="17"/>
      <c r="V18" s="327" t="s">
        <v>78</v>
      </c>
      <c r="W18" s="374"/>
      <c r="X18" s="328"/>
      <c r="Y18" s="527"/>
      <c r="Z18" s="525">
        <v>0.1013</v>
      </c>
      <c r="AA18" s="365"/>
      <c r="AB18" s="327" t="s">
        <v>78</v>
      </c>
      <c r="AC18" s="328"/>
      <c r="AD18" s="534"/>
      <c r="AE18" s="526">
        <f>AN7/N9</f>
        <v>0.11308410596540099</v>
      </c>
      <c r="AF18" s="538"/>
      <c r="AG18" s="19"/>
      <c r="AH18" s="234" t="s">
        <v>37</v>
      </c>
      <c r="AI18" s="235"/>
      <c r="AJ18" s="235"/>
      <c r="AK18" s="98">
        <v>7</v>
      </c>
      <c r="AL18" s="98">
        <v>3</v>
      </c>
      <c r="AM18" s="98">
        <v>6</v>
      </c>
      <c r="AN18" s="98">
        <v>7</v>
      </c>
      <c r="AO18" s="98">
        <v>21</v>
      </c>
      <c r="AP18" s="98">
        <v>1</v>
      </c>
      <c r="AQ18" s="98">
        <v>4</v>
      </c>
      <c r="AR18" s="98">
        <v>3</v>
      </c>
      <c r="AS18" s="148">
        <v>0</v>
      </c>
      <c r="AT18" s="149">
        <v>0</v>
      </c>
      <c r="AU18" s="3"/>
      <c r="BM18" s="346" t="s">
        <v>187</v>
      </c>
      <c r="BN18" s="346"/>
    </row>
    <row r="19" spans="2:66" ht="75" customHeight="1" thickTop="1" thickBot="1">
      <c r="B19" s="1"/>
      <c r="C19" s="90"/>
      <c r="D19" s="90"/>
      <c r="E19" s="90"/>
      <c r="F19" s="551"/>
      <c r="G19" s="551"/>
      <c r="H19" s="551"/>
      <c r="I19" s="551"/>
      <c r="J19" s="551"/>
      <c r="K19" s="551"/>
      <c r="L19" s="551"/>
      <c r="M19" s="551"/>
      <c r="N19" s="32"/>
      <c r="O19" s="32"/>
      <c r="P19" s="4"/>
      <c r="Q19" s="368">
        <v>160</v>
      </c>
      <c r="R19" s="369"/>
      <c r="S19" s="369"/>
      <c r="T19" s="370"/>
      <c r="U19" s="17"/>
      <c r="V19" s="327" t="s">
        <v>100</v>
      </c>
      <c r="W19" s="374"/>
      <c r="X19" s="328"/>
      <c r="Y19" s="527"/>
      <c r="Z19" s="525">
        <f>Z17-Z18</f>
        <v>0.49779999999999996</v>
      </c>
      <c r="AA19" s="365"/>
      <c r="AB19" s="327" t="s">
        <v>100</v>
      </c>
      <c r="AC19" s="328"/>
      <c r="AD19" s="534"/>
      <c r="AE19" s="526">
        <f>AE17-AE18</f>
        <v>0.48601589403459899</v>
      </c>
      <c r="AF19" s="365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BM19" s="347"/>
      <c r="BN19" s="347"/>
    </row>
    <row r="20" spans="2:66" ht="75" customHeight="1" thickTop="1" thickBot="1">
      <c r="B20" s="1"/>
      <c r="C20" s="329"/>
      <c r="D20" s="329"/>
      <c r="E20" s="329"/>
      <c r="F20" s="551"/>
      <c r="G20" s="551"/>
      <c r="H20" s="551"/>
      <c r="I20" s="551"/>
      <c r="J20" s="551"/>
      <c r="K20" s="551"/>
      <c r="L20" s="551"/>
      <c r="M20" s="551"/>
      <c r="N20" s="32"/>
      <c r="O20" s="32"/>
      <c r="P20" s="4"/>
      <c r="Q20" s="371"/>
      <c r="R20" s="372"/>
      <c r="S20" s="372"/>
      <c r="T20" s="373"/>
      <c r="U20" s="17"/>
      <c r="V20" s="330" t="s">
        <v>101</v>
      </c>
      <c r="W20" s="523"/>
      <c r="X20" s="331"/>
      <c r="Y20" s="524"/>
      <c r="Z20" s="547">
        <v>1.6299999999999999E-2</v>
      </c>
      <c r="AA20" s="548"/>
      <c r="AB20" s="330" t="s">
        <v>101</v>
      </c>
      <c r="AC20" s="331"/>
      <c r="AD20" s="552"/>
      <c r="AE20" s="547"/>
      <c r="AF20" s="548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BM20" s="339">
        <v>150000</v>
      </c>
      <c r="BN20" s="339"/>
    </row>
    <row r="21" spans="2:66" ht="34.5" customHeight="1" thickTop="1" thickBot="1">
      <c r="B21" s="1"/>
      <c r="C21" s="107"/>
      <c r="D21" s="107"/>
      <c r="E21" s="107"/>
      <c r="F21" s="551"/>
      <c r="G21" s="551"/>
      <c r="H21" s="551"/>
      <c r="I21" s="551"/>
      <c r="J21" s="551"/>
      <c r="K21" s="551"/>
      <c r="L21" s="551"/>
      <c r="M21" s="551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  <c r="BM21" s="358">
        <v>356000</v>
      </c>
      <c r="BN21" s="358"/>
    </row>
    <row r="22" spans="2:66" ht="65.25" customHeight="1" thickTop="1" thickBot="1">
      <c r="B22" s="1"/>
      <c r="C22" s="107"/>
      <c r="D22" s="107"/>
      <c r="E22" s="107"/>
      <c r="F22" s="551"/>
      <c r="G22" s="551"/>
      <c r="H22" s="551"/>
      <c r="I22" s="551"/>
      <c r="J22" s="551"/>
      <c r="K22" s="551"/>
      <c r="L22" s="551"/>
      <c r="M22" s="551"/>
      <c r="N22" s="107"/>
      <c r="O22" s="94"/>
      <c r="P22" s="4"/>
      <c r="Q22" s="361" t="s">
        <v>159</v>
      </c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3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  <c r="BM22" s="358">
        <v>3700</v>
      </c>
      <c r="BN22" s="358">
        <v>3750</v>
      </c>
    </row>
    <row r="23" spans="2:66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2" t="s">
        <v>39</v>
      </c>
      <c r="R23" s="343"/>
      <c r="S23" s="343"/>
      <c r="T23" s="343"/>
      <c r="U23" s="343" t="s">
        <v>83</v>
      </c>
      <c r="V23" s="343"/>
      <c r="W23" s="504" t="s">
        <v>185</v>
      </c>
      <c r="X23" s="343" t="s">
        <v>40</v>
      </c>
      <c r="Y23" s="343"/>
      <c r="Z23" s="346" t="s">
        <v>68</v>
      </c>
      <c r="AA23" s="346"/>
      <c r="AB23" s="348" t="s">
        <v>85</v>
      </c>
      <c r="AC23" s="346" t="s">
        <v>84</v>
      </c>
      <c r="AD23" s="346"/>
      <c r="AE23" s="544" t="s">
        <v>192</v>
      </c>
      <c r="AF23" s="544"/>
      <c r="AG23" s="545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  <c r="BM23" s="358">
        <v>0</v>
      </c>
      <c r="BN23" s="358">
        <v>0</v>
      </c>
    </row>
    <row r="24" spans="2:66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4"/>
      <c r="R24" s="345"/>
      <c r="S24" s="345"/>
      <c r="T24" s="345"/>
      <c r="U24" s="345"/>
      <c r="V24" s="345"/>
      <c r="W24" s="505"/>
      <c r="X24" s="345"/>
      <c r="Y24" s="345"/>
      <c r="Z24" s="347"/>
      <c r="AA24" s="347"/>
      <c r="AB24" s="349"/>
      <c r="AC24" s="347"/>
      <c r="AD24" s="347"/>
      <c r="AE24" s="505"/>
      <c r="AF24" s="505"/>
      <c r="AG24" s="546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36"/>
      <c r="BC24" s="336"/>
      <c r="BD24" s="336"/>
      <c r="BE24" s="2"/>
      <c r="BM24" s="358">
        <v>3150</v>
      </c>
      <c r="BN24" s="358">
        <v>9062</v>
      </c>
    </row>
    <row r="25" spans="2:66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7" t="s">
        <v>41</v>
      </c>
      <c r="R25" s="338"/>
      <c r="S25" s="338"/>
      <c r="T25" s="338"/>
      <c r="U25" s="339">
        <v>1607694</v>
      </c>
      <c r="V25" s="339"/>
      <c r="W25" s="171">
        <v>732947</v>
      </c>
      <c r="X25" s="339" t="s">
        <v>57</v>
      </c>
      <c r="Y25" s="339"/>
      <c r="Z25" s="339">
        <v>180000</v>
      </c>
      <c r="AA25" s="339"/>
      <c r="AB25" s="147">
        <f>Z25/U25</f>
        <v>0.11196160463371761</v>
      </c>
      <c r="AC25" s="339">
        <f>W25-Z25</f>
        <v>552947</v>
      </c>
      <c r="AD25" s="339"/>
      <c r="AE25" s="340">
        <f>Z25-BM20</f>
        <v>30000</v>
      </c>
      <c r="AF25" s="549"/>
      <c r="AG25" s="550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  <c r="BM25" s="358">
        <v>0</v>
      </c>
      <c r="BN25" s="358">
        <v>546360</v>
      </c>
    </row>
    <row r="26" spans="2:66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356" t="s">
        <v>42</v>
      </c>
      <c r="R26" s="357"/>
      <c r="S26" s="357"/>
      <c r="T26" s="357"/>
      <c r="U26" s="358">
        <v>1726771</v>
      </c>
      <c r="V26" s="358"/>
      <c r="W26" s="172">
        <v>2200183</v>
      </c>
      <c r="X26" s="358" t="s">
        <v>57</v>
      </c>
      <c r="Y26" s="358"/>
      <c r="Z26" s="358">
        <v>427237</v>
      </c>
      <c r="AA26" s="358"/>
      <c r="AB26" s="146">
        <f t="shared" ref="AB26:AB33" si="0">Z26/U26</f>
        <v>0.24741960572652658</v>
      </c>
      <c r="AC26" s="358">
        <f>W26-Z26</f>
        <v>1772946</v>
      </c>
      <c r="AD26" s="358"/>
      <c r="AE26" s="359">
        <f t="shared" ref="AE26:AE31" si="1">Z26-BM21</f>
        <v>71237</v>
      </c>
      <c r="AF26" s="528"/>
      <c r="AG26" s="529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  <c r="BM26" s="358">
        <v>3600</v>
      </c>
      <c r="BN26" s="358">
        <v>203047</v>
      </c>
    </row>
    <row r="27" spans="2:66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356" t="s">
        <v>43</v>
      </c>
      <c r="R27" s="357"/>
      <c r="S27" s="357"/>
      <c r="T27" s="357"/>
      <c r="U27" s="358">
        <v>22843</v>
      </c>
      <c r="V27" s="358"/>
      <c r="W27" s="172" t="s">
        <v>186</v>
      </c>
      <c r="X27" s="358" t="s">
        <v>57</v>
      </c>
      <c r="Y27" s="358"/>
      <c r="Z27" s="358">
        <v>4200</v>
      </c>
      <c r="AA27" s="358">
        <v>3750</v>
      </c>
      <c r="AB27" s="146">
        <f t="shared" si="0"/>
        <v>0.18386376570502999</v>
      </c>
      <c r="AC27" s="358">
        <f t="shared" ref="AC27:AC32" si="2">U27-Z27</f>
        <v>18643</v>
      </c>
      <c r="AD27" s="358"/>
      <c r="AE27" s="359">
        <f t="shared" si="1"/>
        <v>500</v>
      </c>
      <c r="AF27" s="528"/>
      <c r="AG27" s="529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  <c r="BM27" s="358">
        <v>0</v>
      </c>
      <c r="BN27" s="358">
        <v>8605</v>
      </c>
    </row>
    <row r="28" spans="2:66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356" t="s">
        <v>63</v>
      </c>
      <c r="R28" s="357"/>
      <c r="S28" s="357"/>
      <c r="T28" s="357"/>
      <c r="U28" s="358">
        <v>9171</v>
      </c>
      <c r="V28" s="358"/>
      <c r="W28" s="172" t="s">
        <v>186</v>
      </c>
      <c r="X28" s="358" t="s">
        <v>57</v>
      </c>
      <c r="Y28" s="358"/>
      <c r="Z28" s="358">
        <v>0</v>
      </c>
      <c r="AA28" s="358">
        <v>0</v>
      </c>
      <c r="AB28" s="146">
        <f t="shared" si="0"/>
        <v>0</v>
      </c>
      <c r="AC28" s="358">
        <f t="shared" si="2"/>
        <v>9171</v>
      </c>
      <c r="AD28" s="358"/>
      <c r="AE28" s="359">
        <f t="shared" si="1"/>
        <v>0</v>
      </c>
      <c r="AF28" s="528"/>
      <c r="AG28" s="529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  <c r="BM28" s="358">
        <v>0</v>
      </c>
      <c r="BN28" s="358">
        <v>0</v>
      </c>
    </row>
    <row r="29" spans="2:66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356" t="s">
        <v>45</v>
      </c>
      <c r="R29" s="357"/>
      <c r="S29" s="357"/>
      <c r="T29" s="357"/>
      <c r="U29" s="358">
        <v>93822</v>
      </c>
      <c r="V29" s="358"/>
      <c r="W29" s="172" t="s">
        <v>186</v>
      </c>
      <c r="X29" s="358" t="s">
        <v>59</v>
      </c>
      <c r="Y29" s="358"/>
      <c r="Z29" s="358">
        <v>3400</v>
      </c>
      <c r="AA29" s="358">
        <v>9062</v>
      </c>
      <c r="AB29" s="146">
        <f t="shared" si="0"/>
        <v>3.6238835241201424E-2</v>
      </c>
      <c r="AC29" s="358">
        <f t="shared" si="2"/>
        <v>90422</v>
      </c>
      <c r="AD29" s="358"/>
      <c r="AE29" s="359">
        <f t="shared" si="1"/>
        <v>250</v>
      </c>
      <c r="AF29" s="528"/>
      <c r="AG29" s="529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  <c r="BM29" s="478">
        <v>0</v>
      </c>
      <c r="BN29" s="479"/>
    </row>
    <row r="30" spans="2:66" ht="80.099999999999994" customHeight="1" thickBo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356" t="s">
        <v>44</v>
      </c>
      <c r="R30" s="357"/>
      <c r="S30" s="357"/>
      <c r="T30" s="357"/>
      <c r="U30" s="358">
        <v>2049</v>
      </c>
      <c r="V30" s="358"/>
      <c r="W30" s="172" t="s">
        <v>186</v>
      </c>
      <c r="X30" s="358" t="s">
        <v>61</v>
      </c>
      <c r="Y30" s="358"/>
      <c r="Z30" s="358">
        <v>0</v>
      </c>
      <c r="AA30" s="358">
        <v>546360</v>
      </c>
      <c r="AB30" s="146">
        <f t="shared" si="0"/>
        <v>0</v>
      </c>
      <c r="AC30" s="358">
        <f t="shared" si="2"/>
        <v>2049</v>
      </c>
      <c r="AD30" s="358"/>
      <c r="AE30" s="359">
        <f t="shared" si="1"/>
        <v>0</v>
      </c>
      <c r="AF30" s="528"/>
      <c r="AG30" s="529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  <c r="BM30" s="480"/>
      <c r="BN30" s="481"/>
    </row>
    <row r="31" spans="2:66" ht="80.099999999999994" customHeight="1" thickTop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356" t="s">
        <v>73</v>
      </c>
      <c r="R31" s="357"/>
      <c r="S31" s="357"/>
      <c r="T31" s="357"/>
      <c r="U31" s="358">
        <v>45547</v>
      </c>
      <c r="V31" s="358"/>
      <c r="W31" s="172" t="s">
        <v>186</v>
      </c>
      <c r="X31" s="358" t="s">
        <v>57</v>
      </c>
      <c r="Y31" s="358"/>
      <c r="Z31" s="358">
        <v>4400</v>
      </c>
      <c r="AA31" s="358">
        <v>203047</v>
      </c>
      <c r="AB31" s="146">
        <f t="shared" si="0"/>
        <v>9.6603508463784668E-2</v>
      </c>
      <c r="AC31" s="358">
        <f t="shared" si="2"/>
        <v>41147</v>
      </c>
      <c r="AD31" s="358"/>
      <c r="AE31" s="359">
        <f t="shared" si="1"/>
        <v>800</v>
      </c>
      <c r="AF31" s="528"/>
      <c r="AG31" s="529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66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356" t="s">
        <v>74</v>
      </c>
      <c r="R32" s="357"/>
      <c r="S32" s="357"/>
      <c r="T32" s="357"/>
      <c r="U32" s="358">
        <v>1279</v>
      </c>
      <c r="V32" s="358"/>
      <c r="W32" s="172" t="s">
        <v>186</v>
      </c>
      <c r="X32" s="358" t="s">
        <v>57</v>
      </c>
      <c r="Y32" s="358"/>
      <c r="Z32" s="358">
        <v>0</v>
      </c>
      <c r="AA32" s="358">
        <v>8605</v>
      </c>
      <c r="AB32" s="146">
        <f t="shared" si="0"/>
        <v>0</v>
      </c>
      <c r="AC32" s="358">
        <f t="shared" si="2"/>
        <v>1279</v>
      </c>
      <c r="AD32" s="358"/>
      <c r="AE32" s="359"/>
      <c r="AF32" s="359"/>
      <c r="AG32" s="360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356" t="s">
        <v>86</v>
      </c>
      <c r="R33" s="357" t="s">
        <v>91</v>
      </c>
      <c r="S33" s="357"/>
      <c r="T33" s="357"/>
      <c r="U33" s="358">
        <v>36251</v>
      </c>
      <c r="V33" s="358"/>
      <c r="W33" s="172" t="s">
        <v>186</v>
      </c>
      <c r="X33" s="358" t="s">
        <v>57</v>
      </c>
      <c r="Y33" s="358"/>
      <c r="Z33" s="358">
        <v>0</v>
      </c>
      <c r="AA33" s="358">
        <v>0</v>
      </c>
      <c r="AB33" s="146">
        <f t="shared" si="0"/>
        <v>0</v>
      </c>
      <c r="AC33" s="358">
        <f>U33-Z33</f>
        <v>36251</v>
      </c>
      <c r="AD33" s="358"/>
      <c r="AE33" s="359"/>
      <c r="AF33" s="359"/>
      <c r="AG33" s="360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462"/>
      <c r="J34" s="462"/>
      <c r="K34" s="2"/>
      <c r="L34" s="2"/>
      <c r="M34" s="2"/>
      <c r="N34" s="2"/>
      <c r="O34" s="2"/>
      <c r="P34" s="2"/>
      <c r="Q34" s="356"/>
      <c r="R34" s="472" t="s">
        <v>113</v>
      </c>
      <c r="S34" s="473"/>
      <c r="T34" s="474"/>
      <c r="U34" s="498">
        <f>AE12</f>
        <v>95</v>
      </c>
      <c r="V34" s="499"/>
      <c r="W34" s="498" t="s">
        <v>186</v>
      </c>
      <c r="X34" s="448" t="s">
        <v>126</v>
      </c>
      <c r="Y34" s="449"/>
      <c r="Z34" s="478">
        <v>0</v>
      </c>
      <c r="AA34" s="479"/>
      <c r="AB34" s="506">
        <f>Z34/U34</f>
        <v>0</v>
      </c>
      <c r="AC34" s="508">
        <f>U34-Z34</f>
        <v>95</v>
      </c>
      <c r="AD34" s="509"/>
      <c r="AE34" s="466"/>
      <c r="AF34" s="467"/>
      <c r="AG34" s="468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462"/>
      <c r="J35" s="462"/>
      <c r="K35" s="2"/>
      <c r="L35" s="2"/>
      <c r="M35" s="2"/>
      <c r="N35" s="2"/>
      <c r="O35" s="2"/>
      <c r="P35" s="2"/>
      <c r="Q35" s="491"/>
      <c r="R35" s="475"/>
      <c r="S35" s="476"/>
      <c r="T35" s="477"/>
      <c r="U35" s="500"/>
      <c r="V35" s="501"/>
      <c r="W35" s="500"/>
      <c r="X35" s="450"/>
      <c r="Y35" s="451"/>
      <c r="Z35" s="480"/>
      <c r="AA35" s="481"/>
      <c r="AB35" s="507"/>
      <c r="AC35" s="510"/>
      <c r="AD35" s="511"/>
      <c r="AE35" s="469"/>
      <c r="AF35" s="470"/>
      <c r="AG35" s="471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462"/>
      <c r="J36" s="462"/>
      <c r="K36" s="2"/>
      <c r="L36" s="2"/>
      <c r="M36" s="2"/>
      <c r="N36" s="2"/>
      <c r="O36" s="2"/>
      <c r="P36" s="2"/>
      <c r="Q36" s="463"/>
      <c r="R36" s="463"/>
      <c r="S36" s="463"/>
      <c r="T36" s="464"/>
      <c r="U36" s="464"/>
      <c r="V36" s="464"/>
      <c r="W36" s="464"/>
      <c r="X36" s="464"/>
      <c r="Y36" s="84"/>
      <c r="Z36" s="114">
        <v>0</v>
      </c>
      <c r="AA36" s="114">
        <v>0</v>
      </c>
      <c r="AB36" s="85"/>
      <c r="AC36" s="464"/>
      <c r="AD36" s="464"/>
      <c r="AE36" s="86"/>
      <c r="AF36" s="465"/>
      <c r="AG36" s="465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456" t="s">
        <v>165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459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378" t="s">
        <v>180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80"/>
      <c r="P39" s="2"/>
      <c r="Q39" s="392" t="s">
        <v>169</v>
      </c>
      <c r="R39" s="393"/>
      <c r="S39" s="393"/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393"/>
      <c r="AE39" s="393"/>
      <c r="AF39" s="393"/>
      <c r="AG39" s="394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378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80"/>
      <c r="P40" s="2"/>
      <c r="Q40" s="395" t="s">
        <v>35</v>
      </c>
      <c r="R40" s="396"/>
      <c r="S40" s="396"/>
      <c r="T40" s="397"/>
      <c r="U40" s="96" t="s">
        <v>70</v>
      </c>
      <c r="V40" s="398" t="s">
        <v>65</v>
      </c>
      <c r="W40" s="398"/>
      <c r="X40" s="398"/>
      <c r="Y40" s="398"/>
      <c r="Z40" s="399" t="s">
        <v>71</v>
      </c>
      <c r="AA40" s="399"/>
      <c r="AB40" s="399"/>
      <c r="AC40" s="400" t="s">
        <v>62</v>
      </c>
      <c r="AD40" s="400"/>
      <c r="AE40" s="520" t="s">
        <v>24</v>
      </c>
      <c r="AF40" s="521"/>
      <c r="AG40" s="522"/>
      <c r="AH40" s="35"/>
      <c r="AI40" s="375" t="s">
        <v>167</v>
      </c>
      <c r="AJ40" s="376"/>
      <c r="AK40" s="376"/>
      <c r="AL40" s="376"/>
      <c r="AM40" s="376"/>
      <c r="AN40" s="376"/>
      <c r="AO40" s="376"/>
      <c r="AP40" s="376"/>
      <c r="AQ40" s="376"/>
      <c r="AR40" s="376"/>
      <c r="AS40" s="376"/>
      <c r="AT40" s="377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378" t="s">
        <v>182</v>
      </c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80"/>
      <c r="P41" s="2"/>
      <c r="Q41" s="381" t="s">
        <v>40</v>
      </c>
      <c r="R41" s="382"/>
      <c r="S41" s="382"/>
      <c r="T41" s="383"/>
      <c r="U41" s="95" t="s">
        <v>55</v>
      </c>
      <c r="V41" s="384" t="s">
        <v>55</v>
      </c>
      <c r="W41" s="384"/>
      <c r="X41" s="384"/>
      <c r="Y41" s="384"/>
      <c r="Z41" s="385" t="s">
        <v>55</v>
      </c>
      <c r="AA41" s="385"/>
      <c r="AB41" s="385"/>
      <c r="AC41" s="386" t="s">
        <v>55</v>
      </c>
      <c r="AD41" s="386"/>
      <c r="AE41" s="514" t="s">
        <v>81</v>
      </c>
      <c r="AF41" s="515"/>
      <c r="AG41" s="516"/>
      <c r="AH41" s="35"/>
      <c r="AI41" s="387" t="s">
        <v>47</v>
      </c>
      <c r="AJ41" s="388"/>
      <c r="AK41" s="97" t="s">
        <v>40</v>
      </c>
      <c r="AL41" s="389" t="s">
        <v>128</v>
      </c>
      <c r="AM41" s="390"/>
      <c r="AN41" s="391" t="s">
        <v>170</v>
      </c>
      <c r="AO41" s="391"/>
      <c r="AP41" s="388" t="s">
        <v>130</v>
      </c>
      <c r="AQ41" s="388"/>
      <c r="AR41" s="388"/>
      <c r="AS41" s="401" t="s">
        <v>131</v>
      </c>
      <c r="AT41" s="402"/>
      <c r="AU41" s="3"/>
    </row>
    <row r="42" spans="2:57" ht="127.5" customHeight="1">
      <c r="B42" s="1"/>
      <c r="C42" s="378" t="s">
        <v>181</v>
      </c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80"/>
      <c r="P42" s="2"/>
      <c r="Q42" s="381" t="s">
        <v>48</v>
      </c>
      <c r="R42" s="382"/>
      <c r="S42" s="382"/>
      <c r="T42" s="383"/>
      <c r="U42" s="128" t="s">
        <v>183</v>
      </c>
      <c r="V42" s="423" t="s">
        <v>197</v>
      </c>
      <c r="W42" s="423"/>
      <c r="X42" s="423"/>
      <c r="Y42" s="423"/>
      <c r="Z42" s="415" t="s">
        <v>116</v>
      </c>
      <c r="AA42" s="415"/>
      <c r="AB42" s="415"/>
      <c r="AC42" s="416">
        <v>0</v>
      </c>
      <c r="AD42" s="416"/>
      <c r="AE42" s="517">
        <v>100</v>
      </c>
      <c r="AF42" s="518"/>
      <c r="AG42" s="519"/>
      <c r="AH42" s="35"/>
      <c r="AI42" s="512" t="s">
        <v>56</v>
      </c>
      <c r="AJ42" s="513"/>
      <c r="AK42" s="156" t="s">
        <v>61</v>
      </c>
      <c r="AL42" s="426">
        <v>23948</v>
      </c>
      <c r="AM42" s="426"/>
      <c r="AN42" s="427">
        <v>186</v>
      </c>
      <c r="AO42" s="427"/>
      <c r="AP42" s="428">
        <f>Z31*0.32+60</f>
        <v>1468</v>
      </c>
      <c r="AQ42" s="429"/>
      <c r="AR42" s="430"/>
      <c r="AS42" s="409">
        <f>AL42-AP42</f>
        <v>22480</v>
      </c>
      <c r="AT42" s="410"/>
      <c r="AU42" s="3"/>
    </row>
    <row r="43" spans="2:57" ht="77.25">
      <c r="B43" s="112"/>
      <c r="C43" s="378" t="s">
        <v>179</v>
      </c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80"/>
      <c r="P43" s="2"/>
      <c r="Q43" s="381" t="s">
        <v>66</v>
      </c>
      <c r="R43" s="382"/>
      <c r="S43" s="382"/>
      <c r="T43" s="383"/>
      <c r="U43" s="154" t="s">
        <v>119</v>
      </c>
      <c r="V43" s="414" t="s">
        <v>119</v>
      </c>
      <c r="W43" s="414"/>
      <c r="X43" s="414"/>
      <c r="Y43" s="414"/>
      <c r="Z43" s="415" t="s">
        <v>119</v>
      </c>
      <c r="AA43" s="415"/>
      <c r="AB43" s="415"/>
      <c r="AC43" s="416">
        <v>0</v>
      </c>
      <c r="AD43" s="416"/>
      <c r="AE43" s="485" t="s">
        <v>158</v>
      </c>
      <c r="AF43" s="486"/>
      <c r="AG43" s="487"/>
      <c r="AH43" s="35"/>
      <c r="AI43" s="417" t="s">
        <v>60</v>
      </c>
      <c r="AJ43" s="418"/>
      <c r="AK43" s="156" t="s">
        <v>61</v>
      </c>
      <c r="AL43" s="431">
        <v>2049</v>
      </c>
      <c r="AM43" s="432"/>
      <c r="AN43" s="427">
        <v>11</v>
      </c>
      <c r="AO43" s="427"/>
      <c r="AP43" s="428">
        <v>5</v>
      </c>
      <c r="AQ43" s="429"/>
      <c r="AR43" s="430"/>
      <c r="AS43" s="409">
        <f>AL43-AP43</f>
        <v>2044</v>
      </c>
      <c r="AT43" s="410"/>
      <c r="AU43" s="3"/>
    </row>
    <row r="44" spans="2:57" ht="87" customHeight="1" thickBot="1">
      <c r="B44" s="112"/>
      <c r="C44" s="378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80"/>
      <c r="P44" s="2"/>
      <c r="Q44" s="492" t="s">
        <v>67</v>
      </c>
      <c r="R44" s="493"/>
      <c r="S44" s="493"/>
      <c r="T44" s="494"/>
      <c r="U44" s="155" t="s">
        <v>188</v>
      </c>
      <c r="V44" s="495" t="s">
        <v>127</v>
      </c>
      <c r="W44" s="495"/>
      <c r="X44" s="495"/>
      <c r="Y44" s="495"/>
      <c r="Z44" s="496" t="s">
        <v>119</v>
      </c>
      <c r="AA44" s="496"/>
      <c r="AB44" s="496"/>
      <c r="AC44" s="497">
        <v>0</v>
      </c>
      <c r="AD44" s="497"/>
      <c r="AE44" s="488"/>
      <c r="AF44" s="489"/>
      <c r="AG44" s="490"/>
      <c r="AH44" s="2"/>
      <c r="AI44" s="436"/>
      <c r="AJ44" s="437"/>
      <c r="AK44" s="125"/>
      <c r="AL44" s="438"/>
      <c r="AM44" s="438"/>
      <c r="AN44" s="419"/>
      <c r="AO44" s="419"/>
      <c r="AP44" s="420"/>
      <c r="AQ44" s="420"/>
      <c r="AR44" s="420"/>
      <c r="AS44" s="421"/>
      <c r="AT44" s="422"/>
      <c r="AU44" s="3"/>
    </row>
    <row r="45" spans="2:57" ht="64.5" customHeight="1" thickTop="1">
      <c r="B45" s="112"/>
      <c r="C45" s="378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453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5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433"/>
      <c r="AM48" s="433"/>
      <c r="AN48" s="4"/>
    </row>
    <row r="49" spans="1:47" ht="63">
      <c r="A49" s="4"/>
      <c r="B49" s="4"/>
      <c r="C49" s="4"/>
      <c r="D49" s="4"/>
      <c r="E49" s="411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433"/>
      <c r="AM49" s="433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34"/>
      <c r="Z50" s="435"/>
      <c r="AA50" s="435"/>
      <c r="AB50" s="435"/>
      <c r="AC50" s="435"/>
      <c r="AD50" s="435"/>
      <c r="AE50" s="435"/>
      <c r="AF50" s="435"/>
      <c r="AG50" s="435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34"/>
      <c r="Z51" s="435"/>
      <c r="AA51" s="435"/>
      <c r="AB51" s="435"/>
      <c r="AC51" s="435"/>
      <c r="AD51" s="435"/>
      <c r="AE51" s="435"/>
      <c r="AF51" s="435"/>
      <c r="AG51" s="435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439"/>
      <c r="E55" s="440"/>
      <c r="F55" s="440"/>
      <c r="G55" s="440"/>
      <c r="H55" s="440"/>
      <c r="I55" s="440"/>
      <c r="J55" s="440"/>
      <c r="K55" s="440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439"/>
      <c r="E56" s="440"/>
      <c r="F56" s="440"/>
      <c r="G56" s="440"/>
      <c r="H56" s="440"/>
      <c r="I56" s="440"/>
      <c r="J56" s="440"/>
      <c r="K56" s="440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439"/>
      <c r="E57" s="441"/>
      <c r="F57" s="441"/>
      <c r="G57" s="442"/>
      <c r="H57" s="442"/>
      <c r="I57" s="442"/>
      <c r="J57" s="442"/>
      <c r="K57" s="442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439"/>
      <c r="E58" s="441"/>
      <c r="F58" s="441"/>
      <c r="G58" s="442"/>
      <c r="H58" s="442"/>
      <c r="I58" s="442"/>
      <c r="J58" s="442"/>
      <c r="K58" s="442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439"/>
      <c r="E59" s="441"/>
      <c r="F59" s="441"/>
      <c r="G59" s="442"/>
      <c r="H59" s="442"/>
      <c r="I59" s="442"/>
      <c r="J59" s="442"/>
      <c r="K59" s="442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439"/>
      <c r="E60" s="441"/>
      <c r="F60" s="441"/>
      <c r="G60" s="442"/>
      <c r="H60" s="442"/>
      <c r="I60" s="442"/>
      <c r="J60" s="442"/>
      <c r="K60" s="442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439"/>
      <c r="E61" s="441"/>
      <c r="F61" s="441"/>
      <c r="G61" s="442"/>
      <c r="H61" s="442"/>
      <c r="I61" s="442"/>
      <c r="J61" s="442"/>
      <c r="K61" s="442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52"/>
      <c r="M70" s="452"/>
      <c r="N70" s="452"/>
      <c r="O70" s="452"/>
      <c r="P70" s="452"/>
      <c r="Q70" s="452"/>
      <c r="R70" s="452"/>
      <c r="S70" s="452"/>
      <c r="T70" s="452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35"/>
      <c r="Q71" s="435"/>
      <c r="R71" s="435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43"/>
      <c r="Q72" s="443"/>
      <c r="R72" s="44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43"/>
      <c r="Q73" s="443"/>
      <c r="R73" s="44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43"/>
      <c r="Q74" s="443"/>
      <c r="R74" s="44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43"/>
      <c r="Q75" s="443"/>
      <c r="R75" s="44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43"/>
      <c r="Q76" s="443"/>
      <c r="R76" s="44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98"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BM28:BN28"/>
    <mergeCell ref="BM29:BN30"/>
    <mergeCell ref="BM18:BN19"/>
    <mergeCell ref="BM20:BN20"/>
    <mergeCell ref="BM21:BN21"/>
    <mergeCell ref="BM22:BN22"/>
    <mergeCell ref="BM23:BN23"/>
    <mergeCell ref="BM24:BN24"/>
    <mergeCell ref="BM25:BN25"/>
    <mergeCell ref="BM26:BN26"/>
    <mergeCell ref="BM27:BN27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2024-11-13T03:52:09Z</dcterms:modified>
</cp:coreProperties>
</file>