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E:\راه اهن\گزارشات کارفرما\"/>
    </mc:Choice>
  </mc:AlternateContent>
  <xr:revisionPtr revIDLastSave="0" documentId="13_ncr:1_{DF3AB6E2-DCBF-4842-A0E3-D4DC5545A382}" xr6:coauthVersionLast="47" xr6:coauthVersionMax="47" xr10:uidLastSave="{00000000-0000-0000-0000-000000000000}"/>
  <bookViews>
    <workbookView xWindow="-110" yWindow="-110" windowWidth="19420" windowHeight="10420" tabRatio="889" activeTab="2" xr2:uid="{00000000-000D-0000-FFFF-FFFF00000000}"/>
  </bookViews>
  <sheets>
    <sheet name="رو جلد" sheetId="42" r:id="rId1"/>
    <sheet name="1" sheetId="35" r:id="rId2"/>
    <sheet name="2" sheetId="55" r:id="rId3"/>
    <sheet name="2 (1)" sheetId="67" r:id="rId4"/>
    <sheet name="2 (2)" sheetId="66" r:id="rId5"/>
    <sheet name="2 (3)" sheetId="64" r:id="rId6"/>
    <sheet name="2 (4)" sheetId="65" r:id="rId7"/>
    <sheet name="3" sheetId="60" r:id="rId8"/>
    <sheet name="4" sheetId="34" r:id="rId9"/>
    <sheet name="5" sheetId="38" r:id="rId10"/>
    <sheet name="6" sheetId="37" r:id="rId11"/>
    <sheet name="7" sheetId="19" r:id="rId12"/>
    <sheet name="8" sheetId="20" r:id="rId13"/>
    <sheet name="9" sheetId="8" r:id="rId14"/>
    <sheet name="10" sheetId="18" r:id="rId15"/>
    <sheet name="11" sheetId="39" r:id="rId16"/>
    <sheet name="12" sheetId="61" r:id="rId17"/>
    <sheet name="13" sheetId="56" r:id="rId18"/>
    <sheet name="14" sheetId="46" r:id="rId19"/>
    <sheet name="15" sheetId="12" r:id="rId20"/>
    <sheet name="16" sheetId="23" r:id="rId21"/>
    <sheet name="17" sheetId="57" r:id="rId22"/>
  </sheets>
  <externalReferences>
    <externalReference r:id="rId23"/>
    <externalReference r:id="rId24"/>
    <externalReference r:id="rId25"/>
    <externalReference r:id="rId26"/>
  </externalReferences>
  <definedNames>
    <definedName name="____max1">#N/A</definedName>
    <definedName name="____min1">#N/A</definedName>
    <definedName name="___max1">#N/A</definedName>
    <definedName name="___min1">#N/A</definedName>
    <definedName name="__max1">#N/A</definedName>
    <definedName name="__min1">#N/A</definedName>
    <definedName name="_xlnm._FilterDatabase" localSheetId="0" hidden="1">'رو جلد'!$C$8:$I$11</definedName>
    <definedName name="_max1">#N/A</definedName>
    <definedName name="_min1">#N/A</definedName>
    <definedName name="Date">#N/A</definedName>
    <definedName name="date1">#N/A</definedName>
    <definedName name="DATE11">#N/A</definedName>
    <definedName name="FirstRow" localSheetId="1">#REF!</definedName>
    <definedName name="FirstRow" localSheetId="16">#REF!</definedName>
    <definedName name="FirstRow" localSheetId="17">#REF!</definedName>
    <definedName name="FirstRow" localSheetId="18">#REF!</definedName>
    <definedName name="FirstRow" localSheetId="19">#REF!</definedName>
    <definedName name="FirstRow" localSheetId="20">#REF!</definedName>
    <definedName name="FirstRow" localSheetId="21">#REF!</definedName>
    <definedName name="FirstRow" localSheetId="3">#REF!</definedName>
    <definedName name="FirstRow" localSheetId="4">#REF!</definedName>
    <definedName name="FirstRow" localSheetId="5">#REF!</definedName>
    <definedName name="FirstRow" localSheetId="6">#REF!</definedName>
    <definedName name="FirstRow" localSheetId="7">#REF!</definedName>
    <definedName name="FirstRow" localSheetId="9">#REF!</definedName>
    <definedName name="FirstRow">#REF!</definedName>
    <definedName name="j" localSheetId="17">#REF!</definedName>
    <definedName name="j" localSheetId="18">#REF!</definedName>
    <definedName name="j" localSheetId="9">#REF!</definedName>
    <definedName name="LastRow" localSheetId="1">#REF!</definedName>
    <definedName name="LastRow" localSheetId="16">#REF!</definedName>
    <definedName name="LastRow" localSheetId="17">#REF!</definedName>
    <definedName name="LastRow" localSheetId="18">#REF!</definedName>
    <definedName name="LastRow" localSheetId="19">#REF!</definedName>
    <definedName name="LastRow" localSheetId="20">#REF!</definedName>
    <definedName name="LastRow" localSheetId="21">#REF!</definedName>
    <definedName name="LastRow" localSheetId="3">#REF!</definedName>
    <definedName name="LastRow" localSheetId="4">#REF!</definedName>
    <definedName name="LastRow" localSheetId="5">#REF!</definedName>
    <definedName name="LastRow" localSheetId="6">#REF!</definedName>
    <definedName name="LastRow" localSheetId="7">#REF!</definedName>
    <definedName name="LastRow" localSheetId="9">#REF!</definedName>
    <definedName name="LastRow">#REF!</definedName>
    <definedName name="Max">#N/A</definedName>
    <definedName name="Min">#N/A</definedName>
    <definedName name="mine">#N/A</definedName>
    <definedName name="pol" localSheetId="1">#REF!</definedName>
    <definedName name="pol" localSheetId="16">#REF!</definedName>
    <definedName name="pol" localSheetId="17">#REF!</definedName>
    <definedName name="pol" localSheetId="18">#REF!</definedName>
    <definedName name="pol" localSheetId="21">#REF!</definedName>
    <definedName name="pol" localSheetId="3">#REF!</definedName>
    <definedName name="pol" localSheetId="4">#REF!</definedName>
    <definedName name="pol" localSheetId="5">#REF!</definedName>
    <definedName name="pol" localSheetId="6">#REF!</definedName>
    <definedName name="pol" localSheetId="7">#REF!</definedName>
    <definedName name="pol" localSheetId="9">#REF!</definedName>
    <definedName name="pol">#REF!</definedName>
    <definedName name="_xlnm.Print_Area" localSheetId="1">'1'!$A$1:$X$48</definedName>
    <definedName name="_xlnm.Print_Area" localSheetId="14">'10'!$A$1:$M$48</definedName>
    <definedName name="_xlnm.Print_Area" localSheetId="15">'11'!$A$1:$J$24</definedName>
    <definedName name="_xlnm.Print_Area" localSheetId="16">'12'!$A$1:$N$38</definedName>
    <definedName name="_xlnm.Print_Area" localSheetId="17">'13'!$A$1:$N$47</definedName>
    <definedName name="_xlnm.Print_Area" localSheetId="18">'14'!$A$1:$N$50</definedName>
    <definedName name="_xlnm.Print_Area" localSheetId="19">'15'!$A$1:$J$37</definedName>
    <definedName name="_xlnm.Print_Area" localSheetId="20">'16'!$A$1:$I$25</definedName>
    <definedName name="_xlnm.Print_Area" localSheetId="21">'17'!$A$1:$I$26</definedName>
    <definedName name="_xlnm.Print_Area" localSheetId="2">'2'!$A$1:$S$67</definedName>
    <definedName name="_xlnm.Print_Area" localSheetId="3">'2 (1)'!$A$1:$S$46</definedName>
    <definedName name="_xlnm.Print_Area" localSheetId="4">'2 (2)'!$A$1:$S$68</definedName>
    <definedName name="_xlnm.Print_Area" localSheetId="5">'2 (3)'!$A$1:$S$65</definedName>
    <definedName name="_xlnm.Print_Area" localSheetId="6">'2 (4)'!$A$1:$S$42</definedName>
    <definedName name="_xlnm.Print_Area" localSheetId="7">'3'!$A$1:$S$126</definedName>
    <definedName name="_xlnm.Print_Area" localSheetId="8">'4'!$A$1:$K$37</definedName>
    <definedName name="_xlnm.Print_Area" localSheetId="9">'5'!$A$1:$N$38</definedName>
    <definedName name="_xlnm.Print_Area" localSheetId="10">'6'!$A$1:$V$42</definedName>
    <definedName name="_xlnm.Print_Area" localSheetId="11">'7'!$A$1:$X$36</definedName>
    <definedName name="_xlnm.Print_Area" localSheetId="12">'8'!$A$1:$AC$53</definedName>
    <definedName name="_xlnm.Print_Area" localSheetId="13">'9'!$A$1:$AG$48</definedName>
    <definedName name="_xlnm.Print_Area" localSheetId="0">'رو جلد'!$A$1:$K$32</definedName>
    <definedName name="_xlnm.Print_Titles" localSheetId="19">'15'!$9:$9</definedName>
    <definedName name="_xlnm.Print_Titles" localSheetId="21">'17'!#REF!</definedName>
    <definedName name="_xlnm.Print_Titles" localSheetId="7">'3'!$1:$9</definedName>
    <definedName name="_xlnm.Print_Titles" localSheetId="12">'8'!$9:$11</definedName>
    <definedName name="Tajhiz" localSheetId="1">#REF!</definedName>
    <definedName name="Tajhiz" localSheetId="16">#REF!</definedName>
    <definedName name="Tajhiz" localSheetId="17">#REF!</definedName>
    <definedName name="Tajhiz" localSheetId="18">#REF!</definedName>
    <definedName name="Tajhiz" localSheetId="21">#REF!</definedName>
    <definedName name="Tajhiz" localSheetId="3">#REF!</definedName>
    <definedName name="Tajhiz" localSheetId="4">#REF!</definedName>
    <definedName name="Tajhiz" localSheetId="5">#REF!</definedName>
    <definedName name="Tajhiz" localSheetId="6">#REF!</definedName>
    <definedName name="Tajhiz" localSheetId="7">#REF!</definedName>
    <definedName name="Tajhiz" localSheetId="9">#REF!</definedName>
    <definedName name="Tajhiz">#REF!</definedName>
    <definedName name="Z_2D9BE35D_A65D_4BFD_993E_5306570621EB_.wvu.PrintArea" localSheetId="1" hidden="1">'1'!$C$9:$F$68</definedName>
    <definedName name="Z_2D9BE35D_A65D_4BFD_993E_5306570621EB_.wvu.PrintArea" localSheetId="19" hidden="1">'15'!$B$9:$E$73</definedName>
    <definedName name="Z_2D9BE35D_A65D_4BFD_993E_5306570621EB_.wvu.PrintArea" localSheetId="20" hidden="1">'16'!$B$10:$D$65</definedName>
    <definedName name="Z_2D9BE35D_A65D_4BFD_993E_5306570621EB_.wvu.PrintArea" localSheetId="21" hidden="1">'17'!$B$11:$D$66</definedName>
    <definedName name="Z_2D9BE35D_A65D_4BFD_993E_5306570621EB_.wvu.PrintTitles" localSheetId="1" hidden="1">'1'!#REF!</definedName>
    <definedName name="Z_2D9BE35D_A65D_4BFD_993E_5306570621EB_.wvu.PrintTitles" localSheetId="19" hidden="1">'15'!$9:$9</definedName>
    <definedName name="Z_2D9BE35D_A65D_4BFD_993E_5306570621EB_.wvu.PrintTitles" localSheetId="20" hidden="1">'16'!#REF!</definedName>
    <definedName name="Z_2D9BE35D_A65D_4BFD_993E_5306570621EB_.wvu.PrintTitles" localSheetId="21" hidden="1">'17'!#REF!</definedName>
    <definedName name="Z_A9F11761_B53F_4DEF_9CDB_1ED7ACCA1194_.wvu.PrintArea" localSheetId="1" hidden="1">'1'!$C$9:$F$68</definedName>
    <definedName name="Z_A9F11761_B53F_4DEF_9CDB_1ED7ACCA1194_.wvu.PrintArea" localSheetId="19" hidden="1">'15'!$B$9:$E$73</definedName>
    <definedName name="Z_A9F11761_B53F_4DEF_9CDB_1ED7ACCA1194_.wvu.PrintArea" localSheetId="20" hidden="1">'16'!$B$10:$D$65</definedName>
    <definedName name="Z_A9F11761_B53F_4DEF_9CDB_1ED7ACCA1194_.wvu.PrintArea" localSheetId="21" hidden="1">'17'!$B$11:$D$66</definedName>
    <definedName name="Z_A9F11761_B53F_4DEF_9CDB_1ED7ACCA1194_.wvu.PrintTitles" localSheetId="1" hidden="1">'1'!#REF!</definedName>
    <definedName name="Z_A9F11761_B53F_4DEF_9CDB_1ED7ACCA1194_.wvu.PrintTitles" localSheetId="19" hidden="1">'15'!$9:$9</definedName>
    <definedName name="Z_A9F11761_B53F_4DEF_9CDB_1ED7ACCA1194_.wvu.PrintTitles" localSheetId="20" hidden="1">'16'!#REF!</definedName>
    <definedName name="Z_A9F11761_B53F_4DEF_9CDB_1ED7ACCA1194_.wvu.PrintTitles" localSheetId="21" hidden="1">'17'!#REF!</definedName>
    <definedName name="Z_AFFC920D_D2C6_4C23_A96B_6FE68474C33D_.wvu.PrintArea" localSheetId="1" hidden="1">'1'!$C$9:$F$68</definedName>
    <definedName name="Z_AFFC920D_D2C6_4C23_A96B_6FE68474C33D_.wvu.PrintArea" localSheetId="19" hidden="1">'15'!$B$9:$E$73</definedName>
    <definedName name="Z_AFFC920D_D2C6_4C23_A96B_6FE68474C33D_.wvu.PrintArea" localSheetId="20" hidden="1">'16'!$B$10:$D$65</definedName>
    <definedName name="Z_AFFC920D_D2C6_4C23_A96B_6FE68474C33D_.wvu.PrintArea" localSheetId="21" hidden="1">'17'!$B$11:$D$66</definedName>
    <definedName name="Z_AFFC920D_D2C6_4C23_A96B_6FE68474C33D_.wvu.PrintTitles" localSheetId="1" hidden="1">'1'!#REF!</definedName>
    <definedName name="Z_AFFC920D_D2C6_4C23_A96B_6FE68474C33D_.wvu.PrintTitles" localSheetId="19" hidden="1">'15'!$9:$9</definedName>
    <definedName name="Z_AFFC920D_D2C6_4C23_A96B_6FE68474C33D_.wvu.PrintTitles" localSheetId="20" hidden="1">'16'!#REF!</definedName>
    <definedName name="Z_AFFC920D_D2C6_4C23_A96B_6FE68474C33D_.wvu.PrintTitles" localSheetId="21" hidden="1">'17'!#REF!</definedName>
    <definedName name="Z_B60758DB_1EED_4266_BAF0_7F12C2E820A0_.wvu.PrintArea" localSheetId="1" hidden="1">'1'!$C$9:$F$68</definedName>
    <definedName name="Z_B60758DB_1EED_4266_BAF0_7F12C2E820A0_.wvu.PrintArea" localSheetId="19" hidden="1">'15'!$B$9:$E$73</definedName>
    <definedName name="Z_B60758DB_1EED_4266_BAF0_7F12C2E820A0_.wvu.PrintArea" localSheetId="20" hidden="1">'16'!$B$10:$D$65</definedName>
    <definedName name="Z_B60758DB_1EED_4266_BAF0_7F12C2E820A0_.wvu.PrintArea" localSheetId="21" hidden="1">'17'!$B$11:$D$66</definedName>
    <definedName name="Z_B60758DB_1EED_4266_BAF0_7F12C2E820A0_.wvu.PrintTitles" localSheetId="1" hidden="1">'1'!#REF!</definedName>
    <definedName name="Z_B60758DB_1EED_4266_BAF0_7F12C2E820A0_.wvu.PrintTitles" localSheetId="19" hidden="1">'15'!$9:$9</definedName>
    <definedName name="Z_B60758DB_1EED_4266_BAF0_7F12C2E820A0_.wvu.PrintTitles" localSheetId="20" hidden="1">'16'!#REF!</definedName>
    <definedName name="Z_B60758DB_1EED_4266_BAF0_7F12C2E820A0_.wvu.PrintTitles" localSheetId="21" hidden="1">'17'!#REF!</definedName>
    <definedName name="ت" localSheetId="17">#REF!</definedName>
    <definedName name="ت" localSheetId="18">#REF!</definedName>
    <definedName name="ت" localSheetId="9">#REF!</definedName>
    <definedName name="تتت" localSheetId="17">#REF!</definedName>
    <definedName name="تتت" localSheetId="18">#REF!</definedName>
    <definedName name="تتت" localSheetId="9">#REF!</definedName>
    <definedName name="ح463" localSheetId="1">[1]Original!#REF!</definedName>
    <definedName name="ح463" localSheetId="16">[2]Original!#REF!</definedName>
    <definedName name="ح463" localSheetId="17">[2]Original!#REF!</definedName>
    <definedName name="ح463" localSheetId="18">[2]Original!#REF!</definedName>
    <definedName name="ح463" localSheetId="19">[3]Original!#REF!</definedName>
    <definedName name="ح463" localSheetId="20">[3]Original!#REF!</definedName>
    <definedName name="ح463" localSheetId="21">[3]Original!#REF!</definedName>
    <definedName name="ح463" localSheetId="3">[2]Original!#REF!</definedName>
    <definedName name="ح463" localSheetId="4">[2]Original!#REF!</definedName>
    <definedName name="ح463" localSheetId="5">[2]Original!#REF!</definedName>
    <definedName name="ح463" localSheetId="6">[2]Original!#REF!</definedName>
    <definedName name="ح463" localSheetId="7">[2]Original!#REF!</definedName>
    <definedName name="ح463" localSheetId="9">[2]Original!#REF!</definedName>
    <definedName name="ح463">[2]Original!#REF!</definedName>
    <definedName name="شت465" localSheetId="1">[1]Original!#REF!</definedName>
    <definedName name="شت465" localSheetId="16">[2]Original!#REF!</definedName>
    <definedName name="شت465" localSheetId="17">[2]Original!#REF!</definedName>
    <definedName name="شت465" localSheetId="18">[2]Original!#REF!</definedName>
    <definedName name="شت465" localSheetId="19">[3]Original!#REF!</definedName>
    <definedName name="شت465" localSheetId="20">[3]Original!#REF!</definedName>
    <definedName name="شت465" localSheetId="21">[3]Original!#REF!</definedName>
    <definedName name="شت465" localSheetId="3">[2]Original!#REF!</definedName>
    <definedName name="شت465" localSheetId="4">[2]Original!#REF!</definedName>
    <definedName name="شت465" localSheetId="5">[2]Original!#REF!</definedName>
    <definedName name="شت465" localSheetId="6">[2]Original!#REF!</definedName>
    <definedName name="شت465" localSheetId="7">[2]Original!#REF!</definedName>
    <definedName name="شت465" localSheetId="9">[2]Original!#REF!</definedName>
    <definedName name="شت465">[2]Original!#REF!</definedName>
    <definedName name="شط5238" localSheetId="1">[1]Original!#REF!</definedName>
    <definedName name="شط5238" localSheetId="16">[2]Original!#REF!</definedName>
    <definedName name="شط5238" localSheetId="17">[2]Original!#REF!</definedName>
    <definedName name="شط5238" localSheetId="18">[2]Original!#REF!</definedName>
    <definedName name="شط5238" localSheetId="19">[3]Original!#REF!</definedName>
    <definedName name="شط5238" localSheetId="20">[3]Original!#REF!</definedName>
    <definedName name="شط5238" localSheetId="21">[3]Original!#REF!</definedName>
    <definedName name="شط5238" localSheetId="3">[2]Original!#REF!</definedName>
    <definedName name="شط5238" localSheetId="4">[2]Original!#REF!</definedName>
    <definedName name="شط5238" localSheetId="5">[2]Original!#REF!</definedName>
    <definedName name="شط5238" localSheetId="6">[2]Original!#REF!</definedName>
    <definedName name="شط5238" localSheetId="7">[2]Original!#REF!</definedName>
    <definedName name="شط5238" localSheetId="9">[2]Original!#REF!</definedName>
    <definedName name="شط5238">[2]Original!#REF!</definedName>
    <definedName name="ي106" localSheetId="1">#REF!</definedName>
    <definedName name="ي106" localSheetId="16">#REF!</definedName>
    <definedName name="ي106" localSheetId="17">#REF!</definedName>
    <definedName name="ي106" localSheetId="18">#REF!</definedName>
    <definedName name="ي106" localSheetId="19">#REF!</definedName>
    <definedName name="ي106" localSheetId="20">#REF!</definedName>
    <definedName name="ي106" localSheetId="21">#REF!</definedName>
    <definedName name="ي106" localSheetId="3">#REF!</definedName>
    <definedName name="ي106" localSheetId="4">#REF!</definedName>
    <definedName name="ي106" localSheetId="5">#REF!</definedName>
    <definedName name="ي106" localSheetId="6">#REF!</definedName>
    <definedName name="ي106" localSheetId="7">#REF!</definedName>
    <definedName name="ي106" localSheetId="9">#REF!</definedName>
    <definedName name="ي106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" i="46" l="1"/>
  <c r="E11" i="56"/>
  <c r="I60" i="55"/>
  <c r="D13" i="67" l="1"/>
  <c r="D12" i="67"/>
  <c r="P7" i="67"/>
  <c r="O7" i="67"/>
  <c r="C7" i="67"/>
  <c r="O6" i="67"/>
  <c r="C6" i="67"/>
  <c r="O5" i="67"/>
  <c r="C5" i="67"/>
  <c r="H17" i="34" l="1"/>
  <c r="H18" i="34"/>
  <c r="H19" i="34"/>
  <c r="H20" i="34"/>
  <c r="H21" i="34"/>
  <c r="H22" i="34"/>
  <c r="H23" i="34"/>
  <c r="H24" i="34"/>
  <c r="H25" i="34"/>
  <c r="H26" i="34"/>
  <c r="H27" i="34"/>
  <c r="H28" i="34"/>
  <c r="H29" i="34"/>
  <c r="H30" i="34"/>
  <c r="H31" i="34"/>
  <c r="H32" i="34"/>
  <c r="H33" i="34"/>
  <c r="H16" i="34"/>
  <c r="H9" i="37"/>
  <c r="I9" i="37" s="1"/>
  <c r="J9" i="37" s="1"/>
  <c r="K9" i="37" s="1"/>
  <c r="L9" i="37" s="1"/>
  <c r="M9" i="37" s="1"/>
  <c r="N9" i="37" s="1"/>
  <c r="O9" i="37" s="1"/>
  <c r="P9" i="37" s="1"/>
  <c r="Q9" i="37" s="1"/>
  <c r="R9" i="37" s="1"/>
  <c r="P12" i="55"/>
  <c r="H46" i="18"/>
  <c r="P7" i="66" l="1"/>
  <c r="O7" i="66"/>
  <c r="C7" i="66"/>
  <c r="O6" i="66"/>
  <c r="C6" i="66"/>
  <c r="O5" i="66"/>
  <c r="C5" i="66"/>
  <c r="P7" i="65" l="1"/>
  <c r="O7" i="65"/>
  <c r="C7" i="65"/>
  <c r="O6" i="65"/>
  <c r="C6" i="65"/>
  <c r="O5" i="65"/>
  <c r="C5" i="65"/>
  <c r="P7" i="64"/>
  <c r="O7" i="64"/>
  <c r="C7" i="64"/>
  <c r="O6" i="64"/>
  <c r="C6" i="64"/>
  <c r="O5" i="64"/>
  <c r="C5" i="64"/>
  <c r="Q57" i="55" l="1"/>
  <c r="Q56" i="55"/>
  <c r="K12" i="38"/>
  <c r="L12" i="38" s="1"/>
  <c r="K13" i="38"/>
  <c r="L13" i="38" s="1"/>
  <c r="K14" i="38"/>
  <c r="L14" i="38" s="1"/>
  <c r="K15" i="38"/>
  <c r="L15" i="38" s="1"/>
  <c r="K16" i="38"/>
  <c r="L16" i="38" s="1"/>
  <c r="K17" i="38"/>
  <c r="L17" i="38" s="1"/>
  <c r="K18" i="38"/>
  <c r="L18" i="38" s="1"/>
  <c r="K19" i="38"/>
  <c r="L19" i="38" s="1"/>
  <c r="K20" i="38"/>
  <c r="L20" i="38" s="1"/>
  <c r="K21" i="38"/>
  <c r="L21" i="38" s="1"/>
  <c r="K22" i="38"/>
  <c r="L22" i="38" s="1"/>
  <c r="K23" i="38"/>
  <c r="L23" i="38" s="1"/>
  <c r="K24" i="38"/>
  <c r="L24" i="38" s="1"/>
  <c r="K25" i="38"/>
  <c r="L25" i="38" s="1"/>
  <c r="K26" i="38"/>
  <c r="L26" i="38" s="1"/>
  <c r="K27" i="38"/>
  <c r="L27" i="38" s="1"/>
  <c r="K28" i="38"/>
  <c r="L28" i="38" s="1"/>
  <c r="K29" i="38"/>
  <c r="L29" i="38" s="1"/>
  <c r="K30" i="38"/>
  <c r="L30" i="38" s="1"/>
  <c r="K31" i="38"/>
  <c r="L31" i="38" s="1"/>
  <c r="K32" i="38"/>
  <c r="L32" i="38" s="1"/>
  <c r="K33" i="38"/>
  <c r="L33" i="38" s="1"/>
  <c r="K34" i="38"/>
  <c r="L34" i="38" s="1"/>
  <c r="K35" i="38"/>
  <c r="L35" i="38" s="1"/>
  <c r="K36" i="38"/>
  <c r="L36" i="38" s="1"/>
  <c r="K11" i="38"/>
  <c r="L11" i="38" s="1"/>
  <c r="G46" i="18"/>
  <c r="F46" i="18"/>
  <c r="J47" i="18" l="1"/>
  <c r="J46" i="18"/>
  <c r="D12" i="55"/>
  <c r="D13" i="55"/>
  <c r="D7" i="57"/>
  <c r="D6" i="57"/>
  <c r="D7" i="23"/>
  <c r="D6" i="23"/>
  <c r="D7" i="12"/>
  <c r="D6" i="12"/>
  <c r="D7" i="46"/>
  <c r="D6" i="46"/>
  <c r="D7" i="56"/>
  <c r="D6" i="56"/>
  <c r="C7" i="61"/>
  <c r="C6" i="61"/>
  <c r="C7" i="39"/>
  <c r="C6" i="39"/>
  <c r="D7" i="18"/>
  <c r="D6" i="18"/>
  <c r="F7" i="8"/>
  <c r="F6" i="8"/>
  <c r="D7" i="20"/>
  <c r="D6" i="20"/>
  <c r="D7" i="19"/>
  <c r="D6" i="19"/>
  <c r="D7" i="37"/>
  <c r="D6" i="37"/>
  <c r="C7" i="38"/>
  <c r="C6" i="38"/>
  <c r="I33" i="34"/>
  <c r="I17" i="34"/>
  <c r="I18" i="34"/>
  <c r="I19" i="34"/>
  <c r="I20" i="34"/>
  <c r="I21" i="34"/>
  <c r="I22" i="34"/>
  <c r="I23" i="34"/>
  <c r="I24" i="34"/>
  <c r="I25" i="34"/>
  <c r="I26" i="34"/>
  <c r="I27" i="34"/>
  <c r="I28" i="34"/>
  <c r="I29" i="34"/>
  <c r="I30" i="34"/>
  <c r="I31" i="34"/>
  <c r="I32" i="34"/>
  <c r="I16" i="34"/>
  <c r="H12" i="34"/>
  <c r="H11" i="34"/>
  <c r="C7" i="34"/>
  <c r="C6" i="34"/>
  <c r="D7" i="60"/>
  <c r="D6" i="60"/>
  <c r="C7" i="55"/>
  <c r="C6" i="55"/>
  <c r="E7" i="35"/>
  <c r="E6" i="35"/>
  <c r="O5" i="55" l="1"/>
  <c r="P7" i="55"/>
  <c r="O7" i="55"/>
  <c r="O6" i="55"/>
  <c r="C5" i="55"/>
  <c r="I37" i="38"/>
  <c r="J37" i="38"/>
  <c r="K37" i="38"/>
  <c r="L37" i="38"/>
  <c r="M37" i="38"/>
  <c r="H37" i="38"/>
  <c r="E34" i="34"/>
  <c r="M60" i="55" s="1"/>
  <c r="Q60" i="55" s="1"/>
  <c r="F34" i="34"/>
  <c r="G34" i="34"/>
  <c r="H34" i="34"/>
  <c r="I34" i="34"/>
  <c r="J34" i="34"/>
  <c r="D34" i="34"/>
  <c r="D5" i="57"/>
  <c r="D5" i="23"/>
  <c r="D5" i="12"/>
  <c r="D5" i="46"/>
  <c r="D5" i="56"/>
  <c r="C5" i="61"/>
  <c r="C5" i="39"/>
  <c r="D5" i="18"/>
  <c r="F5" i="8"/>
  <c r="D5" i="20"/>
  <c r="D5" i="19"/>
  <c r="D5" i="37"/>
  <c r="C5" i="38"/>
  <c r="C5" i="34"/>
  <c r="D5" i="60"/>
  <c r="E5" i="35"/>
  <c r="M7" i="60"/>
  <c r="J5" i="61"/>
  <c r="J6" i="61"/>
  <c r="H5" i="39"/>
  <c r="K7" i="61"/>
  <c r="J7" i="61"/>
  <c r="N7" i="60"/>
  <c r="M6" i="60"/>
  <c r="M5" i="60"/>
  <c r="H7" i="57"/>
  <c r="G7" i="57"/>
  <c r="G6" i="57"/>
  <c r="G5" i="57"/>
  <c r="H7" i="23"/>
  <c r="G7" i="23"/>
  <c r="G6" i="23"/>
  <c r="G5" i="23"/>
  <c r="I7" i="12"/>
  <c r="H7" i="12"/>
  <c r="H6" i="12"/>
  <c r="H5" i="12"/>
  <c r="L7" i="46"/>
  <c r="K7" i="46"/>
  <c r="K6" i="46"/>
  <c r="K5" i="46"/>
  <c r="L7" i="56"/>
  <c r="K7" i="56"/>
  <c r="K6" i="56"/>
  <c r="K5" i="56"/>
  <c r="I7" i="39"/>
  <c r="H7" i="39"/>
  <c r="H6" i="39"/>
  <c r="L7" i="18"/>
  <c r="K7" i="18"/>
  <c r="K6" i="18"/>
  <c r="K5" i="18"/>
  <c r="AE7" i="8"/>
  <c r="AC7" i="8"/>
  <c r="AC6" i="8"/>
  <c r="AC5" i="8"/>
  <c r="Y7" i="20"/>
  <c r="W7" i="20"/>
  <c r="W6" i="20"/>
  <c r="W5" i="20"/>
  <c r="S7" i="19"/>
  <c r="R7" i="19"/>
  <c r="R6" i="19"/>
  <c r="R5" i="19"/>
  <c r="S7" i="37"/>
  <c r="Q7" i="37"/>
  <c r="Q6" i="37"/>
  <c r="Q5" i="37"/>
  <c r="L7" i="38"/>
  <c r="K7" i="38"/>
  <c r="K6" i="38"/>
  <c r="K5" i="38"/>
  <c r="I7" i="34"/>
  <c r="H7" i="34"/>
  <c r="H6" i="34"/>
  <c r="H5" i="34"/>
  <c r="B45" i="35" l="1"/>
  <c r="B44" i="35"/>
  <c r="B43" i="35"/>
  <c r="B42" i="35"/>
  <c r="B41" i="35"/>
  <c r="B40" i="35"/>
  <c r="U7" i="35"/>
  <c r="S7" i="35"/>
  <c r="S6" i="35"/>
  <c r="S5" i="35"/>
</calcChain>
</file>

<file path=xl/sharedStrings.xml><?xml version="1.0" encoding="utf-8"?>
<sst xmlns="http://schemas.openxmlformats.org/spreadsheetml/2006/main" count="1396" uniqueCount="767">
  <si>
    <t>كارفرما</t>
  </si>
  <si>
    <t>واحد</t>
  </si>
  <si>
    <t>رديف</t>
  </si>
  <si>
    <t xml:space="preserve"> </t>
  </si>
  <si>
    <t>از تاريخ</t>
  </si>
  <si>
    <t>تا تاريخ</t>
  </si>
  <si>
    <t>شماره نامه/تاريخ ارسال</t>
  </si>
  <si>
    <t>ملاحظات</t>
  </si>
  <si>
    <t>كيلومتراژ</t>
  </si>
  <si>
    <t>پي كني</t>
  </si>
  <si>
    <t>حفاري طاق</t>
  </si>
  <si>
    <t>حفاري پا طاق</t>
  </si>
  <si>
    <t>شاتكريت 1</t>
  </si>
  <si>
    <t>مش گذاري</t>
  </si>
  <si>
    <t>شاتكريت 2</t>
  </si>
  <si>
    <t>قالب گذاري</t>
  </si>
  <si>
    <t>لاينينگ طاق</t>
  </si>
  <si>
    <t>لاينينگ پا طاق</t>
  </si>
  <si>
    <t>مسائل و مشكلات پروژه</t>
  </si>
  <si>
    <t>راهكار پيشنهادي</t>
  </si>
  <si>
    <t>شرح  مشکلات موجود</t>
  </si>
  <si>
    <t>نظر پيمانكار</t>
  </si>
  <si>
    <t>نظر مشاور</t>
  </si>
  <si>
    <t>خاكريزي</t>
  </si>
  <si>
    <t>درجه حرارت</t>
  </si>
  <si>
    <t>پريمكت</t>
  </si>
  <si>
    <t>بيندر</t>
  </si>
  <si>
    <t>تك كت</t>
  </si>
  <si>
    <t>توپكا</t>
  </si>
  <si>
    <t>نوع آزمايش</t>
  </si>
  <si>
    <t>طرح</t>
  </si>
  <si>
    <t>مشخصات طرح</t>
  </si>
  <si>
    <t xml:space="preserve">بستر </t>
  </si>
  <si>
    <t>سابگريد</t>
  </si>
  <si>
    <t>زيراساس</t>
  </si>
  <si>
    <t>اساس</t>
  </si>
  <si>
    <t>آسفالت بيندر</t>
  </si>
  <si>
    <t>تراكم</t>
  </si>
  <si>
    <t>ضخامت</t>
  </si>
  <si>
    <t>آسفالت (بيندر/توپكا/بلك بيس)</t>
  </si>
  <si>
    <t>درصد قير</t>
  </si>
  <si>
    <t>درصد فضا خالي</t>
  </si>
  <si>
    <t>درصد شكستگي</t>
  </si>
  <si>
    <t xml:space="preserve">استحكام </t>
  </si>
  <si>
    <t>نرمي</t>
  </si>
  <si>
    <t>قير</t>
  </si>
  <si>
    <t>دانه بندي</t>
  </si>
  <si>
    <t>زير اساس</t>
  </si>
  <si>
    <t>بلك بيس</t>
  </si>
  <si>
    <t>بتن</t>
  </si>
  <si>
    <t>ارزش ماسه اي</t>
  </si>
  <si>
    <t>مقاومت فشاري بتن</t>
  </si>
  <si>
    <t>7 روزه</t>
  </si>
  <si>
    <t>28 روزه</t>
  </si>
  <si>
    <t>مشخات مصالح</t>
  </si>
  <si>
    <t>شكستگي اساس</t>
  </si>
  <si>
    <t>شكستگي آسفالت</t>
  </si>
  <si>
    <t>تراكم و ضخامت</t>
  </si>
  <si>
    <t>شمع</t>
  </si>
  <si>
    <t>تيرهاي پيش ساخته</t>
  </si>
  <si>
    <t>دال</t>
  </si>
  <si>
    <t>بتن ريزي</t>
  </si>
  <si>
    <t>قالب بندي</t>
  </si>
  <si>
    <t>بتن مگر</t>
  </si>
  <si>
    <t>نوع پل</t>
  </si>
  <si>
    <t>مبالغ به ميليون ريال</t>
  </si>
  <si>
    <t>انجام شده</t>
  </si>
  <si>
    <t>در حال انجام</t>
  </si>
  <si>
    <t>توضيحات</t>
  </si>
  <si>
    <t>حداقل جواب خارج از حد مشخصات</t>
  </si>
  <si>
    <t>واحد : متر</t>
  </si>
  <si>
    <t>روسازي</t>
  </si>
  <si>
    <t>مكاتبات كارگاهي</t>
  </si>
  <si>
    <t>ارسالي</t>
  </si>
  <si>
    <t>گيرنده</t>
  </si>
  <si>
    <t>تاريخ</t>
  </si>
  <si>
    <t>موضوع</t>
  </si>
  <si>
    <t>مشاور</t>
  </si>
  <si>
    <t>پيمانكار</t>
  </si>
  <si>
    <t>ماده 9</t>
  </si>
  <si>
    <t>عايقكاري</t>
  </si>
  <si>
    <t>تعداد اجرا شده</t>
  </si>
  <si>
    <t>تعداد كل</t>
  </si>
  <si>
    <t>كوله</t>
  </si>
  <si>
    <t>ستون</t>
  </si>
  <si>
    <t>آرماتور بندي</t>
  </si>
  <si>
    <t>پيمانكار:</t>
  </si>
  <si>
    <t>شرح</t>
  </si>
  <si>
    <t>واقعي</t>
  </si>
  <si>
    <t>عوامل نظارت</t>
  </si>
  <si>
    <t>عوامل آزمايشگاه</t>
  </si>
  <si>
    <t>عوامل اجرايي پيمانكار</t>
  </si>
  <si>
    <t xml:space="preserve">مجموع </t>
  </si>
  <si>
    <t>مستحدثات</t>
  </si>
  <si>
    <t>حقوق دامداري</t>
  </si>
  <si>
    <t>زراعتي</t>
  </si>
  <si>
    <t>نوع</t>
  </si>
  <si>
    <t>مورد نياز كل</t>
  </si>
  <si>
    <t>توليد شده</t>
  </si>
  <si>
    <t>مصرف شده</t>
  </si>
  <si>
    <t>باقي مانده</t>
  </si>
  <si>
    <t>ماسه</t>
  </si>
  <si>
    <t>نخودي</t>
  </si>
  <si>
    <t>بادامي</t>
  </si>
  <si>
    <t xml:space="preserve">مصالح توليدي كارگاه سنگ شكن : </t>
  </si>
  <si>
    <t>وارده كل</t>
  </si>
  <si>
    <t>وارده در اين ماه</t>
  </si>
  <si>
    <t>مصرفي كل</t>
  </si>
  <si>
    <t>مصرف شده در اين ماه</t>
  </si>
  <si>
    <t>ميلگرد</t>
  </si>
  <si>
    <t>ton</t>
  </si>
  <si>
    <t>موجود</t>
  </si>
  <si>
    <t>سيمان</t>
  </si>
  <si>
    <t>آنفو</t>
  </si>
  <si>
    <t>Kg</t>
  </si>
  <si>
    <t>ديناميت</t>
  </si>
  <si>
    <t>مصالح ورودي به كارگاه و مصالح پايكار :</t>
  </si>
  <si>
    <t>سازه اصلي</t>
  </si>
  <si>
    <t>پي</t>
  </si>
  <si>
    <t>ديوار ها</t>
  </si>
  <si>
    <t>ديوار برگشتي</t>
  </si>
  <si>
    <t>قرنيز</t>
  </si>
  <si>
    <t xml:space="preserve">از كيلومتر </t>
  </si>
  <si>
    <t xml:space="preserve">تا كيلومتر </t>
  </si>
  <si>
    <t>طول
(متر)</t>
  </si>
  <si>
    <t>درصد
 انجام شده</t>
  </si>
  <si>
    <t>شركت ساخت و توسعه زيربناهاي حمل و نقل كشور</t>
  </si>
  <si>
    <t>معاونت ساخت و توسعه</t>
  </si>
  <si>
    <t>جمهوري اسلامي ايران
وزارت راه و شهرسازي</t>
  </si>
  <si>
    <t>راهها</t>
  </si>
  <si>
    <t>اداره كل ساخت و توسعه</t>
  </si>
  <si>
    <t>حوزه نظارت و كنترل پروژه هاي استان</t>
  </si>
  <si>
    <t>گزارش پيشرفت كار ماهيانه</t>
  </si>
  <si>
    <t>دستگاه نظارت : مهندسان مشاور</t>
  </si>
  <si>
    <t>پيمانكار : شركت</t>
  </si>
  <si>
    <t>تاريخ گزارش :</t>
  </si>
  <si>
    <t>ماه</t>
  </si>
  <si>
    <t>سال</t>
  </si>
  <si>
    <t>دي</t>
  </si>
  <si>
    <t>شماره طرح :</t>
  </si>
  <si>
    <t>كروكي مسير</t>
  </si>
  <si>
    <t xml:space="preserve">دستگاه نظارت : </t>
  </si>
  <si>
    <t>پيمانكار :</t>
  </si>
  <si>
    <t>صفحه :</t>
  </si>
  <si>
    <t xml:space="preserve">وزارت راه و  شهرسازي  </t>
  </si>
  <si>
    <t>ارزيابي شده</t>
  </si>
  <si>
    <t>آزاد شده</t>
  </si>
  <si>
    <t>جمع</t>
  </si>
  <si>
    <t>مجموع
(كيلومتر)</t>
  </si>
  <si>
    <t>استان:</t>
  </si>
  <si>
    <t>مشاور:</t>
  </si>
  <si>
    <t>تاريخ خاتمه قرارداد با تمديدها:</t>
  </si>
  <si>
    <t>فهرست 
بهاء</t>
  </si>
  <si>
    <t>اوليه</t>
  </si>
  <si>
    <t>عمليات تكميلي (25%)</t>
  </si>
  <si>
    <t>شرح اهم عمليات ها</t>
  </si>
  <si>
    <t>مقدار طبق
 قرارداد</t>
  </si>
  <si>
    <t>وضعيت ابنيه فني</t>
  </si>
  <si>
    <t>بيندر1:</t>
  </si>
  <si>
    <t>بيندر2:</t>
  </si>
  <si>
    <t>توپكا:</t>
  </si>
  <si>
    <t>ارزيابي و خسارات</t>
  </si>
  <si>
    <t>ب) وضعيت قراردادي:</t>
  </si>
  <si>
    <t>مناقصه</t>
  </si>
  <si>
    <t>ترك تشريفات</t>
  </si>
  <si>
    <t>شهرستان:</t>
  </si>
  <si>
    <t>عرض مسير (متر):</t>
  </si>
  <si>
    <t>كيلومتر ابتدا:</t>
  </si>
  <si>
    <t>كيلومتر انتها:</t>
  </si>
  <si>
    <t>الف) مشخصات كلي:</t>
  </si>
  <si>
    <t>ضخامت آسفالت cm :</t>
  </si>
  <si>
    <t>مبلغ ادعايي پيمانكار (ريال)</t>
  </si>
  <si>
    <t>آمار پرسنل</t>
  </si>
  <si>
    <t>تعداد فعال</t>
  </si>
  <si>
    <t xml:space="preserve">تعداد غير فعال </t>
  </si>
  <si>
    <t>آمار ماشين آلات</t>
  </si>
  <si>
    <t>نام دستگاه</t>
  </si>
  <si>
    <t>برنامه اي (A)</t>
  </si>
  <si>
    <t>اختلاف (A-B)</t>
  </si>
  <si>
    <t>منايع طبيعي</t>
  </si>
  <si>
    <t>تهيه و ارسال نقشه ارزيابي</t>
  </si>
  <si>
    <t>توافق با مالک</t>
  </si>
  <si>
    <t>اعزام کارشناس ارزيابي و تهيه صورت مجلس ارزيابي</t>
  </si>
  <si>
    <t>صدور گواهي تخريب</t>
  </si>
  <si>
    <t>انجام تخريب</t>
  </si>
  <si>
    <t>تامين اعتبار و صدور چک</t>
  </si>
  <si>
    <t>زمين</t>
  </si>
  <si>
    <t>وضعيت ارزيابي و تملک اراضي</t>
  </si>
  <si>
    <t>اراضي</t>
  </si>
  <si>
    <t>دهانه پل (m)</t>
  </si>
  <si>
    <t xml:space="preserve">دال </t>
  </si>
  <si>
    <t>پي كني (%)</t>
  </si>
  <si>
    <t>بتن مگر (%)</t>
  </si>
  <si>
    <t>آرماتور بندي (%)</t>
  </si>
  <si>
    <t>قالب بندي (%)</t>
  </si>
  <si>
    <t>بتن ريزي (%)</t>
  </si>
  <si>
    <t>آرماتوربندي (%)</t>
  </si>
  <si>
    <t>تعداد
 مورد نياز</t>
  </si>
  <si>
    <r>
      <t xml:space="preserve">وضعيت اجرايي پلهاي نا همسان </t>
    </r>
    <r>
      <rPr>
        <b/>
        <sz val="16"/>
        <color indexed="10"/>
        <rFont val="Zar"/>
        <charset val="178"/>
      </rPr>
      <t>(دهانه بزرگتر از 10 متر)</t>
    </r>
  </si>
  <si>
    <t>دهانه (m)</t>
  </si>
  <si>
    <t>عنوان تونل :</t>
  </si>
  <si>
    <t>كيلومتراژ تونل :</t>
  </si>
  <si>
    <t>وضعيت اجرايي پلهاي همسان (دهانه كوچكتر از 10 متر)</t>
  </si>
  <si>
    <t>خاكبرداري</t>
  </si>
  <si>
    <t>راه آهن</t>
  </si>
  <si>
    <t>فروردين</t>
  </si>
  <si>
    <t>ارديبهشت</t>
  </si>
  <si>
    <t>مهر</t>
  </si>
  <si>
    <t>آبان</t>
  </si>
  <si>
    <t>آذر</t>
  </si>
  <si>
    <t>بهمن</t>
  </si>
  <si>
    <t>اسفند</t>
  </si>
  <si>
    <t>تصاوير از عمليات اجرائي</t>
  </si>
  <si>
    <t>شرح تفصيلي عمليات اجرايي</t>
  </si>
  <si>
    <t>شرح تفصيلي عمليات اجرايي :</t>
  </si>
  <si>
    <t>تعداد داراي كارت مهارت يا گواهينامه صلاحيت معتبر</t>
  </si>
  <si>
    <t>شهريور</t>
  </si>
  <si>
    <t>تاريخ خاتمه طبق پيمان:</t>
  </si>
  <si>
    <t>آرماتوربندي kg</t>
  </si>
  <si>
    <t>كارهاي فولادي سنگين kg</t>
  </si>
  <si>
    <t>حجم كلm3</t>
  </si>
  <si>
    <t>حجم انجام شدهm3</t>
  </si>
  <si>
    <t>حجم باقي ماندهm3</t>
  </si>
  <si>
    <t>حجم تغيير يافتهm3</t>
  </si>
  <si>
    <t>حجم كل m3</t>
  </si>
  <si>
    <t>اولويت اول ارزيابي</t>
  </si>
  <si>
    <t>اولويت دوم ارزيابي</t>
  </si>
  <si>
    <t>اولويت سوم ارزيابي</t>
  </si>
  <si>
    <t>راهنما</t>
  </si>
  <si>
    <t>خلاصه نتايج آزمايش ها</t>
  </si>
  <si>
    <t>درصد حجم خارج از حد مشخصات</t>
  </si>
  <si>
    <t>مورد نياز تا پايان پروژه</t>
  </si>
  <si>
    <t>درصد پيشرفت</t>
  </si>
  <si>
    <t>ميزان مورد نياز طبق نقشه (m3 ، kg)</t>
  </si>
  <si>
    <t>ميزان انجام شده  (m3 ، kg)</t>
  </si>
  <si>
    <t>طول تونل (متر) :</t>
  </si>
  <si>
    <t xml:space="preserve"> وضعيت اجرايي تونلها</t>
  </si>
  <si>
    <t>نمودار شماتيك وضعيت ارزيابي و اجرائی</t>
  </si>
  <si>
    <t>دکاپاژ</t>
  </si>
  <si>
    <t>ج) مشخصات اجرايي:</t>
  </si>
  <si>
    <t>جمع کل</t>
  </si>
  <si>
    <t>پيمانکار</t>
  </si>
  <si>
    <t>مبلغ تاييد شده مشاور (ريال)</t>
  </si>
  <si>
    <t>مبلغ تائيد شده حوزه نظارت (ريال)</t>
  </si>
  <si>
    <t>مبلغ تاييد شده كارفرما (ريال)</t>
  </si>
  <si>
    <t>مابه التفاوت کارکرد هر ماه (تائيد شده کارفرما)</t>
  </si>
  <si>
    <t>نفر - ساعت در ماه</t>
  </si>
  <si>
    <t>اختلاف
 (A-B)</t>
  </si>
  <si>
    <t>مدل</t>
  </si>
  <si>
    <t>ظرفيت دستگاه</t>
  </si>
  <si>
    <t>سال توليد</t>
  </si>
  <si>
    <t>وضعيت ملکی، استيجاری</t>
  </si>
  <si>
    <t>ساعت کارکرد</t>
  </si>
  <si>
    <t>ماده 4</t>
  </si>
  <si>
    <t>بيگی</t>
  </si>
  <si>
    <t>عمليات ويژه</t>
  </si>
  <si>
    <t>حدأکثر ارتفاع 
طبق قرارداد</t>
  </si>
  <si>
    <t>حدأکثر ارتفاع
انجام شده</t>
  </si>
  <si>
    <t>حدأکثر ارتفاع
طبق قرارداد</t>
  </si>
  <si>
    <t>حدأکثر ارتفاع 
انجام شده</t>
  </si>
  <si>
    <t>مسائل و مشکلات پروژه</t>
  </si>
  <si>
    <t>آزادراهها</t>
  </si>
  <si>
    <t>خلاصه اطلاعات مالي</t>
  </si>
  <si>
    <t>شماره صورت وضعيت/ تعديل/پيش پرداخت</t>
  </si>
  <si>
    <t>90/2/31</t>
  </si>
  <si>
    <t>90/1/31</t>
  </si>
  <si>
    <t>90/3/31</t>
  </si>
  <si>
    <t>90/4/31</t>
  </si>
  <si>
    <t>90/5/31</t>
  </si>
  <si>
    <t>90/6/31</t>
  </si>
  <si>
    <t>90/7/30</t>
  </si>
  <si>
    <t>90/8/30</t>
  </si>
  <si>
    <t>90/9/30</t>
  </si>
  <si>
    <t>90/10/30</t>
  </si>
  <si>
    <t>90/11/30</t>
  </si>
  <si>
    <t>90/12/29</t>
  </si>
  <si>
    <t xml:space="preserve">مصالح توليدي و پای کار </t>
  </si>
  <si>
    <t>وضعيت آب و هوا</t>
  </si>
  <si>
    <t>ايام هفته</t>
  </si>
  <si>
    <t>حداكتر</t>
  </si>
  <si>
    <t>متوسط</t>
  </si>
  <si>
    <t>حداقل</t>
  </si>
  <si>
    <t>وضعيت هوا</t>
  </si>
  <si>
    <t>آفتابي</t>
  </si>
  <si>
    <t>ابري</t>
  </si>
  <si>
    <t>وضعيت كارگاه</t>
  </si>
  <si>
    <t>فعال</t>
  </si>
  <si>
    <t>نيمه تعطيل</t>
  </si>
  <si>
    <t>تعطيل</t>
  </si>
  <si>
    <t>مبلغ كاركرد تاييد شده توسط كارفرما</t>
  </si>
  <si>
    <t>كل مبلغ پرداخت شده توسط ذي حسابي شامل
( پيش پرداخت ، كاركرد ، تعديل و...)</t>
  </si>
  <si>
    <t>باراني/ برفي</t>
  </si>
  <si>
    <t>شماره طرح:</t>
  </si>
  <si>
    <t xml:space="preserve">آزمايشگاه </t>
  </si>
  <si>
    <t>تعداد به نفر</t>
  </si>
  <si>
    <t>خرداد</t>
  </si>
  <si>
    <t>تير</t>
  </si>
  <si>
    <t>مرداد</t>
  </si>
  <si>
    <t>شناسه قرارداد (PIN)</t>
  </si>
  <si>
    <t>عنوان طرح :</t>
  </si>
  <si>
    <t>عنوان قرارداد:</t>
  </si>
  <si>
    <t>َ</t>
  </si>
  <si>
    <t>عنوان قرارداد :</t>
  </si>
  <si>
    <t>مقدار انجام شده</t>
  </si>
  <si>
    <t>تاریخ</t>
  </si>
  <si>
    <t>شماره</t>
  </si>
  <si>
    <t xml:space="preserve"> آخرين تعديل</t>
  </si>
  <si>
    <t>د) وضعيت مالي:</t>
  </si>
  <si>
    <t>و) توضيحات: (موانع، مشكلات و راهكارهاي پيشنهادي)</t>
  </si>
  <si>
    <t>آخرين صورت وضعيت</t>
  </si>
  <si>
    <t>مبلغ (ريال)</t>
  </si>
  <si>
    <t>ما به التفاوت (ريال)</t>
  </si>
  <si>
    <t>پيش پرداخت تاييد شده‌ (ريال)</t>
  </si>
  <si>
    <t>پيش پرداخت پرداخت شده (ريال)</t>
  </si>
  <si>
    <t>كل مبلغ تأييد شده (ريال)</t>
  </si>
  <si>
    <t>مطالبات موجود در ذيحسابي (ريال)</t>
  </si>
  <si>
    <t>دستگاه نظارت:</t>
  </si>
  <si>
    <t>ضرائب قرارداد</t>
  </si>
  <si>
    <t>بالاسري</t>
  </si>
  <si>
    <t>منطقه</t>
  </si>
  <si>
    <t>بيمه</t>
  </si>
  <si>
    <t>طبق آخرين ابلاغ</t>
  </si>
  <si>
    <t>تعداد</t>
  </si>
  <si>
    <t>پلهاي كمتر از10 متر (همسان)</t>
  </si>
  <si>
    <t>پلهاي بيش از10 متر (ناهمسان)</t>
  </si>
  <si>
    <t>طول كل (متر)</t>
  </si>
  <si>
    <t>پلهای خاص</t>
  </si>
  <si>
    <t xml:space="preserve">تعداد </t>
  </si>
  <si>
    <t>تونل</t>
  </si>
  <si>
    <t>گالري</t>
  </si>
  <si>
    <t>ساختمان</t>
  </si>
  <si>
    <t>طول كل اجرا شده عمليات روسازي (كيلومتر)</t>
  </si>
  <si>
    <t>بيندر 1</t>
  </si>
  <si>
    <t>بيندر 2</t>
  </si>
  <si>
    <t>ديوارسازي</t>
  </si>
  <si>
    <r>
      <t xml:space="preserve">زيراساس/ زير بالاست </t>
    </r>
    <r>
      <rPr>
        <b/>
        <sz val="10"/>
        <color indexed="8"/>
        <rFont val="Zar"/>
        <charset val="178"/>
      </rPr>
      <t>m</t>
    </r>
    <r>
      <rPr>
        <b/>
        <vertAlign val="superscript"/>
        <sz val="10"/>
        <color indexed="8"/>
        <rFont val="Zar"/>
        <charset val="178"/>
      </rPr>
      <t>3</t>
    </r>
  </si>
  <si>
    <r>
      <t xml:space="preserve">خاكبرداري از ترانشه </t>
    </r>
    <r>
      <rPr>
        <b/>
        <sz val="10"/>
        <color indexed="8"/>
        <rFont val="Zar"/>
        <charset val="178"/>
      </rPr>
      <t>m</t>
    </r>
    <r>
      <rPr>
        <b/>
        <vertAlign val="superscript"/>
        <sz val="10"/>
        <color indexed="8"/>
        <rFont val="Zar"/>
        <charset val="178"/>
      </rPr>
      <t>3</t>
    </r>
  </si>
  <si>
    <t>مقدار كل واقعي</t>
  </si>
  <si>
    <r>
      <t xml:space="preserve">عمليات بنائي </t>
    </r>
    <r>
      <rPr>
        <b/>
        <sz val="10"/>
        <color indexed="8"/>
        <rFont val="Zar"/>
        <charset val="178"/>
      </rPr>
      <t>m</t>
    </r>
    <r>
      <rPr>
        <b/>
        <vertAlign val="superscript"/>
        <sz val="10"/>
        <color indexed="8"/>
        <rFont val="Zar"/>
        <charset val="178"/>
      </rPr>
      <t>3</t>
    </r>
  </si>
  <si>
    <r>
      <t xml:space="preserve">خاكريزي </t>
    </r>
    <r>
      <rPr>
        <b/>
        <sz val="10"/>
        <color indexed="8"/>
        <rFont val="Zar"/>
        <charset val="178"/>
      </rPr>
      <t>m</t>
    </r>
    <r>
      <rPr>
        <b/>
        <vertAlign val="superscript"/>
        <sz val="10"/>
        <color indexed="8"/>
        <rFont val="Zar"/>
        <charset val="178"/>
      </rPr>
      <t>3</t>
    </r>
  </si>
  <si>
    <r>
      <t xml:space="preserve">حفاري تونل </t>
    </r>
    <r>
      <rPr>
        <b/>
        <sz val="10"/>
        <color indexed="8"/>
        <rFont val="Zar"/>
        <charset val="178"/>
      </rPr>
      <t>m</t>
    </r>
    <r>
      <rPr>
        <b/>
        <vertAlign val="superscript"/>
        <sz val="10"/>
        <color indexed="8"/>
        <rFont val="Zar"/>
        <charset val="178"/>
      </rPr>
      <t>3</t>
    </r>
  </si>
  <si>
    <r>
      <t xml:space="preserve">حفاري شمع </t>
    </r>
    <r>
      <rPr>
        <b/>
        <sz val="10"/>
        <color indexed="8"/>
        <rFont val="Zar"/>
        <charset val="178"/>
      </rPr>
      <t>m</t>
    </r>
    <r>
      <rPr>
        <b/>
        <vertAlign val="superscript"/>
        <sz val="10"/>
        <color indexed="8"/>
        <rFont val="Zar"/>
        <charset val="178"/>
      </rPr>
      <t>3</t>
    </r>
  </si>
  <si>
    <r>
      <t xml:space="preserve">اساس/ بالاست </t>
    </r>
    <r>
      <rPr>
        <b/>
        <sz val="10"/>
        <color indexed="8"/>
        <rFont val="Zar"/>
        <charset val="178"/>
      </rPr>
      <t>m</t>
    </r>
    <r>
      <rPr>
        <b/>
        <vertAlign val="superscript"/>
        <sz val="10"/>
        <color indexed="8"/>
        <rFont val="Zar"/>
        <charset val="178"/>
      </rPr>
      <t>3</t>
    </r>
  </si>
  <si>
    <r>
      <t xml:space="preserve">آسفالت </t>
    </r>
    <r>
      <rPr>
        <b/>
        <sz val="10"/>
        <color indexed="8"/>
        <rFont val="Zar"/>
        <charset val="178"/>
      </rPr>
      <t>ton</t>
    </r>
  </si>
  <si>
    <r>
      <t xml:space="preserve">پي كني </t>
    </r>
    <r>
      <rPr>
        <b/>
        <sz val="10"/>
        <color indexed="8"/>
        <rFont val="Zar"/>
        <charset val="178"/>
      </rPr>
      <t>m</t>
    </r>
    <r>
      <rPr>
        <b/>
        <vertAlign val="superscript"/>
        <sz val="10"/>
        <color indexed="8"/>
        <rFont val="Zar"/>
        <charset val="178"/>
      </rPr>
      <t>3</t>
    </r>
  </si>
  <si>
    <r>
      <t xml:space="preserve">لاينينگ تونل </t>
    </r>
    <r>
      <rPr>
        <b/>
        <sz val="10"/>
        <color indexed="8"/>
        <rFont val="Zar"/>
        <charset val="178"/>
      </rPr>
      <t>m</t>
    </r>
    <r>
      <rPr>
        <b/>
        <vertAlign val="superscript"/>
        <sz val="10"/>
        <color indexed="8"/>
        <rFont val="Zar"/>
        <charset val="178"/>
      </rPr>
      <t>3</t>
    </r>
  </si>
  <si>
    <r>
      <t xml:space="preserve">بتن ريزي درجا </t>
    </r>
    <r>
      <rPr>
        <b/>
        <sz val="10"/>
        <color indexed="8"/>
        <rFont val="Zar"/>
        <charset val="178"/>
      </rPr>
      <t>m</t>
    </r>
    <r>
      <rPr>
        <b/>
        <vertAlign val="superscript"/>
        <sz val="10"/>
        <color indexed="8"/>
        <rFont val="Zar"/>
        <charset val="178"/>
      </rPr>
      <t>3</t>
    </r>
  </si>
  <si>
    <r>
      <t xml:space="preserve">قالب بندي </t>
    </r>
    <r>
      <rPr>
        <b/>
        <sz val="10"/>
        <color indexed="8"/>
        <rFont val="Zar"/>
        <charset val="178"/>
      </rPr>
      <t>m</t>
    </r>
    <r>
      <rPr>
        <b/>
        <vertAlign val="superscript"/>
        <sz val="10"/>
        <color indexed="8"/>
        <rFont val="Zar"/>
        <charset val="178"/>
      </rPr>
      <t>2</t>
    </r>
  </si>
  <si>
    <r>
      <t xml:space="preserve">بتن پيش ساخته </t>
    </r>
    <r>
      <rPr>
        <b/>
        <sz val="10"/>
        <color indexed="8"/>
        <rFont val="Zar"/>
        <charset val="178"/>
      </rPr>
      <t>m</t>
    </r>
    <r>
      <rPr>
        <b/>
        <vertAlign val="superscript"/>
        <sz val="10"/>
        <color indexed="8"/>
        <rFont val="Zar"/>
        <charset val="178"/>
      </rPr>
      <t>3</t>
    </r>
  </si>
  <si>
    <r>
      <t xml:space="preserve">مبلغ قرارداد
</t>
    </r>
    <r>
      <rPr>
        <b/>
        <sz val="11"/>
        <color indexed="8"/>
        <rFont val="Zar"/>
        <charset val="178"/>
      </rPr>
      <t>(ريال)</t>
    </r>
  </si>
  <si>
    <r>
      <t xml:space="preserve">شاخص مبناء
</t>
    </r>
    <r>
      <rPr>
        <b/>
        <sz val="11"/>
        <color indexed="8"/>
        <rFont val="Zar"/>
        <charset val="178"/>
      </rPr>
      <t>(تعديل)</t>
    </r>
  </si>
  <si>
    <t>پيشنهادي</t>
  </si>
  <si>
    <t>ساير</t>
  </si>
  <si>
    <r>
      <t xml:space="preserve">خاكبرداري از قرضه </t>
    </r>
    <r>
      <rPr>
        <b/>
        <sz val="10"/>
        <color indexed="8"/>
        <rFont val="Zar"/>
        <charset val="178"/>
      </rPr>
      <t>m</t>
    </r>
    <r>
      <rPr>
        <b/>
        <vertAlign val="superscript"/>
        <sz val="10"/>
        <color indexed="8"/>
        <rFont val="Zar"/>
        <charset val="178"/>
      </rPr>
      <t>3</t>
    </r>
  </si>
  <si>
    <t>مساحت كل (مترمربع)</t>
  </si>
  <si>
    <t>زير اساس/زير بالاست</t>
  </si>
  <si>
    <t>اساس/بالاست</t>
  </si>
  <si>
    <t>ريل گذاري راه آهن</t>
  </si>
  <si>
    <t xml:space="preserve"> آخرين تعديل دريافتي (تجمعي)</t>
  </si>
  <si>
    <t>ه) مشخصات تعداد نيروی انسانی</t>
  </si>
  <si>
    <t>مبلغ تجهيز كارگاه (ريال)</t>
  </si>
  <si>
    <t>آخرين مبلغ دريافتي (تجمعي صورت وضعيتها)</t>
  </si>
  <si>
    <t>ضخامت زيراساس/زيربالاست cm :</t>
  </si>
  <si>
    <t>ضخامت اساس/بالاست cm :</t>
  </si>
  <si>
    <r>
      <t xml:space="preserve">پيمانكار 
</t>
    </r>
    <r>
      <rPr>
        <b/>
        <sz val="10"/>
        <color indexed="8"/>
        <rFont val="Zar"/>
        <charset val="178"/>
      </rPr>
      <t>(كاركرد+ تعديل+ ما به التفاوت و غيره)</t>
    </r>
  </si>
  <si>
    <r>
      <t xml:space="preserve">آزمايشگاه 
</t>
    </r>
    <r>
      <rPr>
        <b/>
        <sz val="10"/>
        <color indexed="8"/>
        <rFont val="Zar"/>
        <charset val="178"/>
      </rPr>
      <t>(استقرار محلي+ تعرفه اي)</t>
    </r>
  </si>
  <si>
    <t>مهندسين مشاور 
(مطالعات+نظارت كارگاهي+ عاليه)</t>
  </si>
  <si>
    <t>منطقه شمال شرق</t>
  </si>
  <si>
    <t>منطقه شمال</t>
  </si>
  <si>
    <t>منطقه غرب و مركز</t>
  </si>
  <si>
    <t>منطقه جنوب</t>
  </si>
  <si>
    <t>منطقه يك راه آهن</t>
  </si>
  <si>
    <t>منطقه دو راه آهن</t>
  </si>
  <si>
    <t>منطقه شمال غرب</t>
  </si>
  <si>
    <t>خراسان شمالي</t>
  </si>
  <si>
    <t>گلستان</t>
  </si>
  <si>
    <t>مازندران</t>
  </si>
  <si>
    <t>سمنان</t>
  </si>
  <si>
    <t>تهران</t>
  </si>
  <si>
    <t>قم</t>
  </si>
  <si>
    <t>مركزي</t>
  </si>
  <si>
    <t>اصفهان</t>
  </si>
  <si>
    <t>يزد</t>
  </si>
  <si>
    <t>گيلان</t>
  </si>
  <si>
    <t>قزوين</t>
  </si>
  <si>
    <t>زنجان</t>
  </si>
  <si>
    <t>اردبيل</t>
  </si>
  <si>
    <t>آذربايجان شرقي</t>
  </si>
  <si>
    <t>آذربايجان غربي</t>
  </si>
  <si>
    <t>همدان</t>
  </si>
  <si>
    <t>كردستان</t>
  </si>
  <si>
    <t>كرمانشاه</t>
  </si>
  <si>
    <t>ايلام</t>
  </si>
  <si>
    <t>خوزستان</t>
  </si>
  <si>
    <t>كهكيلويه و بوير احمد</t>
  </si>
  <si>
    <t>چهارمحال و بختياري</t>
  </si>
  <si>
    <t xml:space="preserve">فارس </t>
  </si>
  <si>
    <t>بوشهر</t>
  </si>
  <si>
    <t>خراسان جنوبي</t>
  </si>
  <si>
    <t>كرمان</t>
  </si>
  <si>
    <t>هرمزگان</t>
  </si>
  <si>
    <t>سيستان و بلوچستان</t>
  </si>
  <si>
    <t>البرز</t>
  </si>
  <si>
    <t>خراسان رضوي</t>
  </si>
  <si>
    <t>لرستان</t>
  </si>
  <si>
    <t>عنوان زير پروژه :</t>
  </si>
  <si>
    <t>عنوان پروژه (محور):</t>
  </si>
  <si>
    <t>عنوان زيرپروژه :</t>
  </si>
  <si>
    <t>تعداد كل آزمايش</t>
  </si>
  <si>
    <t>تعدادكل (B)</t>
  </si>
  <si>
    <t>تعداد برنامه اي (A)</t>
  </si>
  <si>
    <t>تعداد واقعي</t>
  </si>
  <si>
    <t>تعداد كل (B)</t>
  </si>
  <si>
    <t>مجموع</t>
  </si>
  <si>
    <t>روسازي راه آهن</t>
  </si>
  <si>
    <t>ساختمان راه آهن</t>
  </si>
  <si>
    <t>درصد پيشرفت فيزيكي قرارداد (برنامه اي) :</t>
  </si>
  <si>
    <t>درصد پيشرفت فيزيكي قرارداد (واقعي) :</t>
  </si>
  <si>
    <t>درصد پيشرفت ريالي قرارداد (واقعي) :</t>
  </si>
  <si>
    <r>
      <t xml:space="preserve">مدت قرارداد
</t>
    </r>
    <r>
      <rPr>
        <b/>
        <sz val="10"/>
        <color indexed="8"/>
        <rFont val="Zar"/>
        <charset val="178"/>
      </rPr>
      <t>(ماه)</t>
    </r>
  </si>
  <si>
    <t>خلاصه اطلاعات قرارداد</t>
  </si>
  <si>
    <t>تاريخ شروع قرارداد:</t>
  </si>
  <si>
    <t>خلاصه اطلاعات مربوط به ايستگاههاي راه آهن</t>
  </si>
  <si>
    <t>نام ايستگاه :</t>
  </si>
  <si>
    <t>نوع ايستگاه :</t>
  </si>
  <si>
    <t xml:space="preserve"> مشخصات كلي:</t>
  </si>
  <si>
    <t>پيشرفت</t>
  </si>
  <si>
    <t>پيشرفت فيزيكي پروژه به تفكيك فضاها:</t>
  </si>
  <si>
    <t>تعداد خطوط ايستگاه:</t>
  </si>
  <si>
    <t>عنوان ساختمان</t>
  </si>
  <si>
    <t>مرحله فعاليت</t>
  </si>
  <si>
    <t>وزن فعاليت</t>
  </si>
  <si>
    <t>ساختمان اصلي</t>
  </si>
  <si>
    <t>ساختمان نمازخانه و وضوخانه</t>
  </si>
  <si>
    <t>تاسيسات زيربنائي محوطه</t>
  </si>
  <si>
    <t>ديوار محوطه</t>
  </si>
  <si>
    <t>محوطه سازي، پياده رو سازي و احداث خيابان</t>
  </si>
  <si>
    <t>ساختمان آسايشگاه كاركنان</t>
  </si>
  <si>
    <t>سكو مسافري</t>
  </si>
  <si>
    <t>ساختمان علائم و ارتباطات</t>
  </si>
  <si>
    <t>تلمبه خانه و منبع آب زميني 1000مترمكعبي</t>
  </si>
  <si>
    <t>ساختمان رستوران</t>
  </si>
  <si>
    <t>منبع هوايي 150 متر مكعبي</t>
  </si>
  <si>
    <t>انبار روغن آلات جريه</t>
  </si>
  <si>
    <t>ساختمان پست برق</t>
  </si>
  <si>
    <t>سايبان سكوهاي مسافري</t>
  </si>
  <si>
    <t>ساختمان ژنراتور</t>
  </si>
  <si>
    <t>شنگيري مكانيزه</t>
  </si>
  <si>
    <t>ساختمان پليس انتظامي</t>
  </si>
  <si>
    <t>حصار پيراموني محوطه</t>
  </si>
  <si>
    <t>ساختمان نگهباني و سردر ورودي</t>
  </si>
  <si>
    <t>سكوي سوخت گيري و منابع سوخت</t>
  </si>
  <si>
    <t>مصالح اصلي وارد شده به كارگاه :</t>
  </si>
  <si>
    <t>كل مورد نياز</t>
  </si>
  <si>
    <t>كل وارده</t>
  </si>
  <si>
    <t>فعاليت هاي اجرايي شاخص كارگاه :</t>
  </si>
  <si>
    <t>مقدار اجرا</t>
  </si>
  <si>
    <t>درصد اجرا</t>
  </si>
  <si>
    <t>مساحت ساختمان مسافري(متر مربع):</t>
  </si>
  <si>
    <t>مساحت كل زير بنا(متر مربع):</t>
  </si>
  <si>
    <t>مساحت محوطه(متر مربع):</t>
  </si>
  <si>
    <t>(1)2</t>
  </si>
  <si>
    <t>تعداد كل صفحات 18</t>
  </si>
  <si>
    <t>خلاصه اطلاعات مربوط به روسازي راه آهن بخش 1</t>
  </si>
  <si>
    <t>سيستم ارتباطات و علايم:</t>
  </si>
  <si>
    <t>نوع سيستم:</t>
  </si>
  <si>
    <t>تعداد  ايستگاهها :</t>
  </si>
  <si>
    <t xml:space="preserve">مقدار كل </t>
  </si>
  <si>
    <t xml:space="preserve">مقدار نصب شده </t>
  </si>
  <si>
    <t xml:space="preserve">وزن فعاليت </t>
  </si>
  <si>
    <t>فيبر نوري</t>
  </si>
  <si>
    <t>SDH</t>
  </si>
  <si>
    <t>مراكز تلفن سانترال</t>
  </si>
  <si>
    <t>علايم الكتريكي</t>
  </si>
  <si>
    <t>منابع تغذيه</t>
  </si>
  <si>
    <t>نوع عملیات</t>
  </si>
  <si>
    <t>نصب پایه دکل (درصد پیشرفت)</t>
  </si>
  <si>
    <t>نصب دکل و آنتن (درصد پیشرفت)</t>
  </si>
  <si>
    <t>حفر چاه ارت و گراند (درصد پیشرفت)</t>
  </si>
  <si>
    <t>نصب تجهیزات ارت و گراند (درصد پیشرفت)</t>
  </si>
  <si>
    <t>نصب BTS ها (تعداد)</t>
  </si>
  <si>
    <t>نصب بی سیم های ثابت (تعداد)</t>
  </si>
  <si>
    <t>نصب بی سیم های خودروئی (تعداد)</t>
  </si>
  <si>
    <t>نصب نود مرکزی (درصد پیشرفت)</t>
  </si>
  <si>
    <t>برقراری لینکهای BTS به نود (درصد پیشرفت)</t>
  </si>
  <si>
    <t>تست پوشش مسیر (درصد پیشرفت)</t>
  </si>
  <si>
    <t>خرید تجهیزات  SDH (درصد پیشرفت)</t>
  </si>
  <si>
    <t>نصب راکهای SDH (درصد پیشرفت)</t>
  </si>
  <si>
    <t>لدرکشی (درصد پیشرفت)</t>
  </si>
  <si>
    <t>پیکتل بندی برسر OCDF</t>
  </si>
  <si>
    <t>حفر چاه ارت (تعداد)</t>
  </si>
  <si>
    <t>نصب تجهیزات ارت (درصد پیشرفت)</t>
  </si>
  <si>
    <t>پیکره بندی و اعمال ماتریس ترافیکی (درصد پیشرفت)</t>
  </si>
  <si>
    <t>راه اندازی (درصد پیشرفت)</t>
  </si>
  <si>
    <t>خلاصه اطلاعات مربوط به روسازي راه آهن بخش 2</t>
  </si>
  <si>
    <t>خرید تجهیزات (درصد پیشرفت)</t>
  </si>
  <si>
    <t>نصب راکها (درصد پیشرفت)</t>
  </si>
  <si>
    <t>نصب ماژولها (درصد پیشرفت)</t>
  </si>
  <si>
    <t>کانال کشی در محوطه ایستگاه (درصد پیشرفت)</t>
  </si>
  <si>
    <t>کابل گذاری (متر)</t>
  </si>
  <si>
    <t>نصب تراک فرکانسی (تعداد دستگاه)</t>
  </si>
  <si>
    <t>نصب محورشمار (تعداد دستگاه)</t>
  </si>
  <si>
    <t>نصب ماشین سوزن (تعداد دستگاه)</t>
  </si>
  <si>
    <t>نصب چراغ سیگنال (تعداد دستگاه)</t>
  </si>
  <si>
    <t>نصب اینترلاکینگ (درصد پیشرفت)</t>
  </si>
  <si>
    <t>نصب منابع تغذیه (تعداد دستگاه)</t>
  </si>
  <si>
    <t>نصب باطری (تعداد دستگاه)</t>
  </si>
  <si>
    <t>نصب تجهیزات CTC (درصد پیشرفت)</t>
  </si>
  <si>
    <t>نصب چاه ارت (تعداد دستگاه)</t>
  </si>
  <si>
    <t>نصب انواع باکسای محوطه (تعداد دستگاه)</t>
  </si>
  <si>
    <t>نقشه برداری و تعیین مسیر فیبر نوری</t>
  </si>
  <si>
    <t>کانال کنی در زمین های نرم</t>
  </si>
  <si>
    <t>کانال کنی در زمین های سخت</t>
  </si>
  <si>
    <t>کانال کنی در زمین های باتلاقی</t>
  </si>
  <si>
    <t>کانال کنی در زمین های سنگی</t>
  </si>
  <si>
    <t>ریختن خاک سرندی زیر کابل</t>
  </si>
  <si>
    <t>کابل گذاری</t>
  </si>
  <si>
    <t>لوله گذاري (لوله پلي اتيلن )</t>
  </si>
  <si>
    <t>ریختن خاک سرندی روی کابل</t>
  </si>
  <si>
    <t>نصب نوار اخطار</t>
  </si>
  <si>
    <t>پر کردن کانال</t>
  </si>
  <si>
    <t>انجام گرده ماهی</t>
  </si>
  <si>
    <t>مفصل بندی</t>
  </si>
  <si>
    <t>نصب علمک</t>
  </si>
  <si>
    <t>تست کامل</t>
  </si>
  <si>
    <t>تهیه نقشه ازبیلت</t>
  </si>
  <si>
    <t>تهیه تست شیت</t>
  </si>
  <si>
    <t>(2)2</t>
  </si>
  <si>
    <t>(3)2</t>
  </si>
  <si>
    <t>وضعیت پیشرفت خرید و نصب تجهیزات رادیوئی در ایستگاهها:</t>
  </si>
  <si>
    <t>طول مسير (km):</t>
  </si>
  <si>
    <t>پيشرفت فيزيكي پروژه به تفكيك نوع فعاليت (تجهيزات) :</t>
  </si>
  <si>
    <t>عنوان فعاليت (تجهيزات)</t>
  </si>
  <si>
    <t>پيشرفت فيزيكي</t>
  </si>
  <si>
    <t>پيشرفت نسبت به كل پروژه</t>
  </si>
  <si>
    <t>ایستگاه:</t>
  </si>
  <si>
    <t>خريد تجهيزات فيبر نوري</t>
  </si>
  <si>
    <t xml:space="preserve">واحد </t>
  </si>
  <si>
    <t>كيلومتر</t>
  </si>
  <si>
    <t>تجهيزات راديويي</t>
  </si>
  <si>
    <t>وضعیت پیشرفت خريد و نصب تجهيزات فیبر نوری در ایستگاهها:</t>
  </si>
  <si>
    <t>وضعیت پیشرفت خريد و نصب تجهيزات SDH در ایستگاهها:</t>
  </si>
  <si>
    <t xml:space="preserve">  پارتي لاين و ديتا سوييچ</t>
  </si>
  <si>
    <t>وضعیت پیشرفت خرید و نصب تجهیزات مراكز تلفن سانترال در ایستگاهها:</t>
  </si>
  <si>
    <t>وضعیت پیشرفت خرید و نصب تجهیزات پارتی لاین و دیتا سوئیچ در ایستگاهها:</t>
  </si>
  <si>
    <t>نصب راكها (درصد پیشرفت)</t>
  </si>
  <si>
    <t>نصب باطري (درصد پیشرفت)</t>
  </si>
  <si>
    <t>نصب مديريت پروژه (درصد پیشرفت)</t>
  </si>
  <si>
    <t>راه اندازي (درصد پیشرفت)</t>
  </si>
  <si>
    <t>وضعیت پیشرفت خرید و نصب تجهیزات علائم الکتریکی در ایستگاهها:</t>
  </si>
  <si>
    <t>وضعیت پیشرفت خرید و نصب تجهیزات منابع تغذيه در ایستگاهها:</t>
  </si>
  <si>
    <t>خريد تجهيزات راديويي (درصد پيشرفت)</t>
  </si>
  <si>
    <t>خريد تجهيزات سانترال (درصد پيشرفت)</t>
  </si>
  <si>
    <t>خريد تجهيزات علائم الكتريكي (درصد پيشرفت)</t>
  </si>
  <si>
    <t>خريد تجهيزات منابع تغذيه (درصد پيشرفت)</t>
  </si>
  <si>
    <t>مقدار</t>
  </si>
  <si>
    <t>از كيلومتر</t>
  </si>
  <si>
    <t>تا كيلومتر</t>
  </si>
  <si>
    <t>(4)2</t>
  </si>
  <si>
    <t>خلاصه اطلاعات مربوط به روسازي راه آهن بخش 3</t>
  </si>
  <si>
    <t>اجراي روسازي</t>
  </si>
  <si>
    <t>شرح عملیات</t>
  </si>
  <si>
    <t>بالاست قشر اول</t>
  </si>
  <si>
    <t>نصب خط</t>
  </si>
  <si>
    <t>خط (اصلي)</t>
  </si>
  <si>
    <t>خطوط ايستگاهي</t>
  </si>
  <si>
    <t>بالاست پوش دوم</t>
  </si>
  <si>
    <t>رلواژ اول</t>
  </si>
  <si>
    <t>رلواژ دوم</t>
  </si>
  <si>
    <t>جوشكاري</t>
  </si>
  <si>
    <t>بالاست ريزي و رلواژ نهايي</t>
  </si>
  <si>
    <t>بالاست ريزي</t>
  </si>
  <si>
    <t>رلواژ نهايي</t>
  </si>
  <si>
    <t>تهيه و نصب علائم ثابت خطي</t>
  </si>
  <si>
    <t>كاركرد تجمعي</t>
  </si>
  <si>
    <t>كاركرد ماهيانه</t>
  </si>
  <si>
    <t>مقدار(m)</t>
  </si>
  <si>
    <t>كل كار</t>
  </si>
  <si>
    <t>مقدار باقيمانده</t>
  </si>
  <si>
    <t>درصد باقي مانده</t>
  </si>
  <si>
    <t>تهيه مصالح و ادوات روسازي</t>
  </si>
  <si>
    <t>تهيه ريل</t>
  </si>
  <si>
    <t>تهيه سوزن</t>
  </si>
  <si>
    <t>تهيه تراورس</t>
  </si>
  <si>
    <t>تهيه پيچ</t>
  </si>
  <si>
    <t>تهيه پد</t>
  </si>
  <si>
    <t>تهيه گايد</t>
  </si>
  <si>
    <t>تهيه فنر</t>
  </si>
  <si>
    <t>حمل ريل</t>
  </si>
  <si>
    <t>حمل سوزن</t>
  </si>
  <si>
    <t>حمل تراورس</t>
  </si>
  <si>
    <t>حمل ساير ادوات</t>
  </si>
  <si>
    <t>تهيه و توليد بالاست</t>
  </si>
  <si>
    <t>حجم كل طبق قرارداد (m3)</t>
  </si>
  <si>
    <t>حجم توليدي ماهيانه (m3)</t>
  </si>
  <si>
    <t>حجم دپو شده ماهيانه (m3)</t>
  </si>
  <si>
    <t>حجم توليدي كل(m3)</t>
  </si>
  <si>
    <t>حجم دپو شده كل (m3)</t>
  </si>
  <si>
    <t>عمليات اجرائي خطوط ايستگاهها</t>
  </si>
  <si>
    <t>نام ايستگاه</t>
  </si>
  <si>
    <t>نصب شده R300</t>
  </si>
  <si>
    <t>نصب شده R190</t>
  </si>
  <si>
    <t>R</t>
  </si>
  <si>
    <t>L</t>
  </si>
  <si>
    <t>تعداد استاپرهاي نصب شده</t>
  </si>
  <si>
    <t>كيلومتر ايستگاه</t>
  </si>
  <si>
    <t>مشخصات خطوط ايستگاهها</t>
  </si>
  <si>
    <t>طول خطوط</t>
  </si>
  <si>
    <t>طبق نقشه</t>
  </si>
  <si>
    <t>نصب شده</t>
  </si>
  <si>
    <t>تعداد سوزنها</t>
  </si>
  <si>
    <t>نام توليد كننده</t>
  </si>
  <si>
    <t>مقدار كل مورد نياز</t>
  </si>
  <si>
    <t>مقدار تامين شده تا كنون</t>
  </si>
  <si>
    <t>باقيمانده</t>
  </si>
  <si>
    <t>توضيحات عملكرد ماهيانه</t>
  </si>
  <si>
    <t xml:space="preserve">راهنماي تكميل شيت 2 </t>
  </si>
  <si>
    <t>شماره 
قرارداد يا ابلاغ</t>
  </si>
  <si>
    <t>تاريخ 
قرارداد يا ابلاغ</t>
  </si>
  <si>
    <t>طول كل مسير (كيلومتر):</t>
  </si>
  <si>
    <t>مجموع طول مسيرآزادسازي شده(كيلومتر):</t>
  </si>
  <si>
    <t>مجموع طول مسير ارزيابي شده(كيلومتر):</t>
  </si>
  <si>
    <r>
      <t xml:space="preserve">1- به هيچ عنوان فرمت شيت و نيز نام شيت و سلولها تغيير نكند و همچنين از قراردادن هرگونه علامت و متن داخل </t>
    </r>
    <r>
      <rPr>
        <i/>
        <u/>
        <sz val="16"/>
        <rFont val="Arial"/>
        <family val="2"/>
      </rPr>
      <t>سلولهاي عددي</t>
    </r>
    <r>
      <rPr>
        <sz val="16"/>
        <rFont val="Arial"/>
        <family val="2"/>
      </rPr>
      <t xml:space="preserve"> خودداري شود زيرا تمامي سلولهاي اين شيت به سامانه متصل مي باشد و براي سامانه معني خاص خود را دارد.
2- در نوشتن كيلومترها دقت شود از علامت + خودداري شود و به جاي علامت + مميز استفاده شود مثال كيلومتر 125+24  مي شود 24.125 
3- در صورتي كه براي هر آيتم مقاديري وجود ندارد در داخل سلول مربوطه عدد صفر يا هر گونه متن يا علامت وارد نكنيد و سلول را خالي بگذاريد.
4- مشاهده شده بعضي از شركتهاي مهندسين مشاور در داخل سلولها توضيحات مي نويستند مثال طول اجرا شده سابگريد (15 رفت و برگشت) كه باعث خطا در سامانه مي گردد بنابراين داخل  </t>
    </r>
    <r>
      <rPr>
        <i/>
        <u/>
        <sz val="16"/>
        <rFont val="Arial"/>
        <family val="2"/>
      </rPr>
      <t>سلولهاي عددي</t>
    </r>
    <r>
      <rPr>
        <sz val="16"/>
        <rFont val="Arial"/>
        <family val="2"/>
      </rPr>
      <t>،  فقط عدد اعشاري قرارداده و از نوشتن هر گونه متن خودداري فرمائيد.در صورت نياز به توضيحات در انتهاي صفحه در قسمت توضيحات موارد ذكر گردد.
5- مبالغ همه به ريال مي باشد بنايراين دقت شود به ميليون ريال و يا غيره وارد نشود.</t>
    </r>
  </si>
  <si>
    <t>طول ايستگاه(متر):</t>
  </si>
  <si>
    <t>دفتر مديريت پروژه ها (pmo)</t>
  </si>
  <si>
    <t>تعداد آزمايش طبق مشخصات (قابل قبول اوليه)</t>
  </si>
  <si>
    <t>تعداد آزمايش طبق مشخصات (قابل قبول نهايي)</t>
  </si>
  <si>
    <t>شاخص كيفيت اوليه(درصد):</t>
  </si>
  <si>
    <t>شاخص كيفيت نهايي(درصد):</t>
  </si>
  <si>
    <t>تعداد خارج از حد رواداری نهايي</t>
  </si>
  <si>
    <t>درصد حجم طبق مشخصات (نهايي)</t>
  </si>
  <si>
    <t>ويرايش 1393/8/15</t>
  </si>
  <si>
    <t>طرح احداث راه آهن زاهدان - زابل-بیرجندو اتصال آن به راه آهن بافق-مشهد</t>
  </si>
  <si>
    <t xml:space="preserve"> پروژه مطالعه و احداث راه آهن زاهدان-بیرجندو اتصال آن به راه آهن بافق-مشهد</t>
  </si>
  <si>
    <t>رهاب</t>
  </si>
  <si>
    <t>1303015021/1-1190-140221257</t>
  </si>
  <si>
    <t>خراسان جنوبی</t>
  </si>
  <si>
    <t>قائن</t>
  </si>
  <si>
    <t>لودر</t>
  </si>
  <si>
    <t>ملکی</t>
  </si>
  <si>
    <t>سرپرست کارگاه</t>
  </si>
  <si>
    <t>چهارشنبه</t>
  </si>
  <si>
    <t>پنجشنبه</t>
  </si>
  <si>
    <t>جمعه</t>
  </si>
  <si>
    <t>*</t>
  </si>
  <si>
    <t>مشکلات مالی پروژه</t>
  </si>
  <si>
    <t>تامین مالی</t>
  </si>
  <si>
    <t>عملیات زیرسازی قطعه 20 راه آهن زاهدان-زابل-بیرجند-مشهد(از کیلومتر000+707 الی 000+740)</t>
  </si>
  <si>
    <t>توسعه راههای پارس</t>
  </si>
  <si>
    <t>سه ماه چهارم</t>
  </si>
  <si>
    <t>دفتر فنی</t>
  </si>
  <si>
    <t>ترانسپورت</t>
  </si>
  <si>
    <t>کامیون</t>
  </si>
  <si>
    <t>غلطک</t>
  </si>
  <si>
    <t>HCI</t>
  </si>
  <si>
    <t>تانکرآب</t>
  </si>
  <si>
    <t>تانکرسوخت</t>
  </si>
  <si>
    <t>گریدر</t>
  </si>
  <si>
    <t>16G</t>
  </si>
  <si>
    <t>وانت پیکان</t>
  </si>
  <si>
    <t>سواری پارس</t>
  </si>
  <si>
    <t>LX</t>
  </si>
  <si>
    <t>سواریMVM</t>
  </si>
  <si>
    <t>720+000</t>
  </si>
  <si>
    <t>721+000</t>
  </si>
  <si>
    <t>722+000</t>
  </si>
  <si>
    <t>723+000</t>
  </si>
  <si>
    <t>724+000</t>
  </si>
  <si>
    <t>726+000</t>
  </si>
  <si>
    <t>725+000</t>
  </si>
  <si>
    <t>727+000</t>
  </si>
  <si>
    <t>728+000</t>
  </si>
  <si>
    <t>729+000</t>
  </si>
  <si>
    <t>730+000</t>
  </si>
  <si>
    <t>731+000</t>
  </si>
  <si>
    <t>732+000</t>
  </si>
  <si>
    <t>733+000</t>
  </si>
  <si>
    <t>734+000</t>
  </si>
  <si>
    <t>مهندس اجرا</t>
  </si>
  <si>
    <t>ابلاع کامل نقشه ها</t>
  </si>
  <si>
    <t xml:space="preserve">مدیر پروژه </t>
  </si>
  <si>
    <t>نقشه بردار</t>
  </si>
  <si>
    <t>مباشر عملیات خاکی</t>
  </si>
  <si>
    <t>اپراتور بچینگ</t>
  </si>
  <si>
    <t>خدماتی-انباردار</t>
  </si>
  <si>
    <t>راننده ماشین سنگین</t>
  </si>
  <si>
    <t>نگهبانی</t>
  </si>
  <si>
    <t>تعمیرگاه</t>
  </si>
  <si>
    <t>تدارکاتی</t>
  </si>
  <si>
    <t>اکیپ بنایی و بتن</t>
  </si>
  <si>
    <t>امور اداری و مالی</t>
  </si>
  <si>
    <t>آرماتوربندوقالب بند</t>
  </si>
  <si>
    <t>کارگرساده</t>
  </si>
  <si>
    <t>روابط عمومی</t>
  </si>
  <si>
    <t>یکشنبه</t>
  </si>
  <si>
    <t>سه شنبه</t>
  </si>
  <si>
    <t>شنبه</t>
  </si>
  <si>
    <t>X33</t>
  </si>
  <si>
    <t>استیجاری</t>
  </si>
  <si>
    <t>707+00</t>
  </si>
  <si>
    <t>709+00</t>
  </si>
  <si>
    <t>711+00</t>
  </si>
  <si>
    <t>713+00</t>
  </si>
  <si>
    <t>715+00</t>
  </si>
  <si>
    <t>717+00</t>
  </si>
  <si>
    <t>719+00</t>
  </si>
  <si>
    <t>721+00</t>
  </si>
  <si>
    <t>723+00</t>
  </si>
  <si>
    <t>725+00</t>
  </si>
  <si>
    <t>727+00</t>
  </si>
  <si>
    <t>729+00</t>
  </si>
  <si>
    <t>731+00</t>
  </si>
  <si>
    <t>733+00</t>
  </si>
  <si>
    <t>735+00</t>
  </si>
  <si>
    <t>737+00</t>
  </si>
  <si>
    <t>739+00</t>
  </si>
  <si>
    <t>740+00</t>
  </si>
  <si>
    <t>1402/03/05</t>
  </si>
  <si>
    <t>1404/03/05</t>
  </si>
  <si>
    <t>1402/04/28</t>
  </si>
  <si>
    <t>15/1402/45414</t>
  </si>
  <si>
    <t>ایستگاه درجه سوم از کیلومتر 570+717 الی 770+718</t>
  </si>
  <si>
    <t>درجه سوم</t>
  </si>
  <si>
    <t>توضيحات مراحل تکمیل تجهیزکارگاه.</t>
  </si>
  <si>
    <t>۱۴۰۲/۱‍۱/۳۰</t>
  </si>
  <si>
    <t>1</t>
  </si>
  <si>
    <t>۱۴۰۲/۵/۳</t>
  </si>
  <si>
    <t>۱۴۰۲/۱۱/۳۰</t>
  </si>
  <si>
    <t xml:space="preserve">بلدوزر </t>
  </si>
  <si>
    <t>komatsu</t>
  </si>
  <si>
    <t>تراک میکسر</t>
  </si>
  <si>
    <t>Amico</t>
  </si>
  <si>
    <t>1403/01/04</t>
  </si>
  <si>
    <t>1403/01/01</t>
  </si>
  <si>
    <t>1403/01/02</t>
  </si>
  <si>
    <t>1403/01/03</t>
  </si>
  <si>
    <t>1403/01/05</t>
  </si>
  <si>
    <t>1403/01/06</t>
  </si>
  <si>
    <t>1403/01/07</t>
  </si>
  <si>
    <t>1403/01/08</t>
  </si>
  <si>
    <t>1403/01/09</t>
  </si>
  <si>
    <t>1403/01/10</t>
  </si>
  <si>
    <t>1403/01/11</t>
  </si>
  <si>
    <t>1403/01/12</t>
  </si>
  <si>
    <t>1403/01/13</t>
  </si>
  <si>
    <t>1403/01/14</t>
  </si>
  <si>
    <t>1403/01/15</t>
  </si>
  <si>
    <t>1403/01/16</t>
  </si>
  <si>
    <t>1403/01/17</t>
  </si>
  <si>
    <t>1403/01/18</t>
  </si>
  <si>
    <t>1403/01/19</t>
  </si>
  <si>
    <t>1403/01/20</t>
  </si>
  <si>
    <t>1403/01/21</t>
  </si>
  <si>
    <t>1403/01/22</t>
  </si>
  <si>
    <t>1403/01/23</t>
  </si>
  <si>
    <t>1403/01/24</t>
  </si>
  <si>
    <t>1403/01/25</t>
  </si>
  <si>
    <t>دوشنه</t>
  </si>
  <si>
    <t>راکفیل</t>
  </si>
  <si>
    <t>1403/01/26</t>
  </si>
  <si>
    <t>1403/01/27</t>
  </si>
  <si>
    <t>ترانشه</t>
  </si>
  <si>
    <t>2126</t>
  </si>
  <si>
    <t>توضيحات : عملیات خاکی حد فتصل 712 الی 714.</t>
  </si>
  <si>
    <t>توضيحات : بازدید کارشناسان محترم کار فرما از تجهیز کارگاه و طول خط پروژه</t>
  </si>
  <si>
    <t xml:space="preserve">گزارش پیشرفت پروژه
مقدمه
این گزارش به‌منظور اطلاع‌رسانی به محترم کارفرما درباره پیشرفت کارهای مربوط به تجهیز کارگاه و اجرای عملیات خاکبرداری و خاکریزی در محدوده مسیر موردنظر تهیه شده است.
تکمیل ساختمان‌ها
در این مرحله از پروژه، عملیات تکمیل ساختمان‌های آزمایشگاه و نمازخانه به پایان رسیده است. تمامی اجزای موردنیاز این ساختمان‌ها شامل بناها، تاسیسات و تجهیزات مربوطه مونتاژ و آماده بهره‌برداری شده است.
ساختمان مشاور و کارفرما
عملیات ساختمان نظارت نیز به مرحله پایانی خود رسیده و تمامی اقدامات موردنیاز برای افتتاح و بهره‌برداری این ساختمان انجام شده است.
عملیات خاکبرداری و خاکریزی
در رابطه با عملیات خاکبرداری و خاکریزی، از کیلومتر 300+712 الی 450+714 محدوده مسیر موردنظر، کلیه فرآیندهای خاکبرداری و خاکریزی به‌طور موفقیت‌آمیز انجام و به پایان رسیده است. این فرآیندها شامل خریداری ماشین‌آلات، برداشت و حمل خاک، هموارسازی و خاکریزی جهت ایجاد مسیر موردنظر بوده است.
کنترل و بررسی بنچ مارکها
تمامی بنچ مارکهای مسیر، که از اهمیت بسیاری برخوردارند، مورد کنترل و بررسی نهایی قرار گرفته و همگی به‌طور صحیح و با دقت بالا تنظیم شده‌اند. این اقدامات با هدف اطمینان از دقت و صحت اجرای مسیر صورت گرفته است.
نتیجه‌گیری
با تکمیل مراحل مذکور، پروژه در مسیر صحیح خود حرکت می‌کند و به‌زودی به مرحله بعدی خود پیش می‌رود. امیدواریم که این گزارش، اطلاعات کافی را درباره پیشرفت پروژه برای شما فراهم کرده باشد. 
</t>
  </si>
  <si>
    <t>21348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</si>
</sst>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-* #,##0.00_-;_-* #,##0.00\-;_-* &quot;-&quot;??_-;_-@_-"/>
    <numFmt numFmtId="165" formatCode="_-* #,##0.00\ [$€-1]_-;\-* #,##0.00\ [$€-1]_-;_-* &quot;-&quot;??\ [$€-1]_-"/>
    <numFmt numFmtId="166" formatCode="_-* #,##0_-;_-* #,##0\-;_-* &quot;-&quot;??_-;_-@_-"/>
    <numFmt numFmtId="167" formatCode="_-* #,##0.0_-;_-* #,##0.0\-;_-* &quot;-&quot;??_-;_-@_-"/>
    <numFmt numFmtId="168" formatCode="[$-1010000]yyyy/mm/dd;@"/>
    <numFmt numFmtId="169" formatCode="[$-3000401]0.###"/>
    <numFmt numFmtId="170" formatCode="0.000"/>
  </numFmts>
  <fonts count="109">
    <font>
      <sz val="10"/>
      <name val="Arial"/>
      <charset val="178"/>
    </font>
    <font>
      <sz val="10"/>
      <name val="Arial"/>
      <family val="2"/>
    </font>
    <font>
      <sz val="8"/>
      <name val="Arial"/>
      <family val="2"/>
    </font>
    <font>
      <b/>
      <sz val="10"/>
      <name val="Zar"/>
      <charset val="178"/>
    </font>
    <font>
      <sz val="10"/>
      <name val="Zar"/>
      <charset val="178"/>
    </font>
    <font>
      <sz val="10"/>
      <name val="Arial"/>
      <family val="2"/>
    </font>
    <font>
      <b/>
      <sz val="16"/>
      <name val="Zar"/>
      <charset val="178"/>
    </font>
    <font>
      <b/>
      <sz val="11"/>
      <name val="Zar"/>
      <charset val="178"/>
    </font>
    <font>
      <sz val="10"/>
      <name val="Nazanin"/>
      <charset val="178"/>
    </font>
    <font>
      <b/>
      <sz val="14"/>
      <name val="Zar"/>
      <charset val="178"/>
    </font>
    <font>
      <b/>
      <sz val="12"/>
      <name val="Zar"/>
      <charset val="178"/>
    </font>
    <font>
      <sz val="14"/>
      <name val="Nazanin"/>
      <charset val="178"/>
    </font>
    <font>
      <sz val="14"/>
      <color indexed="60"/>
      <name val="Titr Mazar"/>
      <charset val="178"/>
    </font>
    <font>
      <b/>
      <sz val="12"/>
      <color indexed="8"/>
      <name val="Zar"/>
      <charset val="178"/>
    </font>
    <font>
      <sz val="8"/>
      <name val="Arial"/>
      <family val="2"/>
    </font>
    <font>
      <b/>
      <sz val="12"/>
      <color indexed="62"/>
      <name val="Badr"/>
      <charset val="178"/>
    </font>
    <font>
      <b/>
      <sz val="12"/>
      <color indexed="62"/>
      <name val="Nazanin"/>
      <charset val="178"/>
    </font>
    <font>
      <sz val="12"/>
      <name val="Arial"/>
      <family val="2"/>
    </font>
    <font>
      <b/>
      <sz val="10"/>
      <color indexed="62"/>
      <name val="Nazanin"/>
      <charset val="178"/>
    </font>
    <font>
      <sz val="16"/>
      <color indexed="62"/>
      <name val="Trafic Mazar"/>
      <charset val="178"/>
    </font>
    <font>
      <b/>
      <sz val="13"/>
      <name val="Zar"/>
      <charset val="178"/>
    </font>
    <font>
      <sz val="14"/>
      <name val="Zar"/>
      <charset val="178"/>
    </font>
    <font>
      <sz val="16"/>
      <name val="Zar"/>
      <charset val="178"/>
    </font>
    <font>
      <sz val="8"/>
      <name val="Nazanin"/>
      <charset val="178"/>
    </font>
    <font>
      <sz val="13"/>
      <name val="Zar"/>
      <charset val="178"/>
    </font>
    <font>
      <b/>
      <sz val="16"/>
      <name val="B Nazanin"/>
      <charset val="178"/>
    </font>
    <font>
      <b/>
      <sz val="10"/>
      <name val="B Nazanin"/>
      <charset val="178"/>
    </font>
    <font>
      <sz val="10"/>
      <name val="B Nazanin"/>
      <charset val="178"/>
    </font>
    <font>
      <sz val="10"/>
      <name val="Arial"/>
      <family val="2"/>
    </font>
    <font>
      <sz val="12"/>
      <name val="Arial"/>
      <family val="2"/>
    </font>
    <font>
      <sz val="12"/>
      <name val="B Nazanin"/>
      <charset val="178"/>
    </font>
    <font>
      <sz val="12"/>
      <name val="Zar"/>
      <charset val="178"/>
    </font>
    <font>
      <b/>
      <sz val="8"/>
      <name val="B Nazanin"/>
      <charset val="178"/>
    </font>
    <font>
      <b/>
      <sz val="24"/>
      <color indexed="12"/>
      <name val="B Nazanin"/>
      <charset val="178"/>
    </font>
    <font>
      <sz val="24"/>
      <color indexed="12"/>
      <name val="B Nazanin"/>
      <charset val="178"/>
    </font>
    <font>
      <sz val="11"/>
      <name val="Zar"/>
      <charset val="178"/>
    </font>
    <font>
      <b/>
      <sz val="16"/>
      <color indexed="10"/>
      <name val="Zar"/>
      <charset val="178"/>
    </font>
    <font>
      <b/>
      <sz val="11"/>
      <color indexed="8"/>
      <name val="Zar"/>
      <charset val="178"/>
    </font>
    <font>
      <sz val="12"/>
      <color indexed="8"/>
      <name val="Zar"/>
      <charset val="178"/>
    </font>
    <font>
      <b/>
      <u val="double"/>
      <sz val="14"/>
      <color indexed="8"/>
      <name val="Zar"/>
      <charset val="178"/>
    </font>
    <font>
      <b/>
      <sz val="10"/>
      <color indexed="8"/>
      <name val="Zar"/>
      <charset val="178"/>
    </font>
    <font>
      <sz val="10"/>
      <color indexed="8"/>
      <name val="Zar"/>
      <charset val="178"/>
    </font>
    <font>
      <b/>
      <sz val="9"/>
      <color indexed="8"/>
      <name val="Zar"/>
      <charset val="178"/>
    </font>
    <font>
      <b/>
      <sz val="8"/>
      <color indexed="8"/>
      <name val="Zar"/>
      <charset val="178"/>
    </font>
    <font>
      <sz val="11"/>
      <color indexed="8"/>
      <name val="Zar"/>
      <charset val="178"/>
    </font>
    <font>
      <b/>
      <sz val="12"/>
      <color indexed="59"/>
      <name val="Zar"/>
      <charset val="178"/>
    </font>
    <font>
      <b/>
      <sz val="18"/>
      <name val="Zar"/>
      <charset val="178"/>
    </font>
    <font>
      <b/>
      <sz val="22"/>
      <name val="Zar"/>
      <charset val="178"/>
    </font>
    <font>
      <b/>
      <sz val="20"/>
      <name val="Zar"/>
      <charset val="178"/>
    </font>
    <font>
      <b/>
      <sz val="12"/>
      <color indexed="62"/>
      <name val="Zar"/>
      <charset val="178"/>
    </font>
    <font>
      <b/>
      <sz val="10"/>
      <color indexed="62"/>
      <name val="Zar"/>
      <charset val="178"/>
    </font>
    <font>
      <b/>
      <sz val="14"/>
      <color indexed="60"/>
      <name val="Zar"/>
      <charset val="178"/>
    </font>
    <font>
      <b/>
      <sz val="14"/>
      <color indexed="8"/>
      <name val="Zar"/>
      <charset val="178"/>
    </font>
    <font>
      <b/>
      <sz val="10"/>
      <name val="Nazanin"/>
      <charset val="178"/>
    </font>
    <font>
      <sz val="11"/>
      <color theme="1"/>
      <name val="Calibri"/>
      <family val="2"/>
      <charset val="178"/>
      <scheme val="minor"/>
    </font>
    <font>
      <b/>
      <sz val="16"/>
      <color rgb="FFFF0000"/>
      <name val="Zar"/>
      <charset val="178"/>
    </font>
    <font>
      <b/>
      <sz val="14"/>
      <color rgb="FFFF0000"/>
      <name val="Zar"/>
      <charset val="178"/>
    </font>
    <font>
      <b/>
      <sz val="20"/>
      <color rgb="FFFF0000"/>
      <name val="Zar"/>
      <charset val="178"/>
    </font>
    <font>
      <b/>
      <sz val="22"/>
      <color rgb="FFFF0000"/>
      <name val="Zar"/>
      <charset val="178"/>
    </font>
    <font>
      <b/>
      <sz val="12"/>
      <color theme="1"/>
      <name val="Zar"/>
      <charset val="178"/>
    </font>
    <font>
      <sz val="12"/>
      <color theme="1"/>
      <name val="Zar"/>
      <charset val="178"/>
    </font>
    <font>
      <b/>
      <sz val="14"/>
      <color theme="3" tint="0.39997558519241921"/>
      <name val="Zar"/>
      <charset val="178"/>
    </font>
    <font>
      <b/>
      <sz val="18"/>
      <color rgb="FFFF0000"/>
      <name val="Zar"/>
      <charset val="178"/>
    </font>
    <font>
      <b/>
      <sz val="11"/>
      <color theme="1"/>
      <name val="Zar"/>
      <charset val="178"/>
    </font>
    <font>
      <b/>
      <sz val="9"/>
      <color theme="1"/>
      <name val="B Zar"/>
      <charset val="178"/>
    </font>
    <font>
      <sz val="12"/>
      <name val="B Zar"/>
      <charset val="178"/>
    </font>
    <font>
      <b/>
      <sz val="10"/>
      <color indexed="62"/>
      <name val="B Zar"/>
      <charset val="178"/>
    </font>
    <font>
      <b/>
      <sz val="10"/>
      <name val="B Zar"/>
      <charset val="178"/>
    </font>
    <font>
      <b/>
      <sz val="8"/>
      <name val="B Zar"/>
      <charset val="178"/>
    </font>
    <font>
      <sz val="14"/>
      <name val="B Zar"/>
      <charset val="178"/>
    </font>
    <font>
      <b/>
      <sz val="9"/>
      <name val="Zar"/>
      <charset val="178"/>
    </font>
    <font>
      <sz val="8"/>
      <name val="Zar"/>
      <charset val="178"/>
    </font>
    <font>
      <sz val="7"/>
      <name val="Zar"/>
      <charset val="178"/>
    </font>
    <font>
      <sz val="5"/>
      <name val="Zar"/>
      <charset val="178"/>
    </font>
    <font>
      <b/>
      <sz val="14"/>
      <color theme="1"/>
      <name val="Zar"/>
      <charset val="178"/>
    </font>
    <font>
      <sz val="10"/>
      <name val="Arial"/>
      <family val="2"/>
    </font>
    <font>
      <b/>
      <sz val="12"/>
      <name val="Tahoma"/>
      <family val="2"/>
    </font>
    <font>
      <b/>
      <sz val="12"/>
      <color theme="1"/>
      <name val="Tahoma"/>
      <family val="2"/>
    </font>
    <font>
      <b/>
      <sz val="11"/>
      <name val="Tahoma"/>
      <family val="2"/>
    </font>
    <font>
      <sz val="11"/>
      <name val="Tahoma"/>
      <family val="2"/>
    </font>
    <font>
      <sz val="10"/>
      <name val="Tahoma"/>
      <family val="2"/>
    </font>
    <font>
      <sz val="12"/>
      <name val="Tahoma"/>
      <family val="2"/>
    </font>
    <font>
      <b/>
      <sz val="12"/>
      <color theme="1"/>
      <name val="B Zar"/>
      <charset val="178"/>
    </font>
    <font>
      <sz val="12"/>
      <color theme="1"/>
      <name val="Tahoma"/>
      <family val="2"/>
    </font>
    <font>
      <sz val="14"/>
      <name val="Tahoma"/>
      <family val="2"/>
    </font>
    <font>
      <b/>
      <sz val="10"/>
      <name val="Tahoma"/>
      <family val="2"/>
    </font>
    <font>
      <sz val="16"/>
      <name val="Tahoma"/>
      <family val="2"/>
    </font>
    <font>
      <b/>
      <sz val="12"/>
      <color indexed="62"/>
      <name val="Tahoma"/>
      <family val="2"/>
    </font>
    <font>
      <b/>
      <sz val="10"/>
      <color indexed="62"/>
      <name val="Tahoma"/>
      <family val="2"/>
    </font>
    <font>
      <sz val="16"/>
      <color indexed="62"/>
      <name val="Tahoma"/>
      <family val="2"/>
    </font>
    <font>
      <b/>
      <sz val="9"/>
      <color theme="1"/>
      <name val="Zar"/>
      <charset val="178"/>
    </font>
    <font>
      <b/>
      <sz val="10"/>
      <color theme="1"/>
      <name val="Zar"/>
      <charset val="178"/>
    </font>
    <font>
      <b/>
      <sz val="8"/>
      <color theme="1"/>
      <name val="Zar"/>
      <charset val="178"/>
    </font>
    <font>
      <b/>
      <vertAlign val="superscript"/>
      <sz val="10"/>
      <color indexed="8"/>
      <name val="Zar"/>
      <charset val="178"/>
    </font>
    <font>
      <sz val="11"/>
      <name val="Arial"/>
      <family val="2"/>
    </font>
    <font>
      <sz val="24"/>
      <name val="Tahoma"/>
      <family val="2"/>
    </font>
    <font>
      <b/>
      <sz val="11"/>
      <color theme="1"/>
      <name val="Tahoma"/>
      <family val="2"/>
    </font>
    <font>
      <b/>
      <sz val="10"/>
      <color theme="1"/>
      <name val="Tahoma"/>
      <family val="2"/>
    </font>
    <font>
      <sz val="10"/>
      <color indexed="62"/>
      <name val="Zar"/>
      <charset val="178"/>
    </font>
    <font>
      <b/>
      <sz val="14"/>
      <color theme="1"/>
      <name val="B Zar"/>
      <charset val="178"/>
    </font>
    <font>
      <sz val="12"/>
      <color theme="1"/>
      <name val="B Zar"/>
      <charset val="178"/>
    </font>
    <font>
      <sz val="11"/>
      <color theme="1"/>
      <name val="B Zar"/>
      <charset val="178"/>
    </font>
    <font>
      <sz val="10"/>
      <color theme="1"/>
      <name val="B Zar"/>
      <charset val="178"/>
    </font>
    <font>
      <sz val="9"/>
      <color theme="1"/>
      <name val="B Zar"/>
      <charset val="178"/>
    </font>
    <font>
      <sz val="14"/>
      <color theme="1"/>
      <name val="B Zar"/>
      <charset val="178"/>
    </font>
    <font>
      <sz val="16"/>
      <name val="Arial"/>
      <family val="2"/>
    </font>
    <font>
      <sz val="10"/>
      <color theme="4" tint="0.39997558519241921"/>
      <name val="Zar"/>
      <charset val="178"/>
    </font>
    <font>
      <i/>
      <u/>
      <sz val="16"/>
      <name val="Arial"/>
      <family val="2"/>
    </font>
    <font>
      <b/>
      <sz val="14"/>
      <name val="Tahoma"/>
      <family val="2"/>
    </font>
  </fonts>
  <fills count="31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gray0625">
        <bgColor indexed="62"/>
      </patternFill>
    </fill>
    <fill>
      <patternFill patternType="lightUp">
        <bgColor indexed="44"/>
      </patternFill>
    </fill>
    <fill>
      <patternFill patternType="lightGray">
        <bgColor indexed="22"/>
      </patternFill>
    </fill>
    <fill>
      <patternFill patternType="lightHorizontal">
        <fgColor indexed="22"/>
        <bgColor indexed="41"/>
      </patternFill>
    </fill>
    <fill>
      <patternFill patternType="lightHorizontal">
        <fgColor indexed="22"/>
        <bgColor indexed="46"/>
      </patternFill>
    </fill>
    <fill>
      <patternFill patternType="lightGrid">
        <fgColor indexed="22"/>
        <bgColor indexed="53"/>
      </patternFill>
    </fill>
    <fill>
      <patternFill patternType="gray0625">
        <fgColor indexed="55"/>
        <bgColor indexed="11"/>
      </patternFill>
    </fill>
    <fill>
      <patternFill patternType="lightVertical">
        <fgColor indexed="42"/>
        <bgColor indexed="51"/>
      </patternFill>
    </fill>
    <fill>
      <patternFill patternType="lightTrellis">
        <fgColor indexed="40"/>
        <bgColor indexed="57"/>
      </patternFill>
    </fill>
    <fill>
      <patternFill patternType="solid">
        <fgColor indexed="43"/>
        <bgColor indexed="64"/>
      </patternFill>
    </fill>
    <fill>
      <patternFill patternType="darkGrid"/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lightUp">
        <bgColor theme="7" tint="0.59999389629810485"/>
      </patternFill>
    </fill>
    <fill>
      <patternFill patternType="lightGrid">
        <bgColor theme="9" tint="-0.249977111117893"/>
      </patternFill>
    </fill>
    <fill>
      <patternFill patternType="gray0625">
        <bgColor theme="0" tint="-0.14990691854609822"/>
      </patternFill>
    </fill>
    <fill>
      <patternFill patternType="solid">
        <fgColor rgb="FFFFFF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</fills>
  <borders count="2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/>
      <diagonal/>
    </border>
    <border>
      <left style="thin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hair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/>
      <top/>
      <bottom style="double">
        <color theme="1" tint="0.499984740745262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indexed="64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 style="thin">
        <color theme="1"/>
      </bottom>
      <diagonal/>
    </border>
    <border>
      <left style="thin">
        <color theme="1"/>
      </left>
      <right/>
      <top/>
      <bottom/>
      <diagonal/>
    </border>
    <border>
      <left/>
      <right style="medium">
        <color indexed="64"/>
      </right>
      <top style="thin">
        <color theme="1"/>
      </top>
      <bottom style="thin">
        <color theme="1"/>
      </bottom>
      <diagonal/>
    </border>
    <border>
      <left/>
      <right/>
      <top style="thick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theme="1"/>
      </top>
      <bottom style="thin">
        <color indexed="64"/>
      </bottom>
      <diagonal/>
    </border>
    <border>
      <left/>
      <right style="thin">
        <color indexed="64"/>
      </right>
      <top style="thin">
        <color theme="1"/>
      </top>
      <bottom style="thin">
        <color indexed="64"/>
      </bottom>
      <diagonal/>
    </border>
    <border>
      <left style="thin">
        <color indexed="64"/>
      </left>
      <right/>
      <top style="thin">
        <color theme="1"/>
      </top>
      <bottom style="thin">
        <color theme="1"/>
      </bottom>
      <diagonal/>
    </border>
    <border>
      <left/>
      <right style="thin">
        <color indexed="64"/>
      </right>
      <top style="thin">
        <color theme="1"/>
      </top>
      <bottom style="thin">
        <color theme="1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double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 style="thin">
        <color theme="1"/>
      </bottom>
      <diagonal/>
    </border>
    <border>
      <left/>
      <right style="thick">
        <color indexed="64"/>
      </right>
      <top style="thin">
        <color theme="1"/>
      </top>
      <bottom style="thin">
        <color indexed="64"/>
      </bottom>
      <diagonal/>
    </border>
    <border>
      <left style="thick">
        <color indexed="64"/>
      </left>
      <right/>
      <top style="thin">
        <color theme="1"/>
      </top>
      <bottom style="thin">
        <color theme="1"/>
      </bottom>
      <diagonal/>
    </border>
    <border>
      <left style="thick">
        <color indexed="64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</borders>
  <cellStyleXfs count="23">
    <xf numFmtId="0" fontId="0" fillId="0" borderId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3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4" fillId="0" borderId="0"/>
    <xf numFmtId="0" fontId="1" fillId="0" borderId="0"/>
    <xf numFmtId="0" fontId="54" fillId="0" borderId="0"/>
    <xf numFmtId="0" fontId="54" fillId="0" borderId="0"/>
    <xf numFmtId="0" fontId="28" fillId="0" borderId="0"/>
    <xf numFmtId="0" fontId="1" fillId="0" borderId="0"/>
    <xf numFmtId="0" fontId="8" fillId="0" borderId="0"/>
    <xf numFmtId="0" fontId="5" fillId="0" borderId="0"/>
    <xf numFmtId="0" fontId="28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75" fillId="0" borderId="0" applyFont="0" applyFill="0" applyBorder="0" applyAlignment="0" applyProtection="0"/>
    <xf numFmtId="0" fontId="1" fillId="0" borderId="0"/>
    <xf numFmtId="0" fontId="1" fillId="0" borderId="0"/>
  </cellStyleXfs>
  <cellXfs count="1434">
    <xf numFmtId="0" fontId="0" fillId="0" borderId="0" xfId="0"/>
    <xf numFmtId="0" fontId="35" fillId="0" borderId="30" xfId="0" applyFont="1" applyBorder="1" applyAlignment="1">
      <alignment vertical="center" readingOrder="2"/>
    </xf>
    <xf numFmtId="0" fontId="35" fillId="0" borderId="27" xfId="0" applyFont="1" applyBorder="1" applyAlignment="1">
      <alignment vertical="center" readingOrder="2"/>
    </xf>
    <xf numFmtId="0" fontId="10" fillId="0" borderId="27" xfId="0" applyFont="1" applyBorder="1" applyAlignment="1">
      <alignment vertical="center" readingOrder="2"/>
    </xf>
    <xf numFmtId="0" fontId="28" fillId="0" borderId="0" xfId="17" applyAlignment="1">
      <alignment readingOrder="2"/>
    </xf>
    <xf numFmtId="0" fontId="28" fillId="0" borderId="32" xfId="17" applyBorder="1" applyAlignment="1">
      <alignment readingOrder="2"/>
    </xf>
    <xf numFmtId="0" fontId="35" fillId="0" borderId="12" xfId="0" applyFont="1" applyBorder="1" applyAlignment="1">
      <alignment vertical="center" readingOrder="2"/>
    </xf>
    <xf numFmtId="0" fontId="35" fillId="0" borderId="0" xfId="0" applyFont="1" applyAlignment="1">
      <alignment vertical="center" readingOrder="2"/>
    </xf>
    <xf numFmtId="0" fontId="7" fillId="0" borderId="0" xfId="0" applyFont="1" applyAlignment="1">
      <alignment horizontal="center" vertical="center" readingOrder="2"/>
    </xf>
    <xf numFmtId="0" fontId="28" fillId="0" borderId="0" xfId="17" applyAlignment="1">
      <alignment horizontal="center" readingOrder="2"/>
    </xf>
    <xf numFmtId="0" fontId="28" fillId="0" borderId="26" xfId="17" applyBorder="1" applyAlignment="1">
      <alignment readingOrder="2"/>
    </xf>
    <xf numFmtId="0" fontId="4" fillId="0" borderId="12" xfId="0" applyFont="1" applyBorder="1" applyAlignment="1">
      <alignment vertical="center" readingOrder="2"/>
    </xf>
    <xf numFmtId="0" fontId="4" fillId="0" borderId="0" xfId="17" applyFont="1" applyAlignment="1">
      <alignment readingOrder="2"/>
    </xf>
    <xf numFmtId="0" fontId="35" fillId="0" borderId="33" xfId="17" applyFont="1" applyBorder="1" applyAlignment="1">
      <alignment readingOrder="2"/>
    </xf>
    <xf numFmtId="0" fontId="4" fillId="0" borderId="0" xfId="0" applyFont="1"/>
    <xf numFmtId="0" fontId="9" fillId="0" borderId="0" xfId="0" applyFont="1" applyAlignment="1">
      <alignment horizontal="center" vertical="center"/>
    </xf>
    <xf numFmtId="0" fontId="35" fillId="0" borderId="0" xfId="0" applyFont="1"/>
    <xf numFmtId="0" fontId="4" fillId="0" borderId="0" xfId="0" applyFont="1" applyAlignment="1">
      <alignment readingOrder="2"/>
    </xf>
    <xf numFmtId="0" fontId="7" fillId="0" borderId="0" xfId="0" applyFont="1"/>
    <xf numFmtId="0" fontId="7" fillId="0" borderId="0" xfId="0" applyFont="1" applyAlignment="1">
      <alignment vertical="center"/>
    </xf>
    <xf numFmtId="0" fontId="7" fillId="0" borderId="0" xfId="0" applyFont="1" applyAlignment="1">
      <alignment horizontal="right" vertical="center"/>
    </xf>
    <xf numFmtId="0" fontId="7" fillId="0" borderId="0" xfId="0" applyFont="1" applyAlignment="1">
      <alignment horizontal="right" vertical="center" readingOrder="2"/>
    </xf>
    <xf numFmtId="0" fontId="66" fillId="0" borderId="88" xfId="17" applyFont="1" applyBorder="1" applyAlignment="1" applyProtection="1">
      <alignment vertical="center" readingOrder="2"/>
      <protection locked="0"/>
    </xf>
    <xf numFmtId="0" fontId="66" fillId="0" borderId="88" xfId="17" applyFont="1" applyBorder="1" applyAlignment="1" applyProtection="1">
      <alignment horizontal="right" vertical="center" readingOrder="2"/>
      <protection locked="0"/>
    </xf>
    <xf numFmtId="0" fontId="65" fillId="0" borderId="88" xfId="17" applyFont="1" applyBorder="1" applyAlignment="1" applyProtection="1">
      <alignment readingOrder="2"/>
      <protection locked="0"/>
    </xf>
    <xf numFmtId="0" fontId="65" fillId="0" borderId="88" xfId="17" applyFont="1" applyBorder="1" applyAlignment="1" applyProtection="1">
      <alignment vertical="center" readingOrder="2"/>
      <protection locked="0"/>
    </xf>
    <xf numFmtId="0" fontId="65" fillId="0" borderId="89" xfId="17" applyFont="1" applyBorder="1" applyAlignment="1" applyProtection="1">
      <alignment vertical="center" readingOrder="2"/>
      <protection locked="0"/>
    </xf>
    <xf numFmtId="0" fontId="66" fillId="0" borderId="114" xfId="17" applyFont="1" applyBorder="1" applyAlignment="1" applyProtection="1">
      <alignment vertical="center" readingOrder="2"/>
      <protection locked="0"/>
    </xf>
    <xf numFmtId="0" fontId="66" fillId="0" borderId="114" xfId="17" applyFont="1" applyBorder="1" applyAlignment="1" applyProtection="1">
      <alignment horizontal="right" vertical="center" readingOrder="2"/>
      <protection locked="0"/>
    </xf>
    <xf numFmtId="0" fontId="65" fillId="0" borderId="114" xfId="17" applyFont="1" applyBorder="1" applyAlignment="1" applyProtection="1">
      <alignment readingOrder="2"/>
      <protection locked="0"/>
    </xf>
    <xf numFmtId="0" fontId="65" fillId="0" borderId="114" xfId="17" applyFont="1" applyBorder="1" applyAlignment="1" applyProtection="1">
      <alignment vertical="center" readingOrder="2"/>
      <protection locked="0"/>
    </xf>
    <xf numFmtId="0" fontId="65" fillId="0" borderId="115" xfId="17" applyFont="1" applyBorder="1" applyAlignment="1" applyProtection="1">
      <alignment vertical="center" readingOrder="2"/>
      <protection locked="0"/>
    </xf>
    <xf numFmtId="0" fontId="66" fillId="0" borderId="18" xfId="17" applyFont="1" applyBorder="1" applyAlignment="1" applyProtection="1">
      <alignment vertical="center" readingOrder="2"/>
      <protection locked="0"/>
    </xf>
    <xf numFmtId="0" fontId="66" fillId="0" borderId="18" xfId="17" applyFont="1" applyBorder="1" applyAlignment="1" applyProtection="1">
      <alignment horizontal="right" vertical="center" readingOrder="2"/>
      <protection locked="0"/>
    </xf>
    <xf numFmtId="0" fontId="69" fillId="0" borderId="18" xfId="17" applyFont="1" applyBorder="1" applyAlignment="1" applyProtection="1">
      <alignment readingOrder="2"/>
      <protection locked="0"/>
    </xf>
    <xf numFmtId="0" fontId="69" fillId="0" borderId="18" xfId="17" applyFont="1" applyBorder="1" applyAlignment="1" applyProtection="1">
      <alignment vertical="center" readingOrder="2"/>
      <protection locked="0"/>
    </xf>
    <xf numFmtId="0" fontId="66" fillId="0" borderId="17" xfId="17" applyFont="1" applyBorder="1" applyAlignment="1" applyProtection="1">
      <alignment vertical="center" readingOrder="2"/>
      <protection locked="0"/>
    </xf>
    <xf numFmtId="0" fontId="66" fillId="0" borderId="17" xfId="17" applyFont="1" applyBorder="1" applyAlignment="1" applyProtection="1">
      <alignment horizontal="right" vertical="center" readingOrder="2"/>
      <protection locked="0"/>
    </xf>
    <xf numFmtId="0" fontId="65" fillId="0" borderId="17" xfId="17" applyFont="1" applyBorder="1" applyAlignment="1" applyProtection="1">
      <alignment readingOrder="2"/>
      <protection locked="0"/>
    </xf>
    <xf numFmtId="0" fontId="65" fillId="0" borderId="17" xfId="17" applyFont="1" applyBorder="1" applyAlignment="1" applyProtection="1">
      <alignment vertical="center" readingOrder="2"/>
      <protection locked="0"/>
    </xf>
    <xf numFmtId="0" fontId="66" fillId="0" borderId="21" xfId="17" applyFont="1" applyBorder="1" applyAlignment="1" applyProtection="1">
      <alignment vertical="center" readingOrder="2"/>
      <protection locked="0"/>
    </xf>
    <xf numFmtId="0" fontId="66" fillId="0" borderId="21" xfId="17" applyFont="1" applyBorder="1" applyAlignment="1" applyProtection="1">
      <alignment horizontal="right" vertical="center" readingOrder="2"/>
      <protection locked="0"/>
    </xf>
    <xf numFmtId="0" fontId="65" fillId="0" borderId="21" xfId="17" applyFont="1" applyBorder="1" applyAlignment="1" applyProtection="1">
      <alignment readingOrder="2"/>
      <protection locked="0"/>
    </xf>
    <xf numFmtId="0" fontId="65" fillId="0" borderId="21" xfId="17" applyFont="1" applyBorder="1" applyAlignment="1" applyProtection="1">
      <alignment vertical="center" readingOrder="2"/>
      <protection locked="0"/>
    </xf>
    <xf numFmtId="0" fontId="65" fillId="0" borderId="39" xfId="17" applyFont="1" applyBorder="1" applyAlignment="1" applyProtection="1">
      <alignment horizontal="center" vertical="center" readingOrder="2"/>
      <protection locked="0"/>
    </xf>
    <xf numFmtId="0" fontId="65" fillId="0" borderId="146" xfId="17" applyFont="1" applyBorder="1" applyAlignment="1" applyProtection="1">
      <alignment horizontal="center" vertical="center" readingOrder="2"/>
      <protection locked="0"/>
    </xf>
    <xf numFmtId="0" fontId="66" fillId="0" borderId="46" xfId="17" applyFont="1" applyBorder="1" applyAlignment="1" applyProtection="1">
      <alignment vertical="center" readingOrder="2"/>
      <protection locked="0"/>
    </xf>
    <xf numFmtId="0" fontId="66" fillId="0" borderId="46" xfId="17" applyFont="1" applyBorder="1" applyAlignment="1" applyProtection="1">
      <alignment horizontal="right" vertical="center" readingOrder="2"/>
      <protection locked="0"/>
    </xf>
    <xf numFmtId="0" fontId="65" fillId="0" borderId="46" xfId="17" applyFont="1" applyBorder="1" applyAlignment="1" applyProtection="1">
      <alignment readingOrder="2"/>
      <protection locked="0"/>
    </xf>
    <xf numFmtId="0" fontId="65" fillId="0" borderId="46" xfId="17" applyFont="1" applyBorder="1" applyAlignment="1" applyProtection="1">
      <alignment vertical="center" readingOrder="2"/>
      <protection locked="0"/>
    </xf>
    <xf numFmtId="49" fontId="10" fillId="0" borderId="2" xfId="14" applyNumberFormat="1" applyFont="1" applyBorder="1" applyAlignment="1" applyProtection="1">
      <alignment horizontal="center" vertical="center" readingOrder="2"/>
      <protection locked="0"/>
    </xf>
    <xf numFmtId="49" fontId="10" fillId="0" borderId="8" xfId="14" applyNumberFormat="1" applyFont="1" applyBorder="1" applyAlignment="1" applyProtection="1">
      <alignment horizontal="center" vertical="center" readingOrder="2"/>
      <protection locked="0"/>
    </xf>
    <xf numFmtId="0" fontId="31" fillId="0" borderId="30" xfId="0" applyFont="1" applyBorder="1" applyAlignment="1">
      <alignment vertical="center" readingOrder="2"/>
    </xf>
    <xf numFmtId="0" fontId="31" fillId="0" borderId="27" xfId="0" applyFont="1" applyBorder="1" applyAlignment="1">
      <alignment vertical="center" readingOrder="2"/>
    </xf>
    <xf numFmtId="0" fontId="10" fillId="0" borderId="32" xfId="0" applyFont="1" applyBorder="1" applyAlignment="1">
      <alignment vertical="center" readingOrder="2"/>
    </xf>
    <xf numFmtId="0" fontId="10" fillId="0" borderId="0" xfId="0" applyFont="1" applyAlignment="1">
      <alignment vertical="center" readingOrder="2"/>
    </xf>
    <xf numFmtId="0" fontId="31" fillId="0" borderId="12" xfId="0" applyFont="1" applyBorder="1" applyAlignment="1">
      <alignment vertical="center" readingOrder="2"/>
    </xf>
    <xf numFmtId="0" fontId="31" fillId="0" borderId="0" xfId="0" applyFont="1" applyAlignment="1">
      <alignment vertical="center" readingOrder="2"/>
    </xf>
    <xf numFmtId="0" fontId="10" fillId="0" borderId="26" xfId="0" applyFont="1" applyBorder="1" applyAlignment="1">
      <alignment vertical="center" readingOrder="2"/>
    </xf>
    <xf numFmtId="0" fontId="7" fillId="0" borderId="0" xfId="0" applyFont="1" applyAlignment="1">
      <alignment vertical="center" readingOrder="2"/>
    </xf>
    <xf numFmtId="0" fontId="21" fillId="0" borderId="0" xfId="14" applyFont="1" applyAlignment="1">
      <alignment horizontal="center" vertical="center" readingOrder="2"/>
    </xf>
    <xf numFmtId="0" fontId="56" fillId="0" borderId="26" xfId="17" applyFont="1" applyBorder="1" applyAlignment="1">
      <alignment horizontal="right" vertical="center" readingOrder="2"/>
    </xf>
    <xf numFmtId="0" fontId="31" fillId="0" borderId="0" xfId="14" applyFont="1" applyAlignment="1">
      <alignment horizontal="center" vertical="center" readingOrder="2"/>
    </xf>
    <xf numFmtId="0" fontId="21" fillId="0" borderId="0" xfId="0" applyFont="1" applyAlignment="1">
      <alignment vertical="center" readingOrder="2"/>
    </xf>
    <xf numFmtId="0" fontId="3" fillId="0" borderId="0" xfId="14" applyFont="1" applyAlignment="1">
      <alignment horizontal="center" vertical="center" readingOrder="2"/>
    </xf>
    <xf numFmtId="0" fontId="21" fillId="0" borderId="26" xfId="0" applyFont="1" applyBorder="1" applyAlignment="1">
      <alignment vertical="center" readingOrder="2"/>
    </xf>
    <xf numFmtId="0" fontId="31" fillId="0" borderId="35" xfId="14" applyFont="1" applyBorder="1" applyAlignment="1">
      <alignment horizontal="center" vertical="center" readingOrder="2"/>
    </xf>
    <xf numFmtId="0" fontId="3" fillId="0" borderId="24" xfId="14" applyFont="1" applyBorder="1" applyAlignment="1">
      <alignment vertical="center" readingOrder="2"/>
    </xf>
    <xf numFmtId="0" fontId="21" fillId="0" borderId="33" xfId="0" applyFont="1" applyBorder="1" applyAlignment="1">
      <alignment horizontal="center" vertical="center" readingOrder="2"/>
    </xf>
    <xf numFmtId="0" fontId="4" fillId="0" borderId="0" xfId="0" applyFont="1" applyAlignment="1">
      <alignment vertical="center" readingOrder="2"/>
    </xf>
    <xf numFmtId="0" fontId="10" fillId="0" borderId="13" xfId="14" applyFont="1" applyBorder="1" applyAlignment="1">
      <alignment horizontal="center" vertical="center" readingOrder="2"/>
    </xf>
    <xf numFmtId="0" fontId="10" fillId="0" borderId="13" xfId="14" applyFont="1" applyBorder="1" applyAlignment="1">
      <alignment readingOrder="2"/>
    </xf>
    <xf numFmtId="0" fontId="10" fillId="0" borderId="13" xfId="14" applyFont="1" applyBorder="1" applyAlignment="1">
      <alignment horizontal="center" readingOrder="2"/>
    </xf>
    <xf numFmtId="0" fontId="10" fillId="3" borderId="28" xfId="14" applyFont="1" applyFill="1" applyBorder="1" applyAlignment="1">
      <alignment horizontal="center" vertical="center" readingOrder="2"/>
    </xf>
    <xf numFmtId="49" fontId="10" fillId="3" borderId="29" xfId="14" applyNumberFormat="1" applyFont="1" applyFill="1" applyBorder="1" applyAlignment="1">
      <alignment horizontal="center" vertical="center" wrapText="1" readingOrder="2"/>
    </xf>
    <xf numFmtId="0" fontId="10" fillId="3" borderId="44" xfId="14" applyFont="1" applyFill="1" applyBorder="1" applyAlignment="1">
      <alignment vertical="center" wrapText="1" readingOrder="2"/>
    </xf>
    <xf numFmtId="0" fontId="4" fillId="0" borderId="24" xfId="0" applyFont="1" applyBorder="1" applyAlignment="1">
      <alignment vertical="center" readingOrder="2"/>
    </xf>
    <xf numFmtId="0" fontId="4" fillId="0" borderId="26" xfId="0" applyFont="1" applyBorder="1" applyAlignment="1">
      <alignment readingOrder="2"/>
    </xf>
    <xf numFmtId="0" fontId="7" fillId="0" borderId="26" xfId="0" applyFont="1" applyBorder="1" applyAlignment="1">
      <alignment vertical="center" readingOrder="2"/>
    </xf>
    <xf numFmtId="0" fontId="4" fillId="0" borderId="0" xfId="17" applyFont="1" applyAlignment="1">
      <alignment horizontal="center" readingOrder="2"/>
    </xf>
    <xf numFmtId="0" fontId="55" fillId="0" borderId="0" xfId="17" applyFont="1" applyAlignment="1">
      <alignment vertical="center" readingOrder="2"/>
    </xf>
    <xf numFmtId="0" fontId="4" fillId="0" borderId="0" xfId="17" applyFont="1" applyAlignment="1">
      <alignment vertical="center" readingOrder="2"/>
    </xf>
    <xf numFmtId="0" fontId="4" fillId="0" borderId="0" xfId="0" applyFont="1" applyAlignment="1">
      <alignment horizontal="center" vertical="center" readingOrder="2"/>
    </xf>
    <xf numFmtId="0" fontId="35" fillId="0" borderId="31" xfId="0" applyFont="1" applyBorder="1" applyAlignment="1">
      <alignment horizontal="center" vertical="center" wrapText="1" readingOrder="2"/>
    </xf>
    <xf numFmtId="0" fontId="7" fillId="0" borderId="0" xfId="0" applyFont="1" applyAlignment="1">
      <alignment horizontal="center" vertical="center" wrapText="1" readingOrder="2"/>
    </xf>
    <xf numFmtId="0" fontId="7" fillId="0" borderId="2" xfId="0" applyFont="1" applyBorder="1" applyAlignment="1" applyProtection="1">
      <alignment horizontal="center" vertical="center" wrapText="1" readingOrder="2"/>
      <protection locked="0"/>
    </xf>
    <xf numFmtId="0" fontId="7" fillId="0" borderId="8" xfId="0" applyFont="1" applyBorder="1" applyAlignment="1" applyProtection="1">
      <alignment horizontal="center" vertical="center" wrapText="1" readingOrder="2"/>
      <protection locked="0"/>
    </xf>
    <xf numFmtId="0" fontId="40" fillId="0" borderId="41" xfId="13" applyFont="1" applyBorder="1" applyAlignment="1" applyProtection="1">
      <alignment horizontal="center" vertical="center" readingOrder="2"/>
      <protection locked="0"/>
    </xf>
    <xf numFmtId="0" fontId="40" fillId="0" borderId="36" xfId="13" applyFont="1" applyBorder="1" applyAlignment="1" applyProtection="1">
      <alignment horizontal="center" vertical="center" readingOrder="2"/>
      <protection locked="0"/>
    </xf>
    <xf numFmtId="0" fontId="40" fillId="0" borderId="37" xfId="13" applyFont="1" applyBorder="1" applyAlignment="1" applyProtection="1">
      <alignment horizontal="center" vertical="center" readingOrder="2"/>
      <protection locked="0"/>
    </xf>
    <xf numFmtId="0" fontId="40" fillId="0" borderId="102" xfId="13" applyFont="1" applyBorder="1" applyAlignment="1" applyProtection="1">
      <alignment horizontal="center" vertical="center" readingOrder="2"/>
      <protection locked="0"/>
    </xf>
    <xf numFmtId="0" fontId="37" fillId="0" borderId="42" xfId="13" applyFont="1" applyBorder="1" applyAlignment="1" applyProtection="1">
      <alignment horizontal="center" vertical="center" readingOrder="2"/>
      <protection locked="0"/>
    </xf>
    <xf numFmtId="0" fontId="37" fillId="0" borderId="17" xfId="13" applyFont="1" applyBorder="1" applyAlignment="1" applyProtection="1">
      <alignment horizontal="center" vertical="center" readingOrder="2"/>
      <protection locked="0"/>
    </xf>
    <xf numFmtId="0" fontId="37" fillId="0" borderId="18" xfId="13" applyFont="1" applyBorder="1" applyAlignment="1" applyProtection="1">
      <alignment horizontal="center" vertical="center" readingOrder="2"/>
      <protection locked="0"/>
    </xf>
    <xf numFmtId="0" fontId="37" fillId="0" borderId="43" xfId="13" applyFont="1" applyBorder="1" applyAlignment="1" applyProtection="1">
      <alignment horizontal="center" vertical="center" readingOrder="2"/>
      <protection locked="0"/>
    </xf>
    <xf numFmtId="0" fontId="42" fillId="0" borderId="17" xfId="13" applyFont="1" applyBorder="1" applyAlignment="1" applyProtection="1">
      <alignment horizontal="center" vertical="center" wrapText="1" readingOrder="2"/>
      <protection locked="0"/>
    </xf>
    <xf numFmtId="0" fontId="40" fillId="0" borderId="17" xfId="13" applyFont="1" applyBorder="1" applyAlignment="1" applyProtection="1">
      <alignment horizontal="center" vertical="center" readingOrder="2"/>
      <protection locked="0"/>
    </xf>
    <xf numFmtId="0" fontId="42" fillId="0" borderId="16" xfId="13" applyFont="1" applyBorder="1" applyAlignment="1" applyProtection="1">
      <alignment horizontal="center" vertical="center" wrapText="1" readingOrder="2"/>
      <protection locked="0"/>
    </xf>
    <xf numFmtId="0" fontId="40" fillId="0" borderId="16" xfId="13" applyFont="1" applyBorder="1" applyAlignment="1" applyProtection="1">
      <alignment horizontal="center" vertical="center" readingOrder="2"/>
      <protection locked="0"/>
    </xf>
    <xf numFmtId="0" fontId="43" fillId="0" borderId="17" xfId="13" applyFont="1" applyBorder="1" applyAlignment="1" applyProtection="1">
      <alignment horizontal="center" vertical="center" readingOrder="2"/>
      <protection locked="0"/>
    </xf>
    <xf numFmtId="0" fontId="43" fillId="0" borderId="21" xfId="13" applyFont="1" applyBorder="1" applyAlignment="1" applyProtection="1">
      <alignment horizontal="center" vertical="center" readingOrder="2"/>
      <protection locked="0"/>
    </xf>
    <xf numFmtId="0" fontId="40" fillId="0" borderId="21" xfId="13" applyFont="1" applyBorder="1" applyAlignment="1" applyProtection="1">
      <alignment horizontal="center" vertical="center" readingOrder="2"/>
      <protection locked="0"/>
    </xf>
    <xf numFmtId="0" fontId="40" fillId="0" borderId="20" xfId="13" applyFont="1" applyBorder="1" applyAlignment="1" applyProtection="1">
      <alignment horizontal="center" vertical="center" readingOrder="2"/>
      <protection locked="0"/>
    </xf>
    <xf numFmtId="0" fontId="40" fillId="0" borderId="42" xfId="13" applyFont="1" applyBorder="1" applyAlignment="1" applyProtection="1">
      <alignment horizontal="center" vertical="center" readingOrder="2"/>
      <protection locked="0"/>
    </xf>
    <xf numFmtId="0" fontId="37" fillId="0" borderId="38" xfId="13" applyFont="1" applyBorder="1" applyAlignment="1" applyProtection="1">
      <alignment horizontal="center" vertical="center" readingOrder="2"/>
      <protection locked="0"/>
    </xf>
    <xf numFmtId="0" fontId="37" fillId="0" borderId="16" xfId="13" applyFont="1" applyBorder="1" applyAlignment="1" applyProtection="1">
      <alignment horizontal="center" vertical="center" readingOrder="2"/>
      <protection locked="0"/>
    </xf>
    <xf numFmtId="0" fontId="40" fillId="0" borderId="18" xfId="13" applyFont="1" applyBorder="1" applyAlignment="1" applyProtection="1">
      <alignment horizontal="center" vertical="center" readingOrder="2"/>
      <protection locked="0"/>
    </xf>
    <xf numFmtId="0" fontId="40" fillId="0" borderId="43" xfId="13" applyFont="1" applyBorder="1" applyAlignment="1" applyProtection="1">
      <alignment horizontal="center" vertical="center" readingOrder="2"/>
      <protection locked="0"/>
    </xf>
    <xf numFmtId="0" fontId="37" fillId="0" borderId="22" xfId="13" applyFont="1" applyBorder="1" applyAlignment="1" applyProtection="1">
      <alignment horizontal="center" vertical="center" readingOrder="2"/>
      <protection locked="0"/>
    </xf>
    <xf numFmtId="0" fontId="37" fillId="0" borderId="21" xfId="13" applyFont="1" applyBorder="1" applyAlignment="1" applyProtection="1">
      <alignment horizontal="center" vertical="center" readingOrder="2"/>
      <protection locked="0"/>
    </xf>
    <xf numFmtId="0" fontId="37" fillId="0" borderId="39" xfId="13" applyFont="1" applyBorder="1" applyAlignment="1" applyProtection="1">
      <alignment horizontal="center" vertical="center" readingOrder="2"/>
      <protection locked="0"/>
    </xf>
    <xf numFmtId="0" fontId="37" fillId="0" borderId="40" xfId="13" applyFont="1" applyBorder="1" applyAlignment="1" applyProtection="1">
      <alignment horizontal="center" vertical="center" readingOrder="2"/>
      <protection locked="0"/>
    </xf>
    <xf numFmtId="0" fontId="37" fillId="0" borderId="20" xfId="13" applyFont="1" applyBorder="1" applyAlignment="1" applyProtection="1">
      <alignment horizontal="center" vertical="center" readingOrder="2"/>
      <protection locked="0"/>
    </xf>
    <xf numFmtId="0" fontId="44" fillId="0" borderId="45" xfId="13" applyFont="1" applyBorder="1" applyAlignment="1" applyProtection="1">
      <alignment horizontal="center" vertical="center" textRotation="90" readingOrder="2"/>
      <protection locked="0"/>
    </xf>
    <xf numFmtId="0" fontId="44" fillId="0" borderId="46" xfId="13" applyFont="1" applyBorder="1" applyAlignment="1" applyProtection="1">
      <alignment horizontal="center" vertical="center" textRotation="90" readingOrder="2"/>
      <protection locked="0"/>
    </xf>
    <xf numFmtId="0" fontId="44" fillId="0" borderId="47" xfId="13" applyFont="1" applyBorder="1" applyAlignment="1" applyProtection="1">
      <alignment horizontal="center" vertical="center" textRotation="90" readingOrder="2"/>
      <protection locked="0"/>
    </xf>
    <xf numFmtId="0" fontId="4" fillId="21" borderId="44" xfId="13" applyFont="1" applyFill="1" applyBorder="1" applyAlignment="1" applyProtection="1">
      <alignment horizontal="center" vertical="center"/>
      <protection locked="0"/>
    </xf>
    <xf numFmtId="0" fontId="4" fillId="20" borderId="19" xfId="13" applyFont="1" applyFill="1" applyBorder="1" applyAlignment="1" applyProtection="1">
      <alignment horizontal="center" vertical="center" readingOrder="2"/>
      <protection locked="0"/>
    </xf>
    <xf numFmtId="0" fontId="4" fillId="22" borderId="98" xfId="13" applyFont="1" applyFill="1" applyBorder="1" applyAlignment="1" applyProtection="1">
      <alignment horizontal="center" vertical="center" readingOrder="2"/>
      <protection locked="0"/>
    </xf>
    <xf numFmtId="0" fontId="40" fillId="4" borderId="44" xfId="13" applyFont="1" applyFill="1" applyBorder="1" applyAlignment="1" applyProtection="1">
      <alignment horizontal="center" vertical="center" readingOrder="2"/>
      <protection locked="0"/>
    </xf>
    <xf numFmtId="0" fontId="37" fillId="5" borderId="19" xfId="13" applyFont="1" applyFill="1" applyBorder="1" applyAlignment="1" applyProtection="1">
      <alignment horizontal="center" vertical="center" readingOrder="2"/>
      <protection locked="0"/>
    </xf>
    <xf numFmtId="0" fontId="37" fillId="6" borderId="19" xfId="13" applyFont="1" applyFill="1" applyBorder="1" applyAlignment="1" applyProtection="1">
      <alignment horizontal="center" vertical="center" readingOrder="2"/>
      <protection locked="0"/>
    </xf>
    <xf numFmtId="0" fontId="40" fillId="7" borderId="19" xfId="13" applyFont="1" applyFill="1" applyBorder="1" applyAlignment="1" applyProtection="1">
      <alignment horizontal="center" vertical="center" readingOrder="2"/>
      <protection locked="0"/>
    </xf>
    <xf numFmtId="0" fontId="40" fillId="8" borderId="19" xfId="13" applyFont="1" applyFill="1" applyBorder="1" applyAlignment="1" applyProtection="1">
      <alignment horizontal="center" vertical="center" readingOrder="2"/>
      <protection locked="0"/>
    </xf>
    <xf numFmtId="0" fontId="37" fillId="9" borderId="19" xfId="13" applyFont="1" applyFill="1" applyBorder="1" applyAlignment="1" applyProtection="1">
      <alignment horizontal="center" vertical="center" readingOrder="2"/>
      <protection locked="0"/>
    </xf>
    <xf numFmtId="0" fontId="40" fillId="10" borderId="19" xfId="13" applyFont="1" applyFill="1" applyBorder="1" applyAlignment="1" applyProtection="1">
      <alignment horizontal="center" vertical="center" readingOrder="2"/>
      <protection locked="0"/>
    </xf>
    <xf numFmtId="0" fontId="37" fillId="11" borderId="19" xfId="13" applyFont="1" applyFill="1" applyBorder="1" applyAlignment="1" applyProtection="1">
      <alignment horizontal="center" vertical="center" readingOrder="2"/>
      <protection locked="0"/>
    </xf>
    <xf numFmtId="0" fontId="37" fillId="12" borderId="19" xfId="13" applyFont="1" applyFill="1" applyBorder="1" applyAlignment="1" applyProtection="1">
      <alignment horizontal="center" vertical="center" readingOrder="2"/>
      <protection locked="0"/>
    </xf>
    <xf numFmtId="0" fontId="9" fillId="0" borderId="2" xfId="0" applyFont="1" applyBorder="1" applyAlignment="1" applyProtection="1">
      <alignment horizontal="center" vertical="center" wrapText="1" readingOrder="2"/>
      <protection locked="0"/>
    </xf>
    <xf numFmtId="0" fontId="9" fillId="0" borderId="2" xfId="0" applyFont="1" applyBorder="1" applyAlignment="1" applyProtection="1">
      <alignment horizontal="center" vertical="center" readingOrder="2"/>
      <protection locked="0"/>
    </xf>
    <xf numFmtId="1" fontId="9" fillId="0" borderId="2" xfId="0" applyNumberFormat="1" applyFont="1" applyBorder="1" applyAlignment="1" applyProtection="1">
      <alignment horizontal="center" vertical="center" readingOrder="2"/>
      <protection locked="0"/>
    </xf>
    <xf numFmtId="9" fontId="9" fillId="0" borderId="2" xfId="0" applyNumberFormat="1" applyFont="1" applyBorder="1" applyAlignment="1" applyProtection="1">
      <alignment horizontal="center" vertical="center" readingOrder="2"/>
      <protection locked="0"/>
    </xf>
    <xf numFmtId="0" fontId="21" fillId="0" borderId="2" xfId="0" applyFont="1" applyBorder="1" applyAlignment="1" applyProtection="1">
      <alignment readingOrder="2"/>
      <protection locked="0"/>
    </xf>
    <xf numFmtId="0" fontId="21" fillId="0" borderId="2" xfId="0" applyFont="1" applyBorder="1" applyAlignment="1" applyProtection="1">
      <alignment horizontal="center" readingOrder="2"/>
      <protection locked="0"/>
    </xf>
    <xf numFmtId="0" fontId="9" fillId="0" borderId="48" xfId="15" applyFont="1" applyBorder="1" applyAlignment="1" applyProtection="1">
      <alignment horizontal="center" vertical="center" readingOrder="2"/>
      <protection locked="0"/>
    </xf>
    <xf numFmtId="9" fontId="9" fillId="0" borderId="48" xfId="15" applyNumberFormat="1" applyFont="1" applyBorder="1" applyAlignment="1" applyProtection="1">
      <alignment horizontal="center" vertical="center" readingOrder="2"/>
      <protection locked="0"/>
    </xf>
    <xf numFmtId="0" fontId="9" fillId="0" borderId="128" xfId="15" applyFont="1" applyBorder="1" applyAlignment="1" applyProtection="1">
      <alignment horizontal="center" vertical="center" readingOrder="2"/>
      <protection locked="0"/>
    </xf>
    <xf numFmtId="0" fontId="9" fillId="0" borderId="50" xfId="15" applyFont="1" applyBorder="1" applyAlignment="1" applyProtection="1">
      <alignment horizontal="center" vertical="center" readingOrder="2"/>
      <protection locked="0"/>
    </xf>
    <xf numFmtId="0" fontId="9" fillId="0" borderId="23" xfId="15" applyFont="1" applyBorder="1" applyAlignment="1" applyProtection="1">
      <alignment horizontal="center" vertical="center" readingOrder="2"/>
      <protection locked="0"/>
    </xf>
    <xf numFmtId="0" fontId="9" fillId="0" borderId="148" xfId="15" applyFont="1" applyBorder="1" applyAlignment="1" applyProtection="1">
      <alignment horizontal="center" vertical="center" readingOrder="2"/>
      <protection locked="0"/>
    </xf>
    <xf numFmtId="0" fontId="9" fillId="0" borderId="52" xfId="15" applyFont="1" applyBorder="1" applyAlignment="1" applyProtection="1">
      <alignment horizontal="center" vertical="center" readingOrder="2"/>
      <protection locked="0"/>
    </xf>
    <xf numFmtId="0" fontId="9" fillId="0" borderId="54" xfId="15" applyFont="1" applyBorder="1" applyAlignment="1" applyProtection="1">
      <alignment horizontal="center" vertical="center" readingOrder="2"/>
      <protection locked="0"/>
    </xf>
    <xf numFmtId="0" fontId="9" fillId="0" borderId="149" xfId="15" applyFont="1" applyBorder="1" applyAlignment="1" applyProtection="1">
      <alignment horizontal="center" vertical="center" readingOrder="2"/>
      <protection locked="0"/>
    </xf>
    <xf numFmtId="0" fontId="9" fillId="0" borderId="55" xfId="15" applyFont="1" applyBorder="1" applyAlignment="1" applyProtection="1">
      <alignment horizontal="center" vertical="center" readingOrder="2"/>
      <protection locked="0"/>
    </xf>
    <xf numFmtId="0" fontId="28" fillId="0" borderId="24" xfId="17" applyBorder="1" applyAlignment="1">
      <alignment readingOrder="2"/>
    </xf>
    <xf numFmtId="0" fontId="28" fillId="0" borderId="27" xfId="17" applyBorder="1" applyAlignment="1">
      <alignment readingOrder="2"/>
    </xf>
    <xf numFmtId="0" fontId="28" fillId="0" borderId="0" xfId="17" applyAlignment="1">
      <alignment vertical="center" readingOrder="2"/>
    </xf>
    <xf numFmtId="0" fontId="11" fillId="0" borderId="0" xfId="17" applyFont="1" applyAlignment="1">
      <alignment vertical="center" readingOrder="2"/>
    </xf>
    <xf numFmtId="0" fontId="11" fillId="0" borderId="0" xfId="17" applyFont="1" applyAlignment="1">
      <alignment readingOrder="2"/>
    </xf>
    <xf numFmtId="0" fontId="29" fillId="0" borderId="0" xfId="17" applyFont="1" applyAlignment="1">
      <alignment vertical="center" readingOrder="2"/>
    </xf>
    <xf numFmtId="0" fontId="16" fillId="0" borderId="0" xfId="17" applyFont="1" applyAlignment="1">
      <alignment vertical="center" wrapText="1" readingOrder="2"/>
    </xf>
    <xf numFmtId="0" fontId="29" fillId="0" borderId="0" xfId="17" applyFont="1" applyAlignment="1">
      <alignment readingOrder="2"/>
    </xf>
    <xf numFmtId="0" fontId="16" fillId="0" borderId="0" xfId="17" applyFont="1" applyAlignment="1">
      <alignment vertical="center" wrapText="1" shrinkToFit="1" readingOrder="2"/>
    </xf>
    <xf numFmtId="0" fontId="15" fillId="0" borderId="0" xfId="17" applyFont="1" applyAlignment="1">
      <alignment vertical="center" readingOrder="2"/>
    </xf>
    <xf numFmtId="0" fontId="18" fillId="0" borderId="0" xfId="17" applyFont="1" applyAlignment="1">
      <alignment vertical="center" readingOrder="2"/>
    </xf>
    <xf numFmtId="0" fontId="18" fillId="0" borderId="13" xfId="17" applyFont="1" applyBorder="1" applyAlignment="1">
      <alignment horizontal="right" vertical="center" readingOrder="2"/>
    </xf>
    <xf numFmtId="0" fontId="29" fillId="0" borderId="13" xfId="17" applyFont="1" applyBorder="1" applyAlignment="1">
      <alignment readingOrder="2"/>
    </xf>
    <xf numFmtId="0" fontId="29" fillId="0" borderId="13" xfId="17" applyFont="1" applyBorder="1" applyAlignment="1">
      <alignment vertical="center" readingOrder="2"/>
    </xf>
    <xf numFmtId="0" fontId="18" fillId="0" borderId="13" xfId="17" applyFont="1" applyBorder="1" applyAlignment="1">
      <alignment vertical="center" readingOrder="2"/>
    </xf>
    <xf numFmtId="0" fontId="18" fillId="0" borderId="98" xfId="17" applyFont="1" applyBorder="1" applyAlignment="1">
      <alignment horizontal="right" vertical="center" readingOrder="2"/>
    </xf>
    <xf numFmtId="0" fontId="29" fillId="0" borderId="100" xfId="17" applyFont="1" applyBorder="1" applyAlignment="1">
      <alignment vertical="center" readingOrder="2"/>
    </xf>
    <xf numFmtId="0" fontId="29" fillId="0" borderId="93" xfId="17" applyFont="1" applyBorder="1" applyAlignment="1">
      <alignment vertical="center" readingOrder="2"/>
    </xf>
    <xf numFmtId="0" fontId="65" fillId="0" borderId="117" xfId="17" applyFont="1" applyBorder="1" applyAlignment="1">
      <alignment vertical="center" readingOrder="2"/>
    </xf>
    <xf numFmtId="0" fontId="66" fillId="0" borderId="118" xfId="17" applyFont="1" applyBorder="1" applyAlignment="1">
      <alignment vertical="center" readingOrder="2"/>
    </xf>
    <xf numFmtId="0" fontId="11" fillId="0" borderId="93" xfId="17" applyFont="1" applyBorder="1" applyAlignment="1">
      <alignment vertical="center" readingOrder="2"/>
    </xf>
    <xf numFmtId="0" fontId="31" fillId="0" borderId="26" xfId="17" applyFont="1" applyBorder="1" applyAlignment="1">
      <alignment horizontal="right" vertical="center" readingOrder="2"/>
    </xf>
    <xf numFmtId="0" fontId="35" fillId="0" borderId="26" xfId="0" applyFont="1" applyBorder="1" applyAlignment="1">
      <alignment vertical="center" readingOrder="2"/>
    </xf>
    <xf numFmtId="0" fontId="4" fillId="0" borderId="33" xfId="0" applyFont="1" applyBorder="1" applyAlignment="1">
      <alignment vertical="center" readingOrder="2"/>
    </xf>
    <xf numFmtId="0" fontId="0" fillId="0" borderId="0" xfId="0" applyAlignment="1">
      <alignment readingOrder="2"/>
    </xf>
    <xf numFmtId="0" fontId="59" fillId="0" borderId="92" xfId="0" applyFont="1" applyBorder="1" applyAlignment="1">
      <alignment horizontal="right" vertical="center" readingOrder="2"/>
    </xf>
    <xf numFmtId="0" fontId="60" fillId="0" borderId="92" xfId="0" applyFont="1" applyBorder="1" applyAlignment="1">
      <alignment vertical="center" readingOrder="2"/>
    </xf>
    <xf numFmtId="0" fontId="31" fillId="0" borderId="0" xfId="0" applyFont="1" applyAlignment="1">
      <alignment readingOrder="2"/>
    </xf>
    <xf numFmtId="0" fontId="59" fillId="0" borderId="0" xfId="0" applyFont="1" applyAlignment="1">
      <alignment vertical="center" readingOrder="2"/>
    </xf>
    <xf numFmtId="0" fontId="59" fillId="0" borderId="97" xfId="0" applyFont="1" applyBorder="1" applyAlignment="1">
      <alignment horizontal="right" vertical="center" readingOrder="2"/>
    </xf>
    <xf numFmtId="0" fontId="59" fillId="0" borderId="0" xfId="0" applyFont="1" applyAlignment="1">
      <alignment horizontal="right" vertical="center" readingOrder="2"/>
    </xf>
    <xf numFmtId="0" fontId="59" fillId="0" borderId="0" xfId="0" applyFont="1" applyAlignment="1">
      <alignment horizontal="left" vertical="center" readingOrder="2"/>
    </xf>
    <xf numFmtId="0" fontId="31" fillId="0" borderId="13" xfId="0" applyFont="1" applyBorder="1" applyAlignment="1">
      <alignment readingOrder="2"/>
    </xf>
    <xf numFmtId="0" fontId="60" fillId="0" borderId="0" xfId="0" applyFont="1" applyAlignment="1">
      <alignment vertical="top" readingOrder="2"/>
    </xf>
    <xf numFmtId="0" fontId="27" fillId="0" borderId="0" xfId="14" applyFont="1" applyAlignment="1">
      <alignment horizontal="center" vertical="center" readingOrder="2"/>
    </xf>
    <xf numFmtId="0" fontId="31" fillId="0" borderId="0" xfId="17" applyFont="1" applyAlignment="1">
      <alignment readingOrder="2"/>
    </xf>
    <xf numFmtId="0" fontId="35" fillId="0" borderId="0" xfId="17" applyFont="1" applyAlignment="1">
      <alignment horizontal="right" vertical="center" readingOrder="2"/>
    </xf>
    <xf numFmtId="0" fontId="27" fillId="0" borderId="26" xfId="14" applyFont="1" applyBorder="1" applyAlignment="1">
      <alignment horizontal="center" vertical="center" readingOrder="2"/>
    </xf>
    <xf numFmtId="0" fontId="32" fillId="0" borderId="0" xfId="14" applyFont="1" applyAlignment="1">
      <alignment horizontal="center" vertical="center" readingOrder="2"/>
    </xf>
    <xf numFmtId="0" fontId="10" fillId="0" borderId="0" xfId="14" applyFont="1" applyAlignment="1">
      <alignment horizontal="center" vertical="center" readingOrder="2"/>
    </xf>
    <xf numFmtId="0" fontId="4" fillId="0" borderId="32" xfId="0" applyFont="1" applyBorder="1" applyAlignment="1">
      <alignment readingOrder="2"/>
    </xf>
    <xf numFmtId="0" fontId="4" fillId="0" borderId="27" xfId="0" applyFont="1" applyBorder="1" applyAlignment="1">
      <alignment vertical="center" readingOrder="2"/>
    </xf>
    <xf numFmtId="0" fontId="4" fillId="0" borderId="0" xfId="0" applyFont="1" applyAlignment="1">
      <alignment horizontal="center" vertical="center"/>
    </xf>
    <xf numFmtId="0" fontId="4" fillId="0" borderId="0" xfId="13" applyFont="1" applyAlignment="1">
      <alignment horizontal="center" vertical="center" readingOrder="2"/>
    </xf>
    <xf numFmtId="0" fontId="4" fillId="0" borderId="27" xfId="13" applyFont="1" applyBorder="1" applyAlignment="1">
      <alignment horizontal="center" vertical="center" readingOrder="2"/>
    </xf>
    <xf numFmtId="0" fontId="4" fillId="0" borderId="32" xfId="13" applyFont="1" applyBorder="1" applyAlignment="1">
      <alignment horizontal="center" vertical="center" readingOrder="2"/>
    </xf>
    <xf numFmtId="0" fontId="4" fillId="0" borderId="26" xfId="13" applyFont="1" applyBorder="1" applyAlignment="1">
      <alignment horizontal="center" vertical="center" readingOrder="2"/>
    </xf>
    <xf numFmtId="0" fontId="4" fillId="0" borderId="12" xfId="13" applyFont="1" applyBorder="1" applyAlignment="1">
      <alignment horizontal="center" vertical="center" readingOrder="2"/>
    </xf>
    <xf numFmtId="0" fontId="4" fillId="0" borderId="35" xfId="13" applyFont="1" applyBorder="1" applyAlignment="1">
      <alignment horizontal="center" vertical="center" readingOrder="2"/>
    </xf>
    <xf numFmtId="0" fontId="4" fillId="0" borderId="33" xfId="13" applyFont="1" applyBorder="1" applyAlignment="1">
      <alignment horizontal="center" vertical="center" readingOrder="2"/>
    </xf>
    <xf numFmtId="0" fontId="4" fillId="0" borderId="73" xfId="13" applyFont="1" applyBorder="1" applyAlignment="1">
      <alignment horizontal="center" vertical="center" readingOrder="2"/>
    </xf>
    <xf numFmtId="0" fontId="4" fillId="0" borderId="93" xfId="13" applyFont="1" applyBorder="1" applyAlignment="1">
      <alignment horizontal="center" vertical="center" readingOrder="2"/>
    </xf>
    <xf numFmtId="0" fontId="41" fillId="0" borderId="0" xfId="13" applyFont="1" applyAlignment="1">
      <alignment horizontal="center" vertical="center" readingOrder="2"/>
    </xf>
    <xf numFmtId="0" fontId="39" fillId="0" borderId="13" xfId="13" applyFont="1" applyBorder="1" applyAlignment="1">
      <alignment vertical="center" readingOrder="2"/>
    </xf>
    <xf numFmtId="0" fontId="40" fillId="0" borderId="93" xfId="13" applyFont="1" applyBorder="1" applyAlignment="1">
      <alignment horizontal="center" vertical="center" readingOrder="2"/>
    </xf>
    <xf numFmtId="0" fontId="40" fillId="0" borderId="0" xfId="13" applyFont="1" applyAlignment="1">
      <alignment horizontal="center" vertical="center" textRotation="90" readingOrder="2"/>
    </xf>
    <xf numFmtId="0" fontId="37" fillId="0" borderId="0" xfId="13" applyFont="1" applyAlignment="1">
      <alignment horizontal="center" vertical="center" readingOrder="2"/>
    </xf>
    <xf numFmtId="0" fontId="10" fillId="0" borderId="0" xfId="13" applyFont="1" applyAlignment="1">
      <alignment horizontal="center" vertical="center" readingOrder="2"/>
    </xf>
    <xf numFmtId="0" fontId="37" fillId="0" borderId="107" xfId="13" applyFont="1" applyBorder="1" applyAlignment="1">
      <alignment horizontal="center" vertical="center" readingOrder="2"/>
    </xf>
    <xf numFmtId="0" fontId="37" fillId="0" borderId="93" xfId="13" applyFont="1" applyBorder="1" applyAlignment="1">
      <alignment horizontal="center" vertical="center" readingOrder="2"/>
    </xf>
    <xf numFmtId="0" fontId="13" fillId="0" borderId="0" xfId="13" applyFont="1" applyAlignment="1">
      <alignment horizontal="center" vertical="center" readingOrder="2"/>
    </xf>
    <xf numFmtId="0" fontId="40" fillId="0" borderId="0" xfId="13" applyFont="1" applyAlignment="1">
      <alignment horizontal="center" vertical="center" readingOrder="2"/>
    </xf>
    <xf numFmtId="0" fontId="43" fillId="0" borderId="0" xfId="13" applyFont="1" applyAlignment="1">
      <alignment horizontal="center" vertical="center" readingOrder="2"/>
    </xf>
    <xf numFmtId="0" fontId="39" fillId="0" borderId="0" xfId="13" applyFont="1" applyAlignment="1">
      <alignment vertical="center" readingOrder="2"/>
    </xf>
    <xf numFmtId="0" fontId="42" fillId="0" borderId="0" xfId="13" applyFont="1" applyAlignment="1">
      <alignment horizontal="center" vertical="center" wrapText="1" readingOrder="2"/>
    </xf>
    <xf numFmtId="0" fontId="38" fillId="0" borderId="0" xfId="13" applyFont="1" applyAlignment="1">
      <alignment horizontal="center" vertical="center" readingOrder="2"/>
    </xf>
    <xf numFmtId="0" fontId="0" fillId="0" borderId="27" xfId="0" applyBorder="1" applyAlignment="1">
      <alignment readingOrder="2"/>
    </xf>
    <xf numFmtId="0" fontId="6" fillId="0" borderId="27" xfId="0" applyFont="1" applyBorder="1" applyAlignment="1">
      <alignment vertical="center" readingOrder="2"/>
    </xf>
    <xf numFmtId="0" fontId="0" fillId="0" borderId="32" xfId="0" applyBorder="1" applyAlignment="1">
      <alignment readingOrder="2"/>
    </xf>
    <xf numFmtId="0" fontId="6" fillId="0" borderId="0" xfId="0" applyFont="1" applyAlignment="1">
      <alignment vertical="center" readingOrder="2"/>
    </xf>
    <xf numFmtId="0" fontId="0" fillId="0" borderId="26" xfId="0" applyBorder="1" applyAlignment="1">
      <alignment readingOrder="2"/>
    </xf>
    <xf numFmtId="0" fontId="57" fillId="0" borderId="0" xfId="17" applyFont="1" applyAlignment="1">
      <alignment vertical="center" readingOrder="2"/>
    </xf>
    <xf numFmtId="0" fontId="9" fillId="0" borderId="26" xfId="0" applyFont="1" applyBorder="1" applyAlignment="1">
      <alignment readingOrder="2"/>
    </xf>
    <xf numFmtId="0" fontId="9" fillId="0" borderId="0" xfId="0" applyFont="1" applyAlignment="1">
      <alignment readingOrder="2"/>
    </xf>
    <xf numFmtId="0" fontId="21" fillId="0" borderId="24" xfId="13" applyFont="1" applyBorder="1" applyAlignment="1">
      <alignment vertical="center" readingOrder="2"/>
    </xf>
    <xf numFmtId="0" fontId="9" fillId="0" borderId="33" xfId="0" applyFont="1" applyBorder="1" applyAlignment="1">
      <alignment readingOrder="2"/>
    </xf>
    <xf numFmtId="0" fontId="21" fillId="0" borderId="0" xfId="0" applyFont="1" applyAlignment="1">
      <alignment horizontal="center" readingOrder="2"/>
    </xf>
    <xf numFmtId="0" fontId="10" fillId="3" borderId="2" xfId="0" applyFont="1" applyFill="1" applyBorder="1" applyAlignment="1">
      <alignment horizontal="center" vertical="center" readingOrder="2"/>
    </xf>
    <xf numFmtId="0" fontId="10" fillId="3" borderId="2" xfId="0" applyFont="1" applyFill="1" applyBorder="1" applyAlignment="1">
      <alignment horizontal="center" vertical="center" wrapText="1" readingOrder="2"/>
    </xf>
    <xf numFmtId="0" fontId="4" fillId="0" borderId="0" xfId="15" applyFont="1" applyAlignment="1">
      <alignment horizontal="center" vertical="center" readingOrder="2"/>
    </xf>
    <xf numFmtId="0" fontId="4" fillId="0" borderId="24" xfId="15" applyFont="1" applyBorder="1" applyAlignment="1">
      <alignment horizontal="center" vertical="center" readingOrder="2"/>
    </xf>
    <xf numFmtId="0" fontId="35" fillId="0" borderId="30" xfId="0" applyFont="1" applyBorder="1" applyAlignment="1">
      <alignment horizontal="center" vertical="center" readingOrder="2"/>
    </xf>
    <xf numFmtId="0" fontId="35" fillId="0" borderId="27" xfId="0" applyFont="1" applyBorder="1" applyAlignment="1">
      <alignment horizontal="center" vertical="center" readingOrder="2"/>
    </xf>
    <xf numFmtId="0" fontId="4" fillId="0" borderId="27" xfId="0" applyFont="1" applyBorder="1" applyAlignment="1">
      <alignment horizontal="center" vertical="center" readingOrder="2"/>
    </xf>
    <xf numFmtId="0" fontId="4" fillId="0" borderId="26" xfId="15" applyFont="1" applyBorder="1" applyAlignment="1">
      <alignment horizontal="center" vertical="center" readingOrder="2"/>
    </xf>
    <xf numFmtId="0" fontId="4" fillId="0" borderId="12" xfId="0" applyFont="1" applyBorder="1" applyAlignment="1">
      <alignment horizontal="center" vertical="center" readingOrder="2"/>
    </xf>
    <xf numFmtId="0" fontId="21" fillId="0" borderId="0" xfId="13" applyFont="1" applyAlignment="1">
      <alignment horizontal="center" vertical="center" readingOrder="2"/>
    </xf>
    <xf numFmtId="0" fontId="4" fillId="0" borderId="33" xfId="15" applyFont="1" applyBorder="1" applyAlignment="1">
      <alignment horizontal="center" vertical="center" readingOrder="2"/>
    </xf>
    <xf numFmtId="0" fontId="6" fillId="0" borderId="0" xfId="15" applyFont="1" applyAlignment="1">
      <alignment horizontal="center" vertical="center" readingOrder="2"/>
    </xf>
    <xf numFmtId="0" fontId="4" fillId="0" borderId="0" xfId="15" applyFont="1" applyAlignment="1" applyProtection="1">
      <alignment horizontal="center" vertical="center" readingOrder="2"/>
      <protection locked="0"/>
    </xf>
    <xf numFmtId="0" fontId="9" fillId="13" borderId="107" xfId="0" applyFont="1" applyFill="1" applyBorder="1" applyAlignment="1" applyProtection="1">
      <alignment horizontal="left" vertical="center" textRotation="90" readingOrder="2"/>
      <protection locked="0"/>
    </xf>
    <xf numFmtId="0" fontId="9" fillId="13" borderId="108" xfId="0" applyFont="1" applyFill="1" applyBorder="1" applyAlignment="1" applyProtection="1">
      <alignment horizontal="left" vertical="center" textRotation="90" readingOrder="2"/>
      <protection locked="0"/>
    </xf>
    <xf numFmtId="0" fontId="10" fillId="0" borderId="0" xfId="15" applyFont="1" applyAlignment="1" applyProtection="1">
      <alignment vertical="center" readingOrder="2"/>
      <protection locked="0"/>
    </xf>
    <xf numFmtId="0" fontId="10" fillId="0" borderId="0" xfId="15" applyFont="1" applyAlignment="1" applyProtection="1">
      <alignment horizontal="center" vertical="center" readingOrder="2"/>
      <protection locked="0"/>
    </xf>
    <xf numFmtId="0" fontId="10" fillId="0" borderId="58" xfId="0" applyFont="1" applyBorder="1" applyAlignment="1" applyProtection="1">
      <alignment readingOrder="2"/>
      <protection locked="0"/>
    </xf>
    <xf numFmtId="0" fontId="10" fillId="0" borderId="105" xfId="0" applyFont="1" applyBorder="1" applyAlignment="1" applyProtection="1">
      <alignment readingOrder="2"/>
      <protection locked="0"/>
    </xf>
    <xf numFmtId="0" fontId="10" fillId="0" borderId="59" xfId="0" applyFont="1" applyBorder="1" applyAlignment="1" applyProtection="1">
      <alignment readingOrder="2"/>
      <protection locked="0"/>
    </xf>
    <xf numFmtId="0" fontId="10" fillId="0" borderId="60" xfId="0" applyFont="1" applyBorder="1" applyAlignment="1" applyProtection="1">
      <alignment readingOrder="2"/>
      <protection locked="0"/>
    </xf>
    <xf numFmtId="0" fontId="10" fillId="0" borderId="61" xfId="0" applyFont="1" applyBorder="1" applyAlignment="1" applyProtection="1">
      <alignment readingOrder="2"/>
      <protection locked="0"/>
    </xf>
    <xf numFmtId="0" fontId="10" fillId="0" borderId="62" xfId="0" applyFont="1" applyBorder="1" applyAlignment="1" applyProtection="1">
      <alignment readingOrder="2"/>
      <protection locked="0"/>
    </xf>
    <xf numFmtId="0" fontId="10" fillId="0" borderId="63" xfId="0" applyFont="1" applyBorder="1" applyAlignment="1" applyProtection="1">
      <alignment readingOrder="2"/>
      <protection locked="0"/>
    </xf>
    <xf numFmtId="0" fontId="10" fillId="0" borderId="64" xfId="0" applyFont="1" applyBorder="1" applyAlignment="1" applyProtection="1">
      <alignment readingOrder="2"/>
      <protection locked="0"/>
    </xf>
    <xf numFmtId="0" fontId="10" fillId="0" borderId="65" xfId="0" applyFont="1" applyBorder="1" applyAlignment="1" applyProtection="1">
      <alignment readingOrder="2"/>
      <protection locked="0"/>
    </xf>
    <xf numFmtId="0" fontId="10" fillId="0" borderId="56" xfId="0" applyFont="1" applyBorder="1" applyAlignment="1" applyProtection="1">
      <alignment readingOrder="2"/>
      <protection locked="0"/>
    </xf>
    <xf numFmtId="0" fontId="10" fillId="0" borderId="29" xfId="0" applyFont="1" applyBorder="1" applyAlignment="1" applyProtection="1">
      <alignment readingOrder="2"/>
      <protection locked="0"/>
    </xf>
    <xf numFmtId="0" fontId="10" fillId="0" borderId="44" xfId="0" applyFont="1" applyBorder="1" applyAlignment="1" applyProtection="1">
      <alignment readingOrder="2"/>
      <protection locked="0"/>
    </xf>
    <xf numFmtId="0" fontId="10" fillId="0" borderId="31" xfId="0" applyFont="1" applyBorder="1" applyAlignment="1" applyProtection="1">
      <alignment readingOrder="2"/>
      <protection locked="0"/>
    </xf>
    <xf numFmtId="0" fontId="10" fillId="0" borderId="2" xfId="0" applyFont="1" applyBorder="1" applyAlignment="1" applyProtection="1">
      <alignment readingOrder="2"/>
      <protection locked="0"/>
    </xf>
    <xf numFmtId="0" fontId="10" fillId="0" borderId="19" xfId="0" applyFont="1" applyBorder="1" applyAlignment="1" applyProtection="1">
      <alignment readingOrder="2"/>
      <protection locked="0"/>
    </xf>
    <xf numFmtId="0" fontId="10" fillId="0" borderId="110" xfId="0" applyFont="1" applyBorder="1" applyAlignment="1" applyProtection="1">
      <alignment readingOrder="2"/>
      <protection locked="0"/>
    </xf>
    <xf numFmtId="0" fontId="10" fillId="0" borderId="103" xfId="0" applyFont="1" applyBorder="1" applyAlignment="1" applyProtection="1">
      <alignment readingOrder="2"/>
      <protection locked="0"/>
    </xf>
    <xf numFmtId="0" fontId="10" fillId="0" borderId="98" xfId="0" applyFont="1" applyBorder="1" applyAlignment="1" applyProtection="1">
      <alignment readingOrder="2"/>
      <protection locked="0"/>
    </xf>
    <xf numFmtId="0" fontId="4" fillId="16" borderId="0" xfId="15" applyFont="1" applyFill="1" applyAlignment="1" applyProtection="1">
      <alignment horizontal="center" vertical="center" readingOrder="2"/>
      <protection locked="0"/>
    </xf>
    <xf numFmtId="0" fontId="4" fillId="17" borderId="0" xfId="15" applyFont="1" applyFill="1" applyAlignment="1" applyProtection="1">
      <alignment vertical="center" readingOrder="2"/>
      <protection locked="0"/>
    </xf>
    <xf numFmtId="0" fontId="0" fillId="0" borderId="24" xfId="0" applyBorder="1"/>
    <xf numFmtId="0" fontId="46" fillId="0" borderId="32" xfId="0" applyFont="1" applyBorder="1" applyAlignment="1">
      <alignment vertical="center" readingOrder="2"/>
    </xf>
    <xf numFmtId="0" fontId="46" fillId="0" borderId="0" xfId="0" applyFont="1" applyAlignment="1">
      <alignment vertical="center" readingOrder="2"/>
    </xf>
    <xf numFmtId="0" fontId="46" fillId="0" borderId="26" xfId="0" applyFont="1" applyBorder="1" applyAlignment="1">
      <alignment vertical="center" readingOrder="2"/>
    </xf>
    <xf numFmtId="0" fontId="21" fillId="0" borderId="26" xfId="17" applyFont="1" applyBorder="1" applyAlignment="1">
      <alignment horizontal="right" vertical="center" readingOrder="2"/>
    </xf>
    <xf numFmtId="0" fontId="58" fillId="0" borderId="0" xfId="17" applyFont="1" applyAlignment="1">
      <alignment vertical="center" readingOrder="2"/>
    </xf>
    <xf numFmtId="0" fontId="22" fillId="0" borderId="0" xfId="0" applyFont="1" applyAlignment="1">
      <alignment vertical="center" readingOrder="2"/>
    </xf>
    <xf numFmtId="0" fontId="22" fillId="0" borderId="0" xfId="15" applyFont="1" applyAlignment="1">
      <alignment vertical="center" readingOrder="2"/>
    </xf>
    <xf numFmtId="0" fontId="0" fillId="0" borderId="26" xfId="0" applyBorder="1"/>
    <xf numFmtId="0" fontId="22" fillId="0" borderId="0" xfId="13" applyFont="1" applyAlignment="1">
      <alignment horizontal="center" vertical="center" readingOrder="2"/>
    </xf>
    <xf numFmtId="0" fontId="22" fillId="0" borderId="0" xfId="15" applyFont="1" applyAlignment="1">
      <alignment horizontal="center" vertical="center" readingOrder="2"/>
    </xf>
    <xf numFmtId="0" fontId="21" fillId="0" borderId="33" xfId="0" applyFont="1" applyBorder="1" applyAlignment="1">
      <alignment horizontal="right" vertical="center" readingOrder="2"/>
    </xf>
    <xf numFmtId="0" fontId="10" fillId="3" borderId="68" xfId="0" applyFont="1" applyFill="1" applyBorder="1" applyAlignment="1">
      <alignment horizontal="center" vertical="center" wrapText="1"/>
    </xf>
    <xf numFmtId="0" fontId="10" fillId="3" borderId="70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 readingOrder="2"/>
    </xf>
    <xf numFmtId="0" fontId="9" fillId="0" borderId="3" xfId="0" applyFont="1" applyBorder="1" applyAlignment="1">
      <alignment horizontal="center" vertical="center" wrapText="1" readingOrder="2"/>
    </xf>
    <xf numFmtId="0" fontId="9" fillId="0" borderId="4" xfId="0" applyFont="1" applyBorder="1" applyAlignment="1">
      <alignment horizontal="center" vertical="center" wrapText="1" readingOrder="2"/>
    </xf>
    <xf numFmtId="0" fontId="31" fillId="0" borderId="2" xfId="0" applyFont="1" applyBorder="1" applyAlignment="1" applyProtection="1">
      <alignment horizontal="center" vertical="center" wrapText="1" readingOrder="2"/>
      <protection locked="0"/>
    </xf>
    <xf numFmtId="0" fontId="10" fillId="0" borderId="29" xfId="0" applyFont="1" applyBorder="1" applyAlignment="1" applyProtection="1">
      <alignment horizontal="center" vertical="center" wrapText="1" readingOrder="2"/>
      <protection locked="0"/>
    </xf>
    <xf numFmtId="0" fontId="31" fillId="0" borderId="8" xfId="0" applyFont="1" applyBorder="1" applyAlignment="1" applyProtection="1">
      <alignment horizontal="center" vertical="center" wrapText="1" readingOrder="2"/>
      <protection locked="0"/>
    </xf>
    <xf numFmtId="0" fontId="31" fillId="0" borderId="103" xfId="0" applyFont="1" applyBorder="1" applyAlignment="1" applyProtection="1">
      <alignment horizontal="center" vertical="center" wrapText="1" readingOrder="2"/>
      <protection locked="0"/>
    </xf>
    <xf numFmtId="0" fontId="31" fillId="0" borderId="104" xfId="0" applyFont="1" applyBorder="1" applyAlignment="1" applyProtection="1">
      <alignment horizontal="center" vertical="center" wrapText="1" readingOrder="2"/>
      <protection locked="0"/>
    </xf>
    <xf numFmtId="0" fontId="10" fillId="0" borderId="2" xfId="0" applyFont="1" applyBorder="1" applyAlignment="1" applyProtection="1">
      <alignment horizontal="center" vertical="center" wrapText="1" readingOrder="2"/>
      <protection locked="0"/>
    </xf>
    <xf numFmtId="0" fontId="10" fillId="0" borderId="5" xfId="0" applyFont="1" applyBorder="1" applyAlignment="1" applyProtection="1">
      <alignment horizontal="center" vertical="center" wrapText="1" readingOrder="2"/>
      <protection locked="0"/>
    </xf>
    <xf numFmtId="0" fontId="10" fillId="0" borderId="129" xfId="0" applyFont="1" applyBorder="1" applyAlignment="1" applyProtection="1">
      <alignment horizontal="center" vertical="top" wrapText="1" readingOrder="2"/>
      <protection locked="0"/>
    </xf>
    <xf numFmtId="0" fontId="31" fillId="0" borderId="6" xfId="0" applyFont="1" applyBorder="1" applyAlignment="1" applyProtection="1">
      <alignment horizontal="center" vertical="top" wrapText="1" readingOrder="2"/>
      <protection locked="0"/>
    </xf>
    <xf numFmtId="0" fontId="31" fillId="0" borderId="2" xfId="0" applyFont="1" applyBorder="1" applyAlignment="1" applyProtection="1">
      <alignment horizontal="center" vertical="top" wrapText="1" readingOrder="2"/>
      <protection locked="0"/>
    </xf>
    <xf numFmtId="0" fontId="31" fillId="0" borderId="71" xfId="0" applyFont="1" applyBorder="1" applyAlignment="1" applyProtection="1">
      <alignment horizontal="center" vertical="center" wrapText="1" readingOrder="2"/>
      <protection locked="0"/>
    </xf>
    <xf numFmtId="0" fontId="10" fillId="0" borderId="31" xfId="0" applyFont="1" applyBorder="1" applyAlignment="1" applyProtection="1">
      <alignment horizontal="center" vertical="center" wrapText="1" readingOrder="2"/>
      <protection locked="0"/>
    </xf>
    <xf numFmtId="0" fontId="10" fillId="0" borderId="71" xfId="0" applyFont="1" applyBorder="1" applyAlignment="1" applyProtection="1">
      <alignment horizontal="center" vertical="center" wrapText="1" readingOrder="2"/>
      <protection locked="0"/>
    </xf>
    <xf numFmtId="0" fontId="10" fillId="0" borderId="8" xfId="0" applyFont="1" applyBorder="1" applyAlignment="1" applyProtection="1">
      <alignment horizontal="center" vertical="center" wrapText="1" readingOrder="2"/>
      <protection locked="0"/>
    </xf>
    <xf numFmtId="0" fontId="10" fillId="0" borderId="97" xfId="0" applyFont="1" applyBorder="1" applyAlignment="1" applyProtection="1">
      <alignment horizontal="center" vertical="center" wrapText="1" readingOrder="2"/>
      <protection locked="0"/>
    </xf>
    <xf numFmtId="0" fontId="31" fillId="0" borderId="31" xfId="0" applyFont="1" applyBorder="1" applyAlignment="1" applyProtection="1">
      <alignment horizontal="center" vertical="center" wrapText="1" readingOrder="2"/>
      <protection locked="0"/>
    </xf>
    <xf numFmtId="0" fontId="31" fillId="0" borderId="97" xfId="0" applyFont="1" applyBorder="1" applyAlignment="1" applyProtection="1">
      <alignment horizontal="center" vertical="center" wrapText="1" readingOrder="2"/>
      <protection locked="0"/>
    </xf>
    <xf numFmtId="0" fontId="4" fillId="0" borderId="6" xfId="0" applyFont="1" applyBorder="1" applyAlignment="1" applyProtection="1">
      <alignment readingOrder="2"/>
      <protection locked="0"/>
    </xf>
    <xf numFmtId="0" fontId="4" fillId="0" borderId="2" xfId="0" applyFont="1" applyBorder="1" applyAlignment="1" applyProtection="1">
      <alignment readingOrder="2"/>
      <protection locked="0"/>
    </xf>
    <xf numFmtId="0" fontId="4" fillId="0" borderId="71" xfId="0" applyFont="1" applyBorder="1" applyAlignment="1" applyProtection="1">
      <alignment readingOrder="2"/>
      <protection locked="0"/>
    </xf>
    <xf numFmtId="0" fontId="4" fillId="0" borderId="31" xfId="0" applyFont="1" applyBorder="1" applyAlignment="1" applyProtection="1">
      <alignment readingOrder="2"/>
      <protection locked="0"/>
    </xf>
    <xf numFmtId="0" fontId="4" fillId="0" borderId="8" xfId="0" applyFont="1" applyBorder="1" applyAlignment="1" applyProtection="1">
      <alignment readingOrder="2"/>
      <protection locked="0"/>
    </xf>
    <xf numFmtId="0" fontId="4" fillId="0" borderId="97" xfId="0" applyFont="1" applyBorder="1" applyAlignment="1" applyProtection="1">
      <alignment readingOrder="2"/>
      <protection locked="0"/>
    </xf>
    <xf numFmtId="0" fontId="7" fillId="0" borderId="151" xfId="0" applyFont="1" applyBorder="1" applyAlignment="1" applyProtection="1">
      <alignment vertical="center" readingOrder="2"/>
      <protection locked="0"/>
    </xf>
    <xf numFmtId="0" fontId="7" fillId="0" borderId="6" xfId="0" applyFont="1" applyBorder="1" applyAlignment="1" applyProtection="1">
      <alignment vertical="center" readingOrder="2"/>
      <protection locked="0"/>
    </xf>
    <xf numFmtId="0" fontId="7" fillId="0" borderId="2" xfId="0" applyFont="1" applyBorder="1" applyAlignment="1" applyProtection="1">
      <alignment vertical="center" readingOrder="2"/>
      <protection locked="0"/>
    </xf>
    <xf numFmtId="0" fontId="7" fillId="0" borderId="71" xfId="0" applyFont="1" applyBorder="1" applyAlignment="1" applyProtection="1">
      <alignment vertical="center" readingOrder="2"/>
      <protection locked="0"/>
    </xf>
    <xf numFmtId="0" fontId="7" fillId="0" borderId="31" xfId="0" applyFont="1" applyBorder="1" applyAlignment="1" applyProtection="1">
      <alignment vertical="center" readingOrder="2"/>
      <protection locked="0"/>
    </xf>
    <xf numFmtId="0" fontId="7" fillId="0" borderId="8" xfId="0" applyFont="1" applyBorder="1" applyAlignment="1" applyProtection="1">
      <alignment vertical="center" readingOrder="2"/>
      <protection locked="0"/>
    </xf>
    <xf numFmtId="0" fontId="7" fillId="0" borderId="97" xfId="0" applyFont="1" applyBorder="1" applyAlignment="1" applyProtection="1">
      <alignment vertical="center" readingOrder="2"/>
      <protection locked="0"/>
    </xf>
    <xf numFmtId="0" fontId="10" fillId="0" borderId="151" xfId="0" applyFont="1" applyBorder="1" applyAlignment="1" applyProtection="1">
      <alignment vertical="center" wrapText="1" readingOrder="2"/>
      <protection locked="0"/>
    </xf>
    <xf numFmtId="0" fontId="10" fillId="0" borderId="6" xfId="0" applyFont="1" applyBorder="1" applyAlignment="1" applyProtection="1">
      <alignment vertical="center" wrapText="1" readingOrder="2"/>
      <protection locked="0"/>
    </xf>
    <xf numFmtId="0" fontId="10" fillId="0" borderId="2" xfId="0" applyFont="1" applyBorder="1" applyAlignment="1" applyProtection="1">
      <alignment vertical="center" wrapText="1" readingOrder="2"/>
      <protection locked="0"/>
    </xf>
    <xf numFmtId="0" fontId="10" fillId="0" borderId="151" xfId="0" applyFont="1" applyBorder="1" applyAlignment="1" applyProtection="1">
      <alignment horizontal="center" wrapText="1" readingOrder="2"/>
      <protection locked="0"/>
    </xf>
    <xf numFmtId="0" fontId="10" fillId="0" borderId="6" xfId="0" applyFont="1" applyBorder="1" applyAlignment="1" applyProtection="1">
      <alignment horizontal="center" wrapText="1" readingOrder="2"/>
      <protection locked="0"/>
    </xf>
    <xf numFmtId="0" fontId="10" fillId="0" borderId="2" xfId="0" applyFont="1" applyBorder="1" applyAlignment="1" applyProtection="1">
      <alignment horizontal="center" wrapText="1" readingOrder="2"/>
      <protection locked="0"/>
    </xf>
    <xf numFmtId="0" fontId="10" fillId="0" borderId="152" xfId="0" applyFont="1" applyBorder="1" applyAlignment="1" applyProtection="1">
      <alignment horizontal="center" wrapText="1" readingOrder="2"/>
      <protection locked="0"/>
    </xf>
    <xf numFmtId="0" fontId="10" fillId="0" borderId="34" xfId="0" applyFont="1" applyBorder="1" applyAlignment="1" applyProtection="1">
      <alignment horizontal="center" wrapText="1" readingOrder="2"/>
      <protection locked="0"/>
    </xf>
    <xf numFmtId="0" fontId="10" fillId="0" borderId="5" xfId="0" applyFont="1" applyBorder="1" applyAlignment="1" applyProtection="1">
      <alignment horizontal="center" wrapText="1" readingOrder="2"/>
      <protection locked="0"/>
    </xf>
    <xf numFmtId="0" fontId="10" fillId="0" borderId="83" xfId="0" applyFont="1" applyBorder="1" applyAlignment="1" applyProtection="1">
      <alignment horizontal="center" vertical="center" wrapText="1" readingOrder="2"/>
      <protection locked="0"/>
    </xf>
    <xf numFmtId="0" fontId="10" fillId="0" borderId="67" xfId="0" applyFont="1" applyBorder="1" applyAlignment="1" applyProtection="1">
      <alignment horizontal="center" vertical="center" wrapText="1" readingOrder="2"/>
      <protection locked="0"/>
    </xf>
    <xf numFmtId="0" fontId="10" fillId="0" borderId="11" xfId="0" applyFont="1" applyBorder="1" applyAlignment="1" applyProtection="1">
      <alignment horizontal="center" vertical="center" wrapText="1" readingOrder="2"/>
      <protection locked="0"/>
    </xf>
    <xf numFmtId="0" fontId="10" fillId="0" borderId="125" xfId="0" applyFont="1" applyBorder="1" applyAlignment="1" applyProtection="1">
      <alignment horizontal="center" vertical="center" wrapText="1" readingOrder="2"/>
      <protection locked="0"/>
    </xf>
    <xf numFmtId="0" fontId="6" fillId="0" borderId="2" xfId="5" applyFont="1" applyBorder="1" applyAlignment="1" applyProtection="1">
      <alignment horizontal="center" vertical="center" readingOrder="2"/>
      <protection locked="0"/>
    </xf>
    <xf numFmtId="49" fontId="6" fillId="0" borderId="2" xfId="5" applyNumberFormat="1" applyFont="1" applyBorder="1" applyAlignment="1" applyProtection="1">
      <alignment horizontal="center" vertical="center" readingOrder="2"/>
      <protection locked="0"/>
    </xf>
    <xf numFmtId="9" fontId="6" fillId="0" borderId="2" xfId="5" applyNumberFormat="1" applyFont="1" applyBorder="1" applyAlignment="1" applyProtection="1">
      <alignment horizontal="center" vertical="center" readingOrder="2"/>
      <protection locked="0"/>
    </xf>
    <xf numFmtId="0" fontId="6" fillId="0" borderId="8" xfId="5" applyFont="1" applyBorder="1" applyAlignment="1" applyProtection="1">
      <alignment horizontal="center" vertical="center" readingOrder="2"/>
      <protection locked="0"/>
    </xf>
    <xf numFmtId="0" fontId="6" fillId="0" borderId="8" xfId="5" applyFont="1" applyBorder="1" applyAlignment="1" applyProtection="1">
      <alignment vertical="center" readingOrder="2"/>
      <protection locked="0"/>
    </xf>
    <xf numFmtId="0" fontId="6" fillId="0" borderId="5" xfId="5" applyFont="1" applyBorder="1" applyAlignment="1" applyProtection="1">
      <alignment horizontal="center" vertical="center" readingOrder="2"/>
      <protection locked="0"/>
    </xf>
    <xf numFmtId="49" fontId="6" fillId="0" borderId="5" xfId="5" applyNumberFormat="1" applyFont="1" applyBorder="1" applyAlignment="1" applyProtection="1">
      <alignment horizontal="center" vertical="center" readingOrder="2"/>
      <protection locked="0"/>
    </xf>
    <xf numFmtId="9" fontId="6" fillId="0" borderId="5" xfId="5" applyNumberFormat="1" applyFont="1" applyBorder="1" applyAlignment="1" applyProtection="1">
      <alignment horizontal="center" vertical="center" readingOrder="2"/>
      <protection locked="0"/>
    </xf>
    <xf numFmtId="0" fontId="6" fillId="0" borderId="11" xfId="5" applyFont="1" applyBorder="1" applyAlignment="1" applyProtection="1">
      <alignment vertical="center" readingOrder="2"/>
      <protection locked="0"/>
    </xf>
    <xf numFmtId="0" fontId="3" fillId="0" borderId="80" xfId="16" applyFont="1" applyBorder="1" applyAlignment="1" applyProtection="1">
      <alignment horizontal="center" vertical="center" readingOrder="2"/>
      <protection locked="0"/>
    </xf>
    <xf numFmtId="0" fontId="3" fillId="0" borderId="4" xfId="16" applyFont="1" applyBorder="1" applyAlignment="1" applyProtection="1">
      <alignment horizontal="center" vertical="center" readingOrder="2"/>
      <protection locked="0"/>
    </xf>
    <xf numFmtId="0" fontId="3" fillId="0" borderId="82" xfId="16" applyFont="1" applyBorder="1" applyAlignment="1" applyProtection="1">
      <alignment horizontal="center" vertical="center" readingOrder="2"/>
      <protection locked="0"/>
    </xf>
    <xf numFmtId="0" fontId="3" fillId="0" borderId="2" xfId="16" applyFont="1" applyBorder="1" applyAlignment="1" applyProtection="1">
      <alignment horizontal="center" vertical="center" readingOrder="2"/>
      <protection locked="0"/>
    </xf>
    <xf numFmtId="0" fontId="3" fillId="0" borderId="19" xfId="16" applyFont="1" applyBorder="1" applyAlignment="1" applyProtection="1">
      <alignment horizontal="center" vertical="center" readingOrder="2"/>
      <protection locked="0"/>
    </xf>
    <xf numFmtId="0" fontId="3" fillId="0" borderId="34" xfId="16" applyFont="1" applyBorder="1" applyAlignment="1" applyProtection="1">
      <alignment horizontal="center" vertical="center" readingOrder="2"/>
      <protection locked="0"/>
    </xf>
    <xf numFmtId="0" fontId="3" fillId="0" borderId="5" xfId="16" applyFont="1" applyBorder="1" applyAlignment="1" applyProtection="1">
      <alignment horizontal="center" vertical="center" readingOrder="2"/>
      <protection locked="0"/>
    </xf>
    <xf numFmtId="0" fontId="3" fillId="0" borderId="84" xfId="16" applyFont="1" applyBorder="1" applyAlignment="1" applyProtection="1">
      <alignment horizontal="center" vertical="center" readingOrder="2"/>
      <protection locked="0"/>
    </xf>
    <xf numFmtId="0" fontId="5" fillId="0" borderId="0" xfId="16" applyProtection="1">
      <protection locked="0"/>
    </xf>
    <xf numFmtId="0" fontId="5" fillId="0" borderId="0" xfId="16" applyAlignment="1" applyProtection="1">
      <alignment readingOrder="2"/>
      <protection locked="0"/>
    </xf>
    <xf numFmtId="0" fontId="5" fillId="0" borderId="99" xfId="16" applyBorder="1" applyProtection="1">
      <protection locked="0"/>
    </xf>
    <xf numFmtId="0" fontId="5" fillId="0" borderId="25" xfId="16" applyBorder="1" applyProtection="1">
      <protection locked="0"/>
    </xf>
    <xf numFmtId="0" fontId="5" fillId="0" borderId="25" xfId="16" applyBorder="1" applyAlignment="1" applyProtection="1">
      <alignment readingOrder="2"/>
      <protection locked="0"/>
    </xf>
    <xf numFmtId="0" fontId="5" fillId="0" borderId="90" xfId="16" applyBorder="1" applyAlignment="1" applyProtection="1">
      <alignment readingOrder="2"/>
      <protection locked="0"/>
    </xf>
    <xf numFmtId="0" fontId="11" fillId="0" borderId="0" xfId="16" applyFont="1" applyProtection="1">
      <protection locked="0"/>
    </xf>
    <xf numFmtId="0" fontId="15" fillId="0" borderId="94" xfId="16" applyFont="1" applyBorder="1" applyAlignment="1" applyProtection="1">
      <alignment horizontal="center" vertical="center"/>
      <protection locked="0"/>
    </xf>
    <xf numFmtId="0" fontId="16" fillId="0" borderId="0" xfId="16" applyFont="1" applyAlignment="1" applyProtection="1">
      <alignment vertical="center" wrapText="1"/>
      <protection locked="0"/>
    </xf>
    <xf numFmtId="0" fontId="16" fillId="0" borderId="93" xfId="16" applyFont="1" applyBorder="1" applyAlignment="1" applyProtection="1">
      <alignment vertical="center" wrapText="1"/>
      <protection locked="0"/>
    </xf>
    <xf numFmtId="0" fontId="17" fillId="0" borderId="0" xfId="16" applyFont="1" applyProtection="1">
      <protection locked="0"/>
    </xf>
    <xf numFmtId="0" fontId="16" fillId="0" borderId="0" xfId="16" applyFont="1" applyAlignment="1" applyProtection="1">
      <alignment vertical="center" wrapText="1" shrinkToFit="1"/>
      <protection locked="0"/>
    </xf>
    <xf numFmtId="0" fontId="16" fillId="0" borderId="93" xfId="16" applyFont="1" applyBorder="1" applyAlignment="1" applyProtection="1">
      <alignment vertical="center" wrapText="1" shrinkToFit="1"/>
      <protection locked="0"/>
    </xf>
    <xf numFmtId="0" fontId="15" fillId="0" borderId="100" xfId="16" applyFont="1" applyBorder="1" applyAlignment="1" applyProtection="1">
      <alignment horizontal="center" vertical="center"/>
      <protection locked="0"/>
    </xf>
    <xf numFmtId="0" fontId="15" fillId="0" borderId="13" xfId="16" applyFont="1" applyBorder="1" applyAlignment="1" applyProtection="1">
      <alignment vertical="center"/>
      <protection locked="0"/>
    </xf>
    <xf numFmtId="0" fontId="16" fillId="0" borderId="13" xfId="16" applyFont="1" applyBorder="1" applyAlignment="1" applyProtection="1">
      <alignment vertical="center" wrapText="1"/>
      <protection locked="0"/>
    </xf>
    <xf numFmtId="0" fontId="16" fillId="0" borderId="98" xfId="16" applyFont="1" applyBorder="1" applyAlignment="1" applyProtection="1">
      <alignment vertical="center" wrapText="1"/>
      <protection locked="0"/>
    </xf>
    <xf numFmtId="0" fontId="15" fillId="0" borderId="0" xfId="16" applyFont="1" applyAlignment="1" applyProtection="1">
      <alignment vertical="center"/>
      <protection locked="0"/>
    </xf>
    <xf numFmtId="0" fontId="5" fillId="0" borderId="0" xfId="16" applyAlignment="1" applyProtection="1">
      <alignment vertical="center"/>
      <protection locked="0"/>
    </xf>
    <xf numFmtId="0" fontId="11" fillId="0" borderId="0" xfId="16" applyFont="1" applyAlignment="1" applyProtection="1">
      <alignment vertical="center"/>
      <protection locked="0"/>
    </xf>
    <xf numFmtId="0" fontId="17" fillId="0" borderId="0" xfId="16" applyFont="1" applyAlignment="1" applyProtection="1">
      <alignment vertical="center"/>
      <protection locked="0"/>
    </xf>
    <xf numFmtId="0" fontId="64" fillId="0" borderId="116" xfId="17" applyFont="1" applyBorder="1" applyAlignment="1" applyProtection="1">
      <alignment horizontal="center" vertical="center" textRotation="90" readingOrder="2"/>
      <protection locked="0"/>
    </xf>
    <xf numFmtId="0" fontId="64" fillId="0" borderId="112" xfId="17" applyFont="1" applyBorder="1" applyAlignment="1" applyProtection="1">
      <alignment horizontal="center" vertical="center" textRotation="90" readingOrder="2"/>
      <protection locked="0"/>
    </xf>
    <xf numFmtId="0" fontId="64" fillId="0" borderId="88" xfId="17" applyFont="1" applyBorder="1" applyAlignment="1" applyProtection="1">
      <alignment horizontal="center" vertical="center" textRotation="90" readingOrder="2"/>
      <protection locked="0"/>
    </xf>
    <xf numFmtId="0" fontId="64" fillId="0" borderId="113" xfId="17" applyFont="1" applyBorder="1" applyAlignment="1" applyProtection="1">
      <alignment horizontal="center" vertical="center" textRotation="90" readingOrder="2"/>
      <protection locked="0"/>
    </xf>
    <xf numFmtId="0" fontId="7" fillId="18" borderId="2" xfId="0" applyFont="1" applyFill="1" applyBorder="1" applyAlignment="1" applyProtection="1">
      <alignment horizontal="right" vertical="center" readingOrder="2"/>
      <protection locked="0"/>
    </xf>
    <xf numFmtId="0" fontId="78" fillId="18" borderId="2" xfId="0" applyFont="1" applyFill="1" applyBorder="1" applyAlignment="1" applyProtection="1">
      <alignment horizontal="left" vertical="center"/>
      <protection locked="0"/>
    </xf>
    <xf numFmtId="0" fontId="80" fillId="0" borderId="24" xfId="0" applyFont="1" applyBorder="1" applyAlignment="1">
      <alignment horizontal="center" vertical="center" readingOrder="2"/>
    </xf>
    <xf numFmtId="0" fontId="31" fillId="0" borderId="12" xfId="0" applyFont="1" applyBorder="1" applyAlignment="1">
      <alignment horizontal="center" vertical="center" readingOrder="2"/>
    </xf>
    <xf numFmtId="0" fontId="10" fillId="0" borderId="0" xfId="0" applyFont="1" applyAlignment="1">
      <alignment horizontal="center" vertical="center" wrapText="1"/>
    </xf>
    <xf numFmtId="0" fontId="7" fillId="0" borderId="0" xfId="0" applyFont="1" applyAlignment="1">
      <alignment horizontal="left" vertical="center"/>
    </xf>
    <xf numFmtId="0" fontId="18" fillId="0" borderId="0" xfId="17" applyFont="1" applyAlignment="1">
      <alignment horizontal="right" vertical="center" readingOrder="2"/>
    </xf>
    <xf numFmtId="0" fontId="15" fillId="0" borderId="0" xfId="17" applyFont="1" applyAlignment="1">
      <alignment horizontal="center" vertical="center" readingOrder="2"/>
    </xf>
    <xf numFmtId="0" fontId="19" fillId="0" borderId="0" xfId="17" applyFont="1" applyAlignment="1">
      <alignment horizontal="right" vertical="center" readingOrder="2"/>
    </xf>
    <xf numFmtId="0" fontId="35" fillId="0" borderId="12" xfId="0" applyFont="1" applyBorder="1" applyAlignment="1">
      <alignment horizontal="center" vertical="center" readingOrder="2"/>
    </xf>
    <xf numFmtId="0" fontId="35" fillId="0" borderId="0" xfId="0" applyFont="1" applyAlignment="1">
      <alignment horizontal="center" vertical="center" readingOrder="2"/>
    </xf>
    <xf numFmtId="0" fontId="35" fillId="0" borderId="26" xfId="0" applyFont="1" applyBorder="1" applyAlignment="1">
      <alignment horizontal="right" vertical="center" readingOrder="2"/>
    </xf>
    <xf numFmtId="0" fontId="79" fillId="0" borderId="0" xfId="0" applyFont="1" applyAlignment="1">
      <alignment horizontal="right" vertical="center" readingOrder="2"/>
    </xf>
    <xf numFmtId="0" fontId="35" fillId="0" borderId="24" xfId="0" applyFont="1" applyBorder="1" applyAlignment="1">
      <alignment horizontal="center" vertical="center" readingOrder="2"/>
    </xf>
    <xf numFmtId="0" fontId="79" fillId="0" borderId="24" xfId="0" applyFont="1" applyBorder="1" applyAlignment="1">
      <alignment horizontal="right" vertical="center" readingOrder="2"/>
    </xf>
    <xf numFmtId="0" fontId="9" fillId="0" borderId="0" xfId="0" applyFont="1" applyAlignment="1">
      <alignment horizontal="right" vertical="center" readingOrder="2"/>
    </xf>
    <xf numFmtId="0" fontId="31" fillId="0" borderId="24" xfId="0" applyFont="1" applyBorder="1" applyAlignment="1">
      <alignment horizontal="center" vertical="center" readingOrder="2"/>
    </xf>
    <xf numFmtId="0" fontId="21" fillId="0" borderId="0" xfId="0" applyFont="1" applyAlignment="1">
      <alignment horizontal="center" vertical="center" readingOrder="2"/>
    </xf>
    <xf numFmtId="0" fontId="3" fillId="0" borderId="0" xfId="14" applyFont="1" applyAlignment="1">
      <alignment horizontal="right" vertical="center" readingOrder="2"/>
    </xf>
    <xf numFmtId="0" fontId="21" fillId="0" borderId="24" xfId="0" applyFont="1" applyBorder="1" applyAlignment="1">
      <alignment horizontal="right" vertical="center" readingOrder="2"/>
    </xf>
    <xf numFmtId="0" fontId="7" fillId="0" borderId="2" xfId="0" applyFont="1" applyBorder="1" applyAlignment="1">
      <alignment horizontal="center" vertical="center" wrapText="1" readingOrder="2"/>
    </xf>
    <xf numFmtId="0" fontId="7" fillId="0" borderId="5" xfId="0" applyFont="1" applyBorder="1" applyAlignment="1">
      <alignment horizontal="center" vertical="center" wrapText="1" readingOrder="2"/>
    </xf>
    <xf numFmtId="0" fontId="7" fillId="0" borderId="71" xfId="0" applyFont="1" applyBorder="1" applyAlignment="1">
      <alignment horizontal="center" vertical="center" wrapText="1" readingOrder="2"/>
    </xf>
    <xf numFmtId="0" fontId="7" fillId="0" borderId="71" xfId="0" applyFont="1" applyBorder="1" applyAlignment="1" applyProtection="1">
      <alignment horizontal="center" vertical="center" wrapText="1" readingOrder="2"/>
      <protection locked="0"/>
    </xf>
    <xf numFmtId="0" fontId="4" fillId="0" borderId="24" xfId="0" applyFont="1" applyBorder="1" applyAlignment="1">
      <alignment horizontal="center" vertical="center" readingOrder="2"/>
    </xf>
    <xf numFmtId="0" fontId="13" fillId="0" borderId="2" xfId="13" applyFont="1" applyBorder="1" applyAlignment="1">
      <alignment horizontal="center" vertical="center" readingOrder="2"/>
    </xf>
    <xf numFmtId="0" fontId="4" fillId="0" borderId="24" xfId="13" applyFont="1" applyBorder="1" applyAlignment="1">
      <alignment horizontal="center" vertical="center" readingOrder="2"/>
    </xf>
    <xf numFmtId="0" fontId="57" fillId="0" borderId="0" xfId="17" applyFont="1" applyAlignment="1">
      <alignment horizontal="center" vertical="center" readingOrder="2"/>
    </xf>
    <xf numFmtId="0" fontId="6" fillId="0" borderId="0" xfId="0" applyFont="1" applyAlignment="1">
      <alignment horizontal="center" vertical="center" readingOrder="2"/>
    </xf>
    <xf numFmtId="0" fontId="6" fillId="0" borderId="27" xfId="0" applyFont="1" applyBorder="1" applyAlignment="1">
      <alignment horizontal="center" vertical="center" readingOrder="2"/>
    </xf>
    <xf numFmtId="0" fontId="22" fillId="0" borderId="24" xfId="15" applyFont="1" applyBorder="1" applyAlignment="1">
      <alignment horizontal="center" vertical="center" readingOrder="2"/>
    </xf>
    <xf numFmtId="0" fontId="6" fillId="15" borderId="2" xfId="15" applyFont="1" applyFill="1" applyBorder="1" applyAlignment="1">
      <alignment horizontal="center" vertical="center" textRotation="90" readingOrder="2"/>
    </xf>
    <xf numFmtId="0" fontId="22" fillId="0" borderId="0" xfId="0" applyFont="1" applyAlignment="1" applyProtection="1">
      <alignment horizontal="center"/>
      <protection locked="0"/>
    </xf>
    <xf numFmtId="0" fontId="3" fillId="0" borderId="6" xfId="16" applyFont="1" applyBorder="1" applyAlignment="1" applyProtection="1">
      <alignment horizontal="center" vertical="center" readingOrder="2"/>
      <protection locked="0"/>
    </xf>
    <xf numFmtId="0" fontId="15" fillId="0" borderId="0" xfId="16" applyFont="1" applyAlignment="1" applyProtection="1">
      <alignment horizontal="center" vertical="center"/>
      <protection locked="0"/>
    </xf>
    <xf numFmtId="0" fontId="18" fillId="0" borderId="0" xfId="16" applyFont="1" applyAlignment="1" applyProtection="1">
      <alignment horizontal="right" vertical="center" indent="2"/>
      <protection locked="0"/>
    </xf>
    <xf numFmtId="0" fontId="19" fillId="0" borderId="0" xfId="16" applyFont="1" applyAlignment="1" applyProtection="1">
      <alignment horizontal="right" vertical="center"/>
      <protection locked="0"/>
    </xf>
    <xf numFmtId="0" fontId="59" fillId="25" borderId="0" xfId="0" applyFont="1" applyFill="1" applyAlignment="1">
      <alignment vertical="center" readingOrder="2"/>
    </xf>
    <xf numFmtId="0" fontId="22" fillId="0" borderId="0" xfId="0" applyFont="1" applyAlignment="1">
      <alignment horizontal="center" vertical="center" readingOrder="2"/>
    </xf>
    <xf numFmtId="0" fontId="59" fillId="25" borderId="0" xfId="0" applyFont="1" applyFill="1" applyAlignment="1">
      <alignment horizontal="right" vertical="center"/>
    </xf>
    <xf numFmtId="0" fontId="10" fillId="0" borderId="73" xfId="14" applyFont="1" applyBorder="1" applyAlignment="1">
      <alignment readingOrder="2"/>
    </xf>
    <xf numFmtId="0" fontId="9" fillId="0" borderId="24" xfId="14" applyFont="1" applyBorder="1" applyAlignment="1">
      <alignment horizontal="center" vertical="center" readingOrder="2"/>
    </xf>
    <xf numFmtId="0" fontId="27" fillId="0" borderId="0" xfId="14" applyFont="1" applyAlignment="1" applyProtection="1">
      <alignment horizontal="center" vertical="center" readingOrder="2"/>
      <protection locked="0"/>
    </xf>
    <xf numFmtId="0" fontId="9" fillId="0" borderId="0" xfId="0" applyFont="1" applyAlignment="1" applyProtection="1">
      <alignment horizontal="center" vertical="center" readingOrder="2"/>
      <protection locked="0"/>
    </xf>
    <xf numFmtId="0" fontId="32" fillId="0" borderId="0" xfId="14" applyFont="1" applyAlignment="1" applyProtection="1">
      <alignment horizontal="center" vertical="center" readingOrder="2"/>
      <protection locked="0"/>
    </xf>
    <xf numFmtId="0" fontId="10" fillId="0" borderId="0" xfId="14" applyFont="1" applyAlignment="1" applyProtection="1">
      <alignment horizontal="center" vertical="center" readingOrder="2"/>
      <protection locked="0"/>
    </xf>
    <xf numFmtId="0" fontId="10" fillId="0" borderId="31" xfId="14" applyFont="1" applyBorder="1" applyAlignment="1" applyProtection="1">
      <alignment horizontal="center" vertical="center" readingOrder="2"/>
      <protection locked="0"/>
    </xf>
    <xf numFmtId="0" fontId="10" fillId="0" borderId="25" xfId="14" applyFont="1" applyBorder="1" applyAlignment="1" applyProtection="1">
      <alignment horizontal="center" vertical="center" readingOrder="2"/>
      <protection locked="0"/>
    </xf>
    <xf numFmtId="49" fontId="27" fillId="0" borderId="0" xfId="14" applyNumberFormat="1" applyFont="1" applyAlignment="1" applyProtection="1">
      <alignment horizontal="center" vertical="center" readingOrder="2"/>
      <protection locked="0"/>
    </xf>
    <xf numFmtId="0" fontId="26" fillId="0" borderId="0" xfId="14" applyFont="1" applyAlignment="1" applyProtection="1">
      <alignment horizontal="center" vertical="center" readingOrder="2"/>
      <protection locked="0"/>
    </xf>
    <xf numFmtId="49" fontId="27" fillId="0" borderId="0" xfId="14" applyNumberFormat="1" applyFont="1" applyAlignment="1" applyProtection="1">
      <alignment horizontal="center" vertical="center" readingOrder="1"/>
      <protection locked="0"/>
    </xf>
    <xf numFmtId="0" fontId="0" fillId="0" borderId="0" xfId="0" applyProtection="1">
      <protection locked="0"/>
    </xf>
    <xf numFmtId="49" fontId="26" fillId="0" borderId="0" xfId="14" applyNumberFormat="1" applyFont="1" applyAlignment="1" applyProtection="1">
      <alignment horizontal="center" vertical="center" readingOrder="2"/>
      <protection locked="0"/>
    </xf>
    <xf numFmtId="0" fontId="7" fillId="0" borderId="12" xfId="0" applyFont="1" applyBorder="1" applyAlignment="1">
      <alignment horizontal="center" vertical="center" readingOrder="2"/>
    </xf>
    <xf numFmtId="0" fontId="4" fillId="0" borderId="13" xfId="0" applyFont="1" applyBorder="1" applyAlignment="1">
      <alignment horizontal="center" vertical="center" readingOrder="2"/>
    </xf>
    <xf numFmtId="0" fontId="7" fillId="0" borderId="24" xfId="0" applyFont="1" applyBorder="1" applyAlignment="1">
      <alignment horizontal="center" vertical="center" readingOrder="2"/>
    </xf>
    <xf numFmtId="0" fontId="70" fillId="0" borderId="12" xfId="0" applyFont="1" applyBorder="1" applyAlignment="1">
      <alignment horizontal="center" vertical="center" readingOrder="2"/>
    </xf>
    <xf numFmtId="0" fontId="4" fillId="0" borderId="13" xfId="13" applyFont="1" applyBorder="1" applyAlignment="1">
      <alignment horizontal="center" vertical="center" readingOrder="2"/>
    </xf>
    <xf numFmtId="0" fontId="9" fillId="0" borderId="24" xfId="0" applyFont="1" applyBorder="1" applyAlignment="1">
      <alignment horizontal="right" vertical="center" readingOrder="2"/>
    </xf>
    <xf numFmtId="0" fontId="0" fillId="0" borderId="0" xfId="0" applyAlignment="1" applyProtection="1">
      <alignment readingOrder="2"/>
      <protection locked="0"/>
    </xf>
    <xf numFmtId="0" fontId="21" fillId="0" borderId="0" xfId="0" applyFont="1" applyAlignment="1" applyProtection="1">
      <alignment horizontal="center" readingOrder="2"/>
      <protection locked="0"/>
    </xf>
    <xf numFmtId="0" fontId="4" fillId="0" borderId="0" xfId="13" applyFont="1" applyAlignment="1" applyProtection="1">
      <alignment horizontal="center" vertical="center" readingOrder="2"/>
      <protection locked="0"/>
    </xf>
    <xf numFmtId="0" fontId="13" fillId="0" borderId="0" xfId="13" applyFont="1" applyAlignment="1" applyProtection="1">
      <alignment horizontal="center" vertical="center" readingOrder="2"/>
      <protection locked="0"/>
    </xf>
    <xf numFmtId="0" fontId="37" fillId="0" borderId="0" xfId="13" applyFont="1" applyAlignment="1" applyProtection="1">
      <alignment horizontal="center" vertical="center" readingOrder="2"/>
      <protection locked="0"/>
    </xf>
    <xf numFmtId="0" fontId="40" fillId="0" borderId="0" xfId="13" applyFont="1" applyAlignment="1" applyProtection="1">
      <alignment horizontal="center" vertical="center" readingOrder="2"/>
      <protection locked="0"/>
    </xf>
    <xf numFmtId="0" fontId="43" fillId="0" borderId="0" xfId="13" applyFont="1" applyAlignment="1" applyProtection="1">
      <alignment horizontal="center" vertical="center" readingOrder="2"/>
      <protection locked="0"/>
    </xf>
    <xf numFmtId="0" fontId="39" fillId="0" borderId="0" xfId="13" applyFont="1" applyAlignment="1" applyProtection="1">
      <alignment vertical="center" readingOrder="2"/>
      <protection locked="0"/>
    </xf>
    <xf numFmtId="0" fontId="41" fillId="0" borderId="0" xfId="13" applyFont="1" applyAlignment="1" applyProtection="1">
      <alignment horizontal="center" vertical="center" readingOrder="2"/>
      <protection locked="0"/>
    </xf>
    <xf numFmtId="0" fontId="42" fillId="0" borderId="0" xfId="13" applyFont="1" applyAlignment="1" applyProtection="1">
      <alignment horizontal="center" vertical="center" wrapText="1" readingOrder="2"/>
      <protection locked="0"/>
    </xf>
    <xf numFmtId="0" fontId="38" fillId="0" borderId="0" xfId="13" applyFont="1" applyAlignment="1" applyProtection="1">
      <alignment horizontal="center" vertical="center" readingOrder="2"/>
      <protection locked="0"/>
    </xf>
    <xf numFmtId="0" fontId="9" fillId="0" borderId="49" xfId="15" applyFont="1" applyBorder="1" applyAlignment="1" applyProtection="1">
      <alignment horizontal="center" vertical="center" readingOrder="2"/>
      <protection locked="0"/>
    </xf>
    <xf numFmtId="0" fontId="9" fillId="0" borderId="0" xfId="15" applyFont="1" applyAlignment="1" applyProtection="1">
      <alignment horizontal="center" vertical="center" readingOrder="2"/>
      <protection locked="0"/>
    </xf>
    <xf numFmtId="0" fontId="9" fillId="0" borderId="51" xfId="15" applyFont="1" applyBorder="1" applyAlignment="1" applyProtection="1">
      <alignment horizontal="center" vertical="center" readingOrder="2"/>
      <protection locked="0"/>
    </xf>
    <xf numFmtId="0" fontId="9" fillId="0" borderId="56" xfId="15" applyFont="1" applyBorder="1" applyAlignment="1" applyProtection="1">
      <alignment horizontal="center" vertical="center" readingOrder="2"/>
      <protection locked="0"/>
    </xf>
    <xf numFmtId="0" fontId="9" fillId="0" borderId="57" xfId="15" applyFont="1" applyBorder="1" applyAlignment="1" applyProtection="1">
      <alignment horizontal="center" vertical="center" readingOrder="2"/>
      <protection locked="0"/>
    </xf>
    <xf numFmtId="0" fontId="9" fillId="13" borderId="100" xfId="0" applyFont="1" applyFill="1" applyBorder="1" applyAlignment="1" applyProtection="1">
      <alignment horizontal="left" vertical="center" textRotation="90" readingOrder="2"/>
      <protection locked="0"/>
    </xf>
    <xf numFmtId="0" fontId="9" fillId="13" borderId="13" xfId="0" applyFont="1" applyFill="1" applyBorder="1" applyAlignment="1" applyProtection="1">
      <alignment horizontal="left" vertical="center" textRotation="90" readingOrder="2"/>
      <protection locked="0"/>
    </xf>
    <xf numFmtId="0" fontId="9" fillId="13" borderId="98" xfId="0" applyFont="1" applyFill="1" applyBorder="1" applyAlignment="1" applyProtection="1">
      <alignment horizontal="left" vertical="center" textRotation="90" readingOrder="2"/>
      <protection locked="0"/>
    </xf>
    <xf numFmtId="0" fontId="4" fillId="0" borderId="0" xfId="0" applyFont="1" applyProtection="1">
      <protection locked="0"/>
    </xf>
    <xf numFmtId="0" fontId="31" fillId="0" borderId="0" xfId="0" applyFont="1" applyProtection="1">
      <protection locked="0"/>
    </xf>
    <xf numFmtId="0" fontId="4" fillId="0" borderId="98" xfId="0" applyFont="1" applyBorder="1" applyAlignment="1" applyProtection="1">
      <alignment readingOrder="2"/>
      <protection locked="0"/>
    </xf>
    <xf numFmtId="0" fontId="9" fillId="13" borderId="111" xfId="0" applyFont="1" applyFill="1" applyBorder="1" applyAlignment="1" applyProtection="1">
      <alignment horizontal="center" vertical="center" wrapText="1" readingOrder="2"/>
      <protection locked="0"/>
    </xf>
    <xf numFmtId="0" fontId="9" fillId="13" borderId="108" xfId="0" applyFont="1" applyFill="1" applyBorder="1" applyAlignment="1" applyProtection="1">
      <alignment horizontal="center" vertical="center" wrapText="1" readingOrder="2"/>
      <protection locked="0"/>
    </xf>
    <xf numFmtId="0" fontId="45" fillId="3" borderId="66" xfId="0" applyFont="1" applyFill="1" applyBorder="1" applyAlignment="1" applyProtection="1">
      <alignment horizontal="center" vertical="center" wrapText="1" readingOrder="2"/>
      <protection locked="0"/>
    </xf>
    <xf numFmtId="0" fontId="45" fillId="3" borderId="31" xfId="0" applyFont="1" applyFill="1" applyBorder="1" applyAlignment="1" applyProtection="1">
      <alignment horizontal="center" vertical="center" readingOrder="2"/>
      <protection locked="0"/>
    </xf>
    <xf numFmtId="0" fontId="45" fillId="3" borderId="31" xfId="0" applyFont="1" applyFill="1" applyBorder="1" applyAlignment="1" applyProtection="1">
      <alignment horizontal="center" vertical="center" wrapText="1" readingOrder="2"/>
      <protection locked="0"/>
    </xf>
    <xf numFmtId="0" fontId="45" fillId="3" borderId="67" xfId="0" applyFont="1" applyFill="1" applyBorder="1" applyAlignment="1" applyProtection="1">
      <alignment horizontal="center" vertical="center" readingOrder="2"/>
      <protection locked="0"/>
    </xf>
    <xf numFmtId="0" fontId="4" fillId="0" borderId="0" xfId="0" applyFont="1" applyAlignment="1" applyProtection="1">
      <alignment readingOrder="2"/>
      <protection locked="0"/>
    </xf>
    <xf numFmtId="0" fontId="9" fillId="13" borderId="110" xfId="0" applyFont="1" applyFill="1" applyBorder="1" applyAlignment="1" applyProtection="1">
      <alignment horizontal="center" vertical="center" wrapText="1" readingOrder="2"/>
      <protection locked="0"/>
    </xf>
    <xf numFmtId="0" fontId="4" fillId="0" borderId="24" xfId="0" applyFont="1" applyBorder="1"/>
    <xf numFmtId="0" fontId="4" fillId="0" borderId="27" xfId="0" applyFont="1" applyBorder="1"/>
    <xf numFmtId="0" fontId="4" fillId="0" borderId="32" xfId="0" applyFont="1" applyBorder="1"/>
    <xf numFmtId="0" fontId="4" fillId="0" borderId="26" xfId="0" applyFont="1" applyBorder="1"/>
    <xf numFmtId="0" fontId="6" fillId="0" borderId="0" xfId="0" applyFont="1" applyAlignment="1">
      <alignment horizontal="right" vertical="center" readingOrder="2"/>
    </xf>
    <xf numFmtId="0" fontId="22" fillId="0" borderId="24" xfId="15" applyFont="1" applyBorder="1" applyAlignment="1">
      <alignment vertical="center" readingOrder="2"/>
    </xf>
    <xf numFmtId="0" fontId="4" fillId="0" borderId="33" xfId="0" applyFont="1" applyBorder="1"/>
    <xf numFmtId="0" fontId="45" fillId="3" borderId="66" xfId="0" applyFont="1" applyFill="1" applyBorder="1" applyAlignment="1">
      <alignment horizontal="center" vertical="center" wrapText="1" readingOrder="2"/>
    </xf>
    <xf numFmtId="0" fontId="45" fillId="3" borderId="31" xfId="0" applyFont="1" applyFill="1" applyBorder="1" applyAlignment="1">
      <alignment horizontal="center" vertical="center" readingOrder="2"/>
    </xf>
    <xf numFmtId="0" fontId="45" fillId="3" borderId="31" xfId="0" applyFont="1" applyFill="1" applyBorder="1" applyAlignment="1">
      <alignment horizontal="center" vertical="center" wrapText="1" readingOrder="2"/>
    </xf>
    <xf numFmtId="0" fontId="45" fillId="3" borderId="67" xfId="0" applyFont="1" applyFill="1" applyBorder="1" applyAlignment="1">
      <alignment horizontal="center" vertical="center" readingOrder="2"/>
    </xf>
    <xf numFmtId="0" fontId="9" fillId="13" borderId="109" xfId="0" applyFont="1" applyFill="1" applyBorder="1" applyAlignment="1">
      <alignment horizontal="center" vertical="center" wrapText="1" readingOrder="2"/>
    </xf>
    <xf numFmtId="0" fontId="9" fillId="13" borderId="111" xfId="0" applyFont="1" applyFill="1" applyBorder="1" applyAlignment="1">
      <alignment horizontal="center" vertical="center" wrapText="1" readingOrder="2"/>
    </xf>
    <xf numFmtId="0" fontId="9" fillId="13" borderId="108" xfId="0" applyFont="1" applyFill="1" applyBorder="1" applyAlignment="1">
      <alignment horizontal="center" vertical="center" wrapText="1" readingOrder="2"/>
    </xf>
    <xf numFmtId="0" fontId="9" fillId="0" borderId="24" xfId="0" applyFont="1" applyBorder="1" applyAlignment="1">
      <alignment horizontal="center" vertical="center" readingOrder="2"/>
    </xf>
    <xf numFmtId="0" fontId="4" fillId="0" borderId="24" xfId="0" applyFont="1" applyBorder="1" applyAlignment="1">
      <alignment readingOrder="2"/>
    </xf>
    <xf numFmtId="0" fontId="4" fillId="0" borderId="30" xfId="0" applyFont="1" applyBorder="1" applyAlignment="1">
      <alignment horizontal="center" vertical="center" readingOrder="2"/>
    </xf>
    <xf numFmtId="0" fontId="3" fillId="0" borderId="27" xfId="0" applyFont="1" applyBorder="1" applyAlignment="1">
      <alignment vertical="center" readingOrder="2"/>
    </xf>
    <xf numFmtId="0" fontId="4" fillId="0" borderId="27" xfId="0" applyFont="1" applyBorder="1" applyAlignment="1">
      <alignment readingOrder="2"/>
    </xf>
    <xf numFmtId="0" fontId="3" fillId="0" borderId="32" xfId="0" applyFont="1" applyBorder="1" applyAlignment="1">
      <alignment vertical="center" readingOrder="2"/>
    </xf>
    <xf numFmtId="0" fontId="46" fillId="0" borderId="12" xfId="0" applyFont="1" applyBorder="1" applyAlignment="1">
      <alignment vertical="center" readingOrder="2"/>
    </xf>
    <xf numFmtId="0" fontId="3" fillId="0" borderId="0" xfId="0" applyFont="1" applyAlignment="1">
      <alignment vertical="center" readingOrder="2"/>
    </xf>
    <xf numFmtId="0" fontId="3" fillId="0" borderId="26" xfId="0" applyFont="1" applyBorder="1" applyAlignment="1">
      <alignment vertical="center" readingOrder="2"/>
    </xf>
    <xf numFmtId="0" fontId="4" fillId="0" borderId="26" xfId="0" applyFont="1" applyBorder="1" applyAlignment="1">
      <alignment horizontal="right" vertical="center" readingOrder="2"/>
    </xf>
    <xf numFmtId="0" fontId="58" fillId="0" borderId="12" xfId="17" applyFont="1" applyBorder="1" applyAlignment="1">
      <alignment horizontal="right" vertical="center" readingOrder="2"/>
    </xf>
    <xf numFmtId="0" fontId="22" fillId="0" borderId="12" xfId="17" applyFont="1" applyBorder="1" applyAlignment="1">
      <alignment horizontal="center" vertical="center" readingOrder="2"/>
    </xf>
    <xf numFmtId="0" fontId="22" fillId="0" borderId="12" xfId="0" applyFont="1" applyBorder="1" applyAlignment="1">
      <alignment vertical="center" readingOrder="2"/>
    </xf>
    <xf numFmtId="0" fontId="35" fillId="0" borderId="33" xfId="0" applyFont="1" applyBorder="1" applyAlignment="1">
      <alignment horizontal="center" vertical="center" readingOrder="2"/>
    </xf>
    <xf numFmtId="0" fontId="10" fillId="0" borderId="28" xfId="0" applyFont="1" applyBorder="1" applyAlignment="1">
      <alignment horizontal="center" vertical="center" wrapText="1" readingOrder="2"/>
    </xf>
    <xf numFmtId="0" fontId="10" fillId="0" borderId="29" xfId="0" applyFont="1" applyBorder="1" applyAlignment="1">
      <alignment horizontal="center" vertical="center" wrapText="1" readingOrder="2"/>
    </xf>
    <xf numFmtId="0" fontId="10" fillId="0" borderId="72" xfId="0" applyFont="1" applyBorder="1" applyAlignment="1">
      <alignment horizontal="center" vertical="center" wrapText="1" readingOrder="2"/>
    </xf>
    <xf numFmtId="0" fontId="10" fillId="0" borderId="31" xfId="0" applyFont="1" applyBorder="1" applyAlignment="1">
      <alignment horizontal="center" vertical="top" wrapText="1" readingOrder="2"/>
    </xf>
    <xf numFmtId="0" fontId="31" fillId="0" borderId="2" xfId="0" applyFont="1" applyBorder="1" applyAlignment="1">
      <alignment horizontal="center" vertical="top" wrapText="1" readingOrder="2"/>
    </xf>
    <xf numFmtId="0" fontId="10" fillId="0" borderId="67" xfId="0" applyFont="1" applyBorder="1" applyAlignment="1">
      <alignment horizontal="center" vertical="top" wrapText="1" readingOrder="2"/>
    </xf>
    <xf numFmtId="0" fontId="31" fillId="0" borderId="103" xfId="0" applyFont="1" applyBorder="1" applyAlignment="1">
      <alignment horizontal="center" vertical="top" wrapText="1" readingOrder="2"/>
    </xf>
    <xf numFmtId="0" fontId="10" fillId="0" borderId="2" xfId="0" applyFont="1" applyBorder="1" applyAlignment="1">
      <alignment horizontal="center" wrapText="1" readingOrder="2"/>
    </xf>
    <xf numFmtId="0" fontId="10" fillId="0" borderId="5" xfId="0" applyFont="1" applyBorder="1" applyAlignment="1">
      <alignment horizontal="center" wrapText="1" readingOrder="2"/>
    </xf>
    <xf numFmtId="0" fontId="3" fillId="0" borderId="0" xfId="0" applyFont="1" applyAlignment="1" applyProtection="1">
      <alignment readingOrder="2"/>
      <protection locked="0"/>
    </xf>
    <xf numFmtId="0" fontId="70" fillId="0" borderId="0" xfId="0" applyFont="1" applyAlignment="1" applyProtection="1">
      <alignment readingOrder="2"/>
      <protection locked="0"/>
    </xf>
    <xf numFmtId="0" fontId="7" fillId="0" borderId="0" xfId="0" applyFont="1" applyAlignment="1" applyProtection="1">
      <alignment horizontal="right" vertical="center" readingOrder="2"/>
      <protection locked="0"/>
    </xf>
    <xf numFmtId="0" fontId="58" fillId="0" borderId="0" xfId="17" applyFont="1" applyAlignment="1">
      <alignment horizontal="right" vertical="center" readingOrder="2"/>
    </xf>
    <xf numFmtId="0" fontId="22" fillId="0" borderId="0" xfId="17" applyFont="1" applyAlignment="1">
      <alignment horizontal="center" vertical="center" readingOrder="2"/>
    </xf>
    <xf numFmtId="0" fontId="7" fillId="0" borderId="24" xfId="0" applyFont="1" applyBorder="1" applyAlignment="1">
      <alignment vertical="center" readingOrder="2"/>
    </xf>
    <xf numFmtId="0" fontId="4" fillId="0" borderId="33" xfId="0" applyFont="1" applyBorder="1" applyAlignment="1">
      <alignment horizontal="center" readingOrder="2"/>
    </xf>
    <xf numFmtId="0" fontId="70" fillId="24" borderId="80" xfId="0" applyFont="1" applyFill="1" applyBorder="1" applyAlignment="1">
      <alignment horizontal="center" vertical="center" readingOrder="2"/>
    </xf>
    <xf numFmtId="0" fontId="70" fillId="24" borderId="4" xfId="0" applyFont="1" applyFill="1" applyBorder="1" applyAlignment="1">
      <alignment horizontal="center" vertical="center" readingOrder="2"/>
    </xf>
    <xf numFmtId="0" fontId="70" fillId="24" borderId="81" xfId="0" applyFont="1" applyFill="1" applyBorder="1" applyAlignment="1">
      <alignment horizontal="center" vertical="center" wrapText="1" readingOrder="2"/>
    </xf>
    <xf numFmtId="0" fontId="71" fillId="24" borderId="31" xfId="0" applyFont="1" applyFill="1" applyBorder="1" applyAlignment="1">
      <alignment horizontal="center" vertical="center" wrapText="1" readingOrder="2"/>
    </xf>
    <xf numFmtId="0" fontId="71" fillId="24" borderId="71" xfId="0" applyFont="1" applyFill="1" applyBorder="1" applyAlignment="1">
      <alignment horizontal="center" vertical="center" wrapText="1" readingOrder="2"/>
    </xf>
    <xf numFmtId="0" fontId="73" fillId="24" borderId="8" xfId="0" applyFont="1" applyFill="1" applyBorder="1" applyAlignment="1">
      <alignment horizontal="center" vertical="center" wrapText="1" readingOrder="2"/>
    </xf>
    <xf numFmtId="0" fontId="72" fillId="24" borderId="97" xfId="0" applyFont="1" applyFill="1" applyBorder="1" applyAlignment="1">
      <alignment horizontal="center" vertical="center" wrapText="1" readingOrder="2"/>
    </xf>
    <xf numFmtId="0" fontId="72" fillId="24" borderId="71" xfId="0" applyFont="1" applyFill="1" applyBorder="1" applyAlignment="1">
      <alignment horizontal="center" vertical="center" wrapText="1" readingOrder="2"/>
    </xf>
    <xf numFmtId="0" fontId="72" fillId="24" borderId="8" xfId="0" applyFont="1" applyFill="1" applyBorder="1" applyAlignment="1">
      <alignment horizontal="center" vertical="center" wrapText="1" readingOrder="2"/>
    </xf>
    <xf numFmtId="0" fontId="4" fillId="0" borderId="0" xfId="5" applyFont="1" applyAlignment="1" applyProtection="1">
      <alignment readingOrder="2"/>
      <protection locked="0"/>
    </xf>
    <xf numFmtId="0" fontId="21" fillId="0" borderId="0" xfId="5" applyFont="1" applyAlignment="1" applyProtection="1">
      <alignment horizontal="center" readingOrder="2"/>
      <protection locked="0"/>
    </xf>
    <xf numFmtId="0" fontId="6" fillId="0" borderId="31" xfId="5" applyFont="1" applyBorder="1" applyAlignment="1" applyProtection="1">
      <alignment horizontal="center" vertical="center" readingOrder="2"/>
      <protection locked="0"/>
    </xf>
    <xf numFmtId="0" fontId="47" fillId="0" borderId="0" xfId="5" applyFont="1" applyAlignment="1" applyProtection="1">
      <alignment horizontal="center" vertical="center" readingOrder="2"/>
      <protection locked="0"/>
    </xf>
    <xf numFmtId="0" fontId="48" fillId="0" borderId="0" xfId="5" applyFont="1" applyAlignment="1" applyProtection="1">
      <alignment horizontal="center" vertical="center" readingOrder="2"/>
      <protection locked="0"/>
    </xf>
    <xf numFmtId="49" fontId="48" fillId="0" borderId="0" xfId="5" applyNumberFormat="1" applyFont="1" applyAlignment="1" applyProtection="1">
      <alignment horizontal="center" vertical="center" readingOrder="2"/>
      <protection locked="0"/>
    </xf>
    <xf numFmtId="9" fontId="48" fillId="0" borderId="0" xfId="5" applyNumberFormat="1" applyFont="1" applyAlignment="1" applyProtection="1">
      <alignment horizontal="center" vertical="center" readingOrder="2"/>
      <protection locked="0"/>
    </xf>
    <xf numFmtId="0" fontId="48" fillId="0" borderId="0" xfId="5" applyFont="1" applyAlignment="1" applyProtection="1">
      <alignment vertical="center" readingOrder="2"/>
      <protection locked="0"/>
    </xf>
    <xf numFmtId="0" fontId="4" fillId="0" borderId="0" xfId="5" applyFont="1" applyAlignment="1">
      <alignment readingOrder="2"/>
    </xf>
    <xf numFmtId="0" fontId="4" fillId="0" borderId="24" xfId="5" applyFont="1" applyBorder="1" applyAlignment="1">
      <alignment readingOrder="2"/>
    </xf>
    <xf numFmtId="0" fontId="4" fillId="0" borderId="27" xfId="5" applyFont="1" applyBorder="1" applyAlignment="1">
      <alignment readingOrder="2"/>
    </xf>
    <xf numFmtId="0" fontId="4" fillId="0" borderId="32" xfId="5" applyFont="1" applyBorder="1" applyAlignment="1">
      <alignment readingOrder="2"/>
    </xf>
    <xf numFmtId="0" fontId="4" fillId="0" borderId="26" xfId="5" applyFont="1" applyBorder="1" applyAlignment="1">
      <alignment readingOrder="2"/>
    </xf>
    <xf numFmtId="0" fontId="21" fillId="0" borderId="26" xfId="5" applyFont="1" applyBorder="1" applyAlignment="1">
      <alignment horizontal="right" vertical="center" readingOrder="2"/>
    </xf>
    <xf numFmtId="0" fontId="21" fillId="0" borderId="0" xfId="5" applyFont="1" applyAlignment="1">
      <alignment readingOrder="2"/>
    </xf>
    <xf numFmtId="0" fontId="9" fillId="0" borderId="0" xfId="0" applyFont="1" applyAlignment="1">
      <alignment vertical="center" readingOrder="2"/>
    </xf>
    <xf numFmtId="0" fontId="9" fillId="0" borderId="24" xfId="0" applyFont="1" applyBorder="1" applyAlignment="1">
      <alignment vertical="center" readingOrder="2"/>
    </xf>
    <xf numFmtId="0" fontId="21" fillId="0" borderId="24" xfId="5" applyFont="1" applyBorder="1" applyAlignment="1">
      <alignment horizontal="center" vertical="center" readingOrder="2"/>
    </xf>
    <xf numFmtId="0" fontId="21" fillId="0" borderId="33" xfId="5" applyFont="1" applyBorder="1" applyAlignment="1">
      <alignment readingOrder="2"/>
    </xf>
    <xf numFmtId="0" fontId="9" fillId="0" borderId="0" xfId="5" applyFont="1" applyAlignment="1">
      <alignment readingOrder="2"/>
    </xf>
    <xf numFmtId="0" fontId="9" fillId="0" borderId="73" xfId="5" applyFont="1" applyBorder="1" applyAlignment="1">
      <alignment readingOrder="2"/>
    </xf>
    <xf numFmtId="0" fontId="21" fillId="0" borderId="0" xfId="5" applyFont="1" applyAlignment="1">
      <alignment horizontal="center" readingOrder="2"/>
    </xf>
    <xf numFmtId="0" fontId="6" fillId="18" borderId="2" xfId="5" applyFont="1" applyFill="1" applyBorder="1" applyAlignment="1">
      <alignment horizontal="center" vertical="center" wrapText="1" readingOrder="2"/>
    </xf>
    <xf numFmtId="0" fontId="21" fillId="0" borderId="0" xfId="0" applyFont="1" applyAlignment="1">
      <alignment horizontal="right" vertical="center" readingOrder="2"/>
    </xf>
    <xf numFmtId="0" fontId="4" fillId="0" borderId="0" xfId="16" applyFont="1" applyAlignment="1">
      <alignment readingOrder="2"/>
    </xf>
    <xf numFmtId="0" fontId="4" fillId="0" borderId="27" xfId="16" applyFont="1" applyBorder="1" applyAlignment="1">
      <alignment readingOrder="2"/>
    </xf>
    <xf numFmtId="0" fontId="4" fillId="0" borderId="26" xfId="16" applyFont="1" applyBorder="1" applyAlignment="1">
      <alignment readingOrder="2"/>
    </xf>
    <xf numFmtId="0" fontId="7" fillId="0" borderId="0" xfId="0" applyFont="1" applyAlignment="1">
      <alignment horizontal="left" vertical="center" readingOrder="2"/>
    </xf>
    <xf numFmtId="0" fontId="3" fillId="0" borderId="24" xfId="0" applyFont="1" applyBorder="1" applyAlignment="1">
      <alignment horizontal="left" vertical="center" readingOrder="2"/>
    </xf>
    <xf numFmtId="0" fontId="4" fillId="0" borderId="33" xfId="0" applyFont="1" applyBorder="1" applyAlignment="1">
      <alignment horizontal="center" vertical="center" readingOrder="2"/>
    </xf>
    <xf numFmtId="0" fontId="4" fillId="0" borderId="0" xfId="16" applyFont="1" applyAlignment="1">
      <alignment vertical="center" readingOrder="2"/>
    </xf>
    <xf numFmtId="0" fontId="21" fillId="0" borderId="0" xfId="16" applyFont="1" applyAlignment="1">
      <alignment vertical="center" readingOrder="2"/>
    </xf>
    <xf numFmtId="0" fontId="21" fillId="0" borderId="0" xfId="16" applyFont="1" applyAlignment="1">
      <alignment readingOrder="2"/>
    </xf>
    <xf numFmtId="0" fontId="31" fillId="0" borderId="0" xfId="16" applyFont="1" applyAlignment="1">
      <alignment vertical="center" readingOrder="2"/>
    </xf>
    <xf numFmtId="0" fontId="31" fillId="0" borderId="0" xfId="16" applyFont="1" applyAlignment="1">
      <alignment readingOrder="2"/>
    </xf>
    <xf numFmtId="0" fontId="50" fillId="0" borderId="0" xfId="16" applyFont="1" applyAlignment="1">
      <alignment horizontal="right" vertical="center" readingOrder="2"/>
    </xf>
    <xf numFmtId="0" fontId="7" fillId="0" borderId="87" xfId="16" applyFont="1" applyBorder="1" applyAlignment="1">
      <alignment horizontal="center" vertical="center" readingOrder="2"/>
    </xf>
    <xf numFmtId="0" fontId="7" fillId="0" borderId="1" xfId="16" applyFont="1" applyBorder="1" applyAlignment="1">
      <alignment horizontal="center" vertical="center" readingOrder="2"/>
    </xf>
    <xf numFmtId="0" fontId="7" fillId="0" borderId="86" xfId="16" applyFont="1" applyBorder="1" applyAlignment="1">
      <alignment horizontal="center" vertical="center" readingOrder="2"/>
    </xf>
    <xf numFmtId="0" fontId="3" fillId="0" borderId="66" xfId="16" applyFont="1" applyBorder="1" applyAlignment="1">
      <alignment horizontal="center" vertical="center" readingOrder="2"/>
    </xf>
    <xf numFmtId="0" fontId="3" fillId="0" borderId="31" xfId="16" applyFont="1" applyBorder="1" applyAlignment="1">
      <alignment horizontal="center" vertical="center" readingOrder="2"/>
    </xf>
    <xf numFmtId="0" fontId="3" fillId="0" borderId="67" xfId="16" applyFont="1" applyBorder="1" applyAlignment="1">
      <alignment horizontal="center" vertical="center" readingOrder="2"/>
    </xf>
    <xf numFmtId="0" fontId="50" fillId="0" borderId="0" xfId="16" applyFont="1" applyAlignment="1">
      <alignment vertical="center" readingOrder="2"/>
    </xf>
    <xf numFmtId="0" fontId="31" fillId="0" borderId="0" xfId="16" applyFont="1" applyAlignment="1" applyProtection="1">
      <alignment vertical="center" readingOrder="2"/>
      <protection locked="0"/>
    </xf>
    <xf numFmtId="0" fontId="49" fillId="0" borderId="76" xfId="16" applyFont="1" applyBorder="1" applyAlignment="1" applyProtection="1">
      <alignment horizontal="center" vertical="center" readingOrder="2"/>
      <protection locked="0"/>
    </xf>
    <xf numFmtId="0" fontId="31" fillId="0" borderId="0" xfId="16" applyFont="1" applyAlignment="1" applyProtection="1">
      <alignment readingOrder="2"/>
      <protection locked="0"/>
    </xf>
    <xf numFmtId="0" fontId="49" fillId="0" borderId="51" xfId="16" applyFont="1" applyBorder="1" applyAlignment="1" applyProtection="1">
      <alignment horizontal="center" vertical="center" readingOrder="2"/>
      <protection locked="0"/>
    </xf>
    <xf numFmtId="0" fontId="4" fillId="0" borderId="0" xfId="16" applyFont="1" applyAlignment="1" applyProtection="1">
      <alignment readingOrder="2"/>
      <protection locked="0"/>
    </xf>
    <xf numFmtId="0" fontId="4" fillId="0" borderId="0" xfId="16" applyFont="1" applyAlignment="1" applyProtection="1">
      <alignment vertical="center" readingOrder="2"/>
      <protection locked="0"/>
    </xf>
    <xf numFmtId="0" fontId="49" fillId="0" borderId="53" xfId="16" applyFont="1" applyBorder="1" applyAlignment="1" applyProtection="1">
      <alignment horizontal="center" vertical="center" readingOrder="2"/>
      <protection locked="0"/>
    </xf>
    <xf numFmtId="0" fontId="50" fillId="0" borderId="0" xfId="16" applyFont="1" applyAlignment="1" applyProtection="1">
      <alignment horizontal="right" vertical="center" readingOrder="2"/>
      <protection locked="0"/>
    </xf>
    <xf numFmtId="0" fontId="21" fillId="0" borderId="0" xfId="16" applyFont="1" applyAlignment="1" applyProtection="1">
      <alignment readingOrder="2"/>
      <protection locked="0"/>
    </xf>
    <xf numFmtId="0" fontId="21" fillId="0" borderId="0" xfId="16" applyFont="1" applyAlignment="1" applyProtection="1">
      <alignment vertical="center" readingOrder="2"/>
      <protection locked="0"/>
    </xf>
    <xf numFmtId="0" fontId="18" fillId="0" borderId="0" xfId="16" applyFont="1" applyAlignment="1" applyProtection="1">
      <alignment vertical="center" readingOrder="2"/>
      <protection locked="0"/>
    </xf>
    <xf numFmtId="0" fontId="18" fillId="0" borderId="0" xfId="16" applyFont="1" applyAlignment="1" applyProtection="1">
      <alignment vertical="center"/>
      <protection locked="0"/>
    </xf>
    <xf numFmtId="0" fontId="5" fillId="0" borderId="0" xfId="16"/>
    <xf numFmtId="0" fontId="5" fillId="0" borderId="0" xfId="16" applyAlignment="1">
      <alignment readingOrder="2"/>
    </xf>
    <xf numFmtId="0" fontId="4" fillId="0" borderId="32" xfId="16" applyFont="1" applyBorder="1" applyAlignment="1">
      <alignment readingOrder="2"/>
    </xf>
    <xf numFmtId="0" fontId="10" fillId="0" borderId="12" xfId="0" applyFont="1" applyBorder="1" applyAlignment="1">
      <alignment vertical="center" readingOrder="2"/>
    </xf>
    <xf numFmtId="0" fontId="5" fillId="0" borderId="12" xfId="16" applyBorder="1"/>
    <xf numFmtId="0" fontId="5" fillId="0" borderId="26" xfId="16" applyBorder="1"/>
    <xf numFmtId="0" fontId="35" fillId="0" borderId="24" xfId="0" applyFont="1" applyBorder="1" applyAlignment="1">
      <alignment vertical="center" readingOrder="2"/>
    </xf>
    <xf numFmtId="0" fontId="5" fillId="0" borderId="27" xfId="16" applyBorder="1"/>
    <xf numFmtId="0" fontId="5" fillId="0" borderId="27" xfId="16" applyBorder="1" applyAlignment="1">
      <alignment readingOrder="2"/>
    </xf>
    <xf numFmtId="0" fontId="61" fillId="0" borderId="0" xfId="16" applyFont="1" applyAlignment="1">
      <alignment vertical="top"/>
    </xf>
    <xf numFmtId="0" fontId="80" fillId="0" borderId="0" xfId="16" applyFont="1" applyProtection="1">
      <protection locked="0"/>
    </xf>
    <xf numFmtId="0" fontId="80" fillId="0" borderId="0" xfId="16" applyFont="1" applyAlignment="1" applyProtection="1">
      <alignment vertical="center"/>
      <protection locked="0"/>
    </xf>
    <xf numFmtId="0" fontId="84" fillId="0" borderId="0" xfId="16" applyFont="1" applyAlignment="1" applyProtection="1">
      <alignment vertical="center"/>
      <protection locked="0"/>
    </xf>
    <xf numFmtId="0" fontId="84" fillId="0" borderId="0" xfId="16" applyFont="1" applyProtection="1">
      <protection locked="0"/>
    </xf>
    <xf numFmtId="0" fontId="81" fillId="0" borderId="0" xfId="16" applyFont="1" applyAlignment="1" applyProtection="1">
      <alignment vertical="center"/>
      <protection locked="0"/>
    </xf>
    <xf numFmtId="0" fontId="81" fillId="0" borderId="0" xfId="16" applyFont="1" applyProtection="1">
      <protection locked="0"/>
    </xf>
    <xf numFmtId="0" fontId="87" fillId="0" borderId="0" xfId="16" applyFont="1" applyAlignment="1" applyProtection="1">
      <alignment horizontal="center" vertical="center"/>
      <protection locked="0"/>
    </xf>
    <xf numFmtId="0" fontId="87" fillId="0" borderId="0" xfId="16" applyFont="1" applyAlignment="1" applyProtection="1">
      <alignment vertical="center"/>
      <protection locked="0"/>
    </xf>
    <xf numFmtId="0" fontId="87" fillId="0" borderId="0" xfId="16" applyFont="1" applyAlignment="1" applyProtection="1">
      <alignment vertical="center" wrapText="1"/>
      <protection locked="0"/>
    </xf>
    <xf numFmtId="0" fontId="88" fillId="0" borderId="0" xfId="16" applyFont="1" applyAlignment="1" applyProtection="1">
      <alignment horizontal="right" vertical="center" indent="2"/>
      <protection locked="0"/>
    </xf>
    <xf numFmtId="0" fontId="89" fillId="0" borderId="0" xfId="16" applyFont="1" applyAlignment="1" applyProtection="1">
      <alignment horizontal="right" vertical="center"/>
      <protection locked="0"/>
    </xf>
    <xf numFmtId="0" fontId="80" fillId="0" borderId="0" xfId="16" applyFont="1" applyAlignment="1" applyProtection="1">
      <alignment readingOrder="2"/>
      <protection locked="0"/>
    </xf>
    <xf numFmtId="0" fontId="22" fillId="25" borderId="0" xfId="0" applyFont="1" applyFill="1" applyAlignment="1" applyProtection="1">
      <alignment horizontal="center"/>
      <protection locked="0"/>
    </xf>
    <xf numFmtId="0" fontId="4" fillId="25" borderId="0" xfId="0" applyFont="1" applyFill="1" applyProtection="1">
      <protection locked="0"/>
    </xf>
    <xf numFmtId="0" fontId="22" fillId="25" borderId="0" xfId="0" applyFont="1" applyFill="1" applyProtection="1">
      <protection locked="0"/>
    </xf>
    <xf numFmtId="0" fontId="59" fillId="19" borderId="158" xfId="0" applyFont="1" applyFill="1" applyBorder="1" applyAlignment="1">
      <alignment horizontal="center" vertical="center" readingOrder="2"/>
    </xf>
    <xf numFmtId="0" fontId="59" fillId="19" borderId="2" xfId="0" applyFont="1" applyFill="1" applyBorder="1" applyAlignment="1">
      <alignment horizontal="right" vertical="center" readingOrder="2"/>
    </xf>
    <xf numFmtId="9" fontId="59" fillId="25" borderId="0" xfId="0" applyNumberFormat="1" applyFont="1" applyFill="1" applyAlignment="1">
      <alignment horizontal="right" vertical="center" readingOrder="2"/>
    </xf>
    <xf numFmtId="9" fontId="91" fillId="19" borderId="2" xfId="0" applyNumberFormat="1" applyFont="1" applyFill="1" applyBorder="1" applyAlignment="1">
      <alignment horizontal="center" vertical="center" readingOrder="2"/>
    </xf>
    <xf numFmtId="0" fontId="0" fillId="25" borderId="0" xfId="0" applyFill="1" applyAlignment="1">
      <alignment readingOrder="2"/>
    </xf>
    <xf numFmtId="9" fontId="59" fillId="25" borderId="0" xfId="0" applyNumberFormat="1" applyFont="1" applyFill="1" applyAlignment="1">
      <alignment horizontal="center" vertical="center" readingOrder="2"/>
    </xf>
    <xf numFmtId="0" fontId="63" fillId="19" borderId="91" xfId="0" applyFont="1" applyFill="1" applyBorder="1" applyAlignment="1">
      <alignment vertical="center" readingOrder="2"/>
    </xf>
    <xf numFmtId="0" fontId="63" fillId="19" borderId="127" xfId="0" applyFont="1" applyFill="1" applyBorder="1" applyAlignment="1">
      <alignment vertical="center" readingOrder="2"/>
    </xf>
    <xf numFmtId="0" fontId="63" fillId="25" borderId="0" xfId="0" applyFont="1" applyFill="1" applyAlignment="1">
      <alignment vertical="center" wrapText="1" readingOrder="2"/>
    </xf>
    <xf numFmtId="0" fontId="1" fillId="0" borderId="0" xfId="0" applyFont="1" applyAlignment="1">
      <alignment readingOrder="2"/>
    </xf>
    <xf numFmtId="0" fontId="91" fillId="25" borderId="0" xfId="0" applyFont="1" applyFill="1" applyAlignment="1">
      <alignment horizontal="center" vertical="center" wrapText="1" readingOrder="2"/>
    </xf>
    <xf numFmtId="0" fontId="94" fillId="0" borderId="0" xfId="0" applyFont="1" applyAlignment="1">
      <alignment readingOrder="2"/>
    </xf>
    <xf numFmtId="9" fontId="92" fillId="19" borderId="2" xfId="0" applyNumberFormat="1" applyFont="1" applyFill="1" applyBorder="1" applyAlignment="1">
      <alignment horizontal="center" vertical="center" wrapText="1" readingOrder="2"/>
    </xf>
    <xf numFmtId="0" fontId="21" fillId="0" borderId="0" xfId="0" applyFont="1" applyAlignment="1" applyProtection="1">
      <alignment readingOrder="2"/>
      <protection locked="0"/>
    </xf>
    <xf numFmtId="0" fontId="35" fillId="0" borderId="0" xfId="0" applyFont="1" applyAlignment="1">
      <alignment horizontal="right" vertical="center" readingOrder="2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 shrinkToFit="1"/>
    </xf>
    <xf numFmtId="0" fontId="31" fillId="0" borderId="12" xfId="0" applyFont="1" applyBorder="1" applyAlignment="1">
      <alignment horizontal="center" vertical="center" shrinkToFit="1" readingOrder="2"/>
    </xf>
    <xf numFmtId="0" fontId="7" fillId="0" borderId="12" xfId="0" applyFont="1" applyBorder="1" applyAlignment="1">
      <alignment horizontal="center" vertical="center" shrinkToFit="1" readingOrder="2"/>
    </xf>
    <xf numFmtId="0" fontId="7" fillId="0" borderId="35" xfId="0" applyFont="1" applyBorder="1" applyAlignment="1">
      <alignment horizontal="center" vertical="center" shrinkToFit="1" readingOrder="2"/>
    </xf>
    <xf numFmtId="0" fontId="9" fillId="0" borderId="0" xfId="0" applyFont="1" applyAlignment="1">
      <alignment horizontal="right" vertical="center" shrinkToFit="1" readingOrder="2"/>
    </xf>
    <xf numFmtId="0" fontId="10" fillId="0" borderId="0" xfId="0" applyFont="1" applyAlignment="1">
      <alignment horizontal="center" vertical="center" readingOrder="2"/>
    </xf>
    <xf numFmtId="0" fontId="31" fillId="0" borderId="0" xfId="0" applyFont="1" applyAlignment="1">
      <alignment horizontal="center" vertical="center" readingOrder="2"/>
    </xf>
    <xf numFmtId="3" fontId="10" fillId="0" borderId="2" xfId="14" applyNumberFormat="1" applyFont="1" applyBorder="1" applyAlignment="1" applyProtection="1">
      <alignment horizontal="center" vertical="center" readingOrder="2"/>
      <protection locked="0"/>
    </xf>
    <xf numFmtId="49" fontId="10" fillId="0" borderId="0" xfId="14" applyNumberFormat="1" applyFont="1" applyAlignment="1" applyProtection="1">
      <alignment horizontal="center" vertical="center" readingOrder="2"/>
      <protection locked="0"/>
    </xf>
    <xf numFmtId="49" fontId="10" fillId="0" borderId="25" xfId="14" applyNumberFormat="1" applyFont="1" applyBorder="1" applyAlignment="1" applyProtection="1">
      <alignment horizontal="center" vertical="center" readingOrder="2"/>
      <protection locked="0"/>
    </xf>
    <xf numFmtId="0" fontId="10" fillId="3" borderId="29" xfId="14" applyFont="1" applyFill="1" applyBorder="1" applyAlignment="1">
      <alignment horizontal="center" vertical="center" wrapText="1" readingOrder="2"/>
    </xf>
    <xf numFmtId="0" fontId="10" fillId="0" borderId="73" xfId="14" applyFont="1" applyBorder="1" applyAlignment="1">
      <alignment horizontal="center" vertical="center" readingOrder="2"/>
    </xf>
    <xf numFmtId="0" fontId="9" fillId="0" borderId="27" xfId="0" applyFont="1" applyBorder="1" applyAlignment="1">
      <alignment horizontal="center" vertical="center" readingOrder="2"/>
    </xf>
    <xf numFmtId="0" fontId="9" fillId="0" borderId="0" xfId="0" applyFont="1" applyAlignment="1">
      <alignment horizontal="center" vertical="center" readingOrder="2"/>
    </xf>
    <xf numFmtId="0" fontId="62" fillId="0" borderId="0" xfId="17" applyFont="1" applyAlignment="1">
      <alignment horizontal="center" vertical="center" readingOrder="2"/>
    </xf>
    <xf numFmtId="0" fontId="21" fillId="0" borderId="24" xfId="0" applyFont="1" applyBorder="1" applyAlignment="1">
      <alignment horizontal="center" vertical="center" readingOrder="2"/>
    </xf>
    <xf numFmtId="0" fontId="7" fillId="0" borderId="35" xfId="0" applyFont="1" applyBorder="1" applyAlignment="1">
      <alignment horizontal="center" vertical="center" readingOrder="2"/>
    </xf>
    <xf numFmtId="49" fontId="27" fillId="0" borderId="0" xfId="14" applyNumberFormat="1" applyFont="1" applyAlignment="1">
      <alignment horizontal="center" vertical="center" readingOrder="2"/>
    </xf>
    <xf numFmtId="0" fontId="26" fillId="0" borderId="0" xfId="14" applyFont="1" applyAlignment="1">
      <alignment horizontal="center" vertical="center" readingOrder="2"/>
    </xf>
    <xf numFmtId="49" fontId="26" fillId="0" borderId="0" xfId="14" applyNumberFormat="1" applyFont="1" applyAlignment="1">
      <alignment horizontal="center" vertical="center" readingOrder="2"/>
    </xf>
    <xf numFmtId="0" fontId="1" fillId="0" borderId="0" xfId="0" applyFont="1"/>
    <xf numFmtId="0" fontId="1" fillId="0" borderId="0" xfId="0" applyFont="1" applyAlignment="1">
      <alignment wrapText="1"/>
    </xf>
    <xf numFmtId="3" fontId="0" fillId="0" borderId="0" xfId="0" applyNumberFormat="1"/>
    <xf numFmtId="0" fontId="7" fillId="0" borderId="4" xfId="0" applyFont="1" applyBorder="1" applyAlignment="1" applyProtection="1">
      <alignment horizontal="center" vertical="center" wrapText="1" readingOrder="2"/>
      <protection locked="0"/>
    </xf>
    <xf numFmtId="0" fontId="9" fillId="0" borderId="48" xfId="0" applyFont="1" applyBorder="1" applyAlignment="1">
      <alignment horizontal="center" vertical="center" wrapText="1" readingOrder="2"/>
    </xf>
    <xf numFmtId="0" fontId="91" fillId="19" borderId="2" xfId="0" applyFont="1" applyFill="1" applyBorder="1" applyAlignment="1">
      <alignment horizontal="center" vertical="center" wrapText="1" readingOrder="2"/>
    </xf>
    <xf numFmtId="0" fontId="80" fillId="0" borderId="153" xfId="0" applyFont="1" applyBorder="1" applyAlignment="1" applyProtection="1">
      <alignment readingOrder="2"/>
      <protection locked="0"/>
    </xf>
    <xf numFmtId="167" fontId="77" fillId="0" borderId="2" xfId="20" applyNumberFormat="1" applyFont="1" applyBorder="1" applyAlignment="1" applyProtection="1">
      <alignment horizontal="center" vertical="center" shrinkToFit="1" readingOrder="2"/>
      <protection locked="0"/>
    </xf>
    <xf numFmtId="167" fontId="80" fillId="0" borderId="2" xfId="20" applyNumberFormat="1" applyFont="1" applyBorder="1" applyAlignment="1" applyProtection="1">
      <alignment horizontal="center" vertical="center" shrinkToFit="1" readingOrder="2"/>
      <protection locked="0"/>
    </xf>
    <xf numFmtId="166" fontId="77" fillId="0" borderId="2" xfId="20" applyNumberFormat="1" applyFont="1" applyBorder="1" applyAlignment="1" applyProtection="1">
      <alignment horizontal="center" vertical="center" shrinkToFit="1" readingOrder="2"/>
      <protection locked="0"/>
    </xf>
    <xf numFmtId="0" fontId="76" fillId="0" borderId="2" xfId="0" applyFont="1" applyBorder="1" applyAlignment="1" applyProtection="1">
      <alignment horizontal="center" vertical="center" readingOrder="2"/>
      <protection locked="0"/>
    </xf>
    <xf numFmtId="0" fontId="77" fillId="25" borderId="184" xfId="0" applyFont="1" applyFill="1" applyBorder="1" applyAlignment="1" applyProtection="1">
      <alignment vertical="center" readingOrder="2"/>
      <protection locked="0"/>
    </xf>
    <xf numFmtId="0" fontId="0" fillId="0" borderId="179" xfId="0" applyBorder="1" applyAlignment="1" applyProtection="1">
      <alignment readingOrder="2"/>
      <protection locked="0"/>
    </xf>
    <xf numFmtId="0" fontId="0" fillId="0" borderId="183" xfId="0" applyBorder="1" applyAlignment="1" applyProtection="1">
      <alignment readingOrder="2"/>
      <protection locked="0"/>
    </xf>
    <xf numFmtId="0" fontId="0" fillId="0" borderId="189" xfId="0" applyBorder="1" applyAlignment="1" applyProtection="1">
      <alignment readingOrder="2"/>
      <protection locked="0"/>
    </xf>
    <xf numFmtId="0" fontId="21" fillId="0" borderId="0" xfId="0" applyFont="1" applyAlignment="1" applyProtection="1">
      <alignment horizontal="center" vertical="center" wrapText="1"/>
      <protection locked="0"/>
    </xf>
    <xf numFmtId="0" fontId="21" fillId="0" borderId="0" xfId="0" applyFont="1" applyAlignment="1" applyProtection="1">
      <alignment horizontal="center" vertical="center"/>
      <protection locked="0"/>
    </xf>
    <xf numFmtId="0" fontId="21" fillId="0" borderId="189" xfId="0" applyFont="1" applyBorder="1" applyAlignment="1" applyProtection="1">
      <alignment horizontal="center" vertical="center" wrapText="1"/>
      <protection locked="0"/>
    </xf>
    <xf numFmtId="0" fontId="21" fillId="0" borderId="179" xfId="0" applyFont="1" applyBorder="1" applyAlignment="1" applyProtection="1">
      <alignment horizontal="center" vertical="center" wrapText="1"/>
      <protection locked="0"/>
    </xf>
    <xf numFmtId="0" fontId="21" fillId="0" borderId="189" xfId="0" applyFont="1" applyBorder="1" applyAlignment="1" applyProtection="1">
      <alignment horizontal="center" vertical="center"/>
      <protection locked="0"/>
    </xf>
    <xf numFmtId="0" fontId="21" fillId="0" borderId="179" xfId="0" applyFont="1" applyBorder="1" applyAlignment="1" applyProtection="1">
      <alignment horizontal="center" vertical="center"/>
      <protection locked="0"/>
    </xf>
    <xf numFmtId="0" fontId="31" fillId="0" borderId="188" xfId="0" applyFont="1" applyBorder="1" applyAlignment="1" applyProtection="1">
      <alignment horizontal="center" vertical="center" readingOrder="2"/>
      <protection locked="0"/>
    </xf>
    <xf numFmtId="0" fontId="31" fillId="0" borderId="192" xfId="0" applyFont="1" applyBorder="1" applyAlignment="1" applyProtection="1">
      <alignment horizontal="center" vertical="center" readingOrder="2"/>
      <protection locked="0"/>
    </xf>
    <xf numFmtId="0" fontId="35" fillId="0" borderId="2" xfId="0" applyFont="1" applyBorder="1" applyAlignment="1" applyProtection="1">
      <alignment horizontal="center" vertical="center" readingOrder="2"/>
      <protection locked="0"/>
    </xf>
    <xf numFmtId="0" fontId="35" fillId="0" borderId="188" xfId="0" applyFont="1" applyBorder="1" applyAlignment="1" applyProtection="1">
      <alignment horizontal="center" vertical="center" readingOrder="2"/>
      <protection locked="0"/>
    </xf>
    <xf numFmtId="49" fontId="7" fillId="0" borderId="2" xfId="0" applyNumberFormat="1" applyFont="1" applyBorder="1" applyAlignment="1" applyProtection="1">
      <alignment horizontal="center" vertical="center" wrapText="1" readingOrder="2"/>
      <protection locked="0"/>
    </xf>
    <xf numFmtId="49" fontId="7" fillId="0" borderId="188" xfId="0" applyNumberFormat="1" applyFont="1" applyBorder="1" applyAlignment="1" applyProtection="1">
      <alignment horizontal="center" vertical="center" wrapText="1" readingOrder="2"/>
      <protection locked="0"/>
    </xf>
    <xf numFmtId="0" fontId="59" fillId="19" borderId="2" xfId="0" applyFont="1" applyFill="1" applyBorder="1" applyAlignment="1">
      <alignment vertical="center" readingOrder="2"/>
    </xf>
    <xf numFmtId="0" fontId="59" fillId="0" borderId="0" xfId="0" applyFont="1" applyAlignment="1">
      <alignment horizontal="center" vertical="center" readingOrder="2"/>
    </xf>
    <xf numFmtId="9" fontId="91" fillId="19" borderId="2" xfId="0" applyNumberFormat="1" applyFont="1" applyFill="1" applyBorder="1" applyAlignment="1">
      <alignment horizontal="center" vertical="center" wrapText="1" readingOrder="2"/>
    </xf>
    <xf numFmtId="9" fontId="59" fillId="0" borderId="0" xfId="0" applyNumberFormat="1" applyFont="1" applyAlignment="1">
      <alignment horizontal="right" vertical="center" readingOrder="2"/>
    </xf>
    <xf numFmtId="0" fontId="59" fillId="0" borderId="13" xfId="0" applyFont="1" applyBorder="1" applyAlignment="1">
      <alignment horizontal="right" vertical="center" readingOrder="2"/>
    </xf>
    <xf numFmtId="0" fontId="59" fillId="0" borderId="168" xfId="0" applyFont="1" applyBorder="1" applyAlignment="1">
      <alignment horizontal="right" vertical="center" readingOrder="2"/>
    </xf>
    <xf numFmtId="0" fontId="60" fillId="0" borderId="168" xfId="0" applyFont="1" applyBorder="1" applyAlignment="1">
      <alignment horizontal="right" vertical="center" readingOrder="2"/>
    </xf>
    <xf numFmtId="0" fontId="0" fillId="0" borderId="183" xfId="0" applyBorder="1" applyAlignment="1">
      <alignment readingOrder="2"/>
    </xf>
    <xf numFmtId="0" fontId="59" fillId="0" borderId="179" xfId="0" applyFont="1" applyBorder="1" applyAlignment="1">
      <alignment horizontal="right" vertical="center" readingOrder="2"/>
    </xf>
    <xf numFmtId="0" fontId="59" fillId="0" borderId="195" xfId="0" applyFont="1" applyBorder="1" applyAlignment="1">
      <alignment horizontal="right" vertical="center" readingOrder="2"/>
    </xf>
    <xf numFmtId="0" fontId="59" fillId="0" borderId="199" xfId="0" applyFont="1" applyBorder="1" applyAlignment="1">
      <alignment horizontal="right" vertical="center" readingOrder="2"/>
    </xf>
    <xf numFmtId="0" fontId="0" fillId="0" borderId="199" xfId="0" applyBorder="1" applyAlignment="1">
      <alignment readingOrder="2"/>
    </xf>
    <xf numFmtId="0" fontId="59" fillId="0" borderId="199" xfId="0" applyFont="1" applyBorder="1" applyAlignment="1">
      <alignment vertical="center" readingOrder="2"/>
    </xf>
    <xf numFmtId="0" fontId="59" fillId="0" borderId="199" xfId="0" applyFont="1" applyBorder="1" applyAlignment="1">
      <alignment horizontal="center" vertical="center" readingOrder="2"/>
    </xf>
    <xf numFmtId="0" fontId="59" fillId="0" borderId="189" xfId="0" applyFont="1" applyBorder="1" applyAlignment="1">
      <alignment horizontal="right" vertical="center" readingOrder="2"/>
    </xf>
    <xf numFmtId="0" fontId="0" fillId="0" borderId="179" xfId="0" applyBorder="1" applyAlignment="1">
      <alignment readingOrder="2"/>
    </xf>
    <xf numFmtId="0" fontId="63" fillId="19" borderId="205" xfId="0" applyFont="1" applyFill="1" applyBorder="1" applyAlignment="1">
      <alignment vertical="center" readingOrder="2"/>
    </xf>
    <xf numFmtId="9" fontId="59" fillId="0" borderId="189" xfId="0" applyNumberFormat="1" applyFont="1" applyBorder="1" applyAlignment="1">
      <alignment horizontal="right" vertical="center" readingOrder="2"/>
    </xf>
    <xf numFmtId="0" fontId="0" fillId="0" borderId="187" xfId="0" applyBorder="1" applyAlignment="1">
      <alignment horizontal="center" vertical="center" readingOrder="2"/>
    </xf>
    <xf numFmtId="0" fontId="0" fillId="19" borderId="188" xfId="0" applyFill="1" applyBorder="1" applyAlignment="1">
      <alignment horizontal="center" vertical="center" readingOrder="2"/>
    </xf>
    <xf numFmtId="0" fontId="1" fillId="19" borderId="188" xfId="0" applyFont="1" applyFill="1" applyBorder="1" applyAlignment="1">
      <alignment horizontal="center" vertical="center" readingOrder="2"/>
    </xf>
    <xf numFmtId="167" fontId="80" fillId="0" borderId="188" xfId="20" applyNumberFormat="1" applyFont="1" applyBorder="1" applyAlignment="1" applyProtection="1">
      <alignment horizontal="center" vertical="center" shrinkToFit="1" readingOrder="2"/>
      <protection locked="0"/>
    </xf>
    <xf numFmtId="9" fontId="59" fillId="25" borderId="189" xfId="0" applyNumberFormat="1" applyFont="1" applyFill="1" applyBorder="1" applyAlignment="1">
      <alignment horizontal="center" vertical="center" readingOrder="2"/>
    </xf>
    <xf numFmtId="0" fontId="0" fillId="25" borderId="179" xfId="0" applyFill="1" applyBorder="1" applyAlignment="1">
      <alignment horizontal="center" vertical="center" readingOrder="2"/>
    </xf>
    <xf numFmtId="0" fontId="77" fillId="0" borderId="188" xfId="0" applyFont="1" applyBorder="1" applyAlignment="1" applyProtection="1">
      <alignment horizontal="center" vertical="center" readingOrder="2"/>
      <protection locked="0"/>
    </xf>
    <xf numFmtId="0" fontId="0" fillId="0" borderId="211" xfId="0" applyBorder="1" applyAlignment="1">
      <alignment readingOrder="2"/>
    </xf>
    <xf numFmtId="0" fontId="100" fillId="0" borderId="2" xfId="0" applyFont="1" applyBorder="1" applyAlignment="1" applyProtection="1">
      <alignment horizontal="center" vertical="center" wrapText="1" readingOrder="2"/>
      <protection locked="0"/>
    </xf>
    <xf numFmtId="0" fontId="100" fillId="0" borderId="188" xfId="0" applyFont="1" applyBorder="1" applyAlignment="1" applyProtection="1">
      <alignment horizontal="center" vertical="center" wrapText="1" readingOrder="2"/>
      <protection locked="0"/>
    </xf>
    <xf numFmtId="0" fontId="101" fillId="0" borderId="2" xfId="0" applyFont="1" applyBorder="1" applyAlignment="1" applyProtection="1">
      <alignment horizontal="center" vertical="center" wrapText="1" readingOrder="2"/>
      <protection locked="0"/>
    </xf>
    <xf numFmtId="0" fontId="101" fillId="0" borderId="188" xfId="0" applyFont="1" applyBorder="1" applyAlignment="1" applyProtection="1">
      <alignment horizontal="center" vertical="center" wrapText="1" readingOrder="2"/>
      <protection locked="0"/>
    </xf>
    <xf numFmtId="0" fontId="101" fillId="0" borderId="177" xfId="0" applyFont="1" applyBorder="1" applyAlignment="1" applyProtection="1">
      <alignment horizontal="center" vertical="center" wrapText="1" readingOrder="2"/>
      <protection locked="0"/>
    </xf>
    <xf numFmtId="0" fontId="101" fillId="0" borderId="192" xfId="0" applyFont="1" applyBorder="1" applyAlignment="1" applyProtection="1">
      <alignment horizontal="center" vertical="center" wrapText="1" readingOrder="2"/>
      <protection locked="0"/>
    </xf>
    <xf numFmtId="0" fontId="35" fillId="0" borderId="182" xfId="0" applyFont="1" applyBorder="1" applyAlignment="1" applyProtection="1">
      <alignment vertical="center" readingOrder="2"/>
      <protection locked="0"/>
    </xf>
    <xf numFmtId="0" fontId="35" fillId="0" borderId="181" xfId="0" applyFont="1" applyBorder="1" applyAlignment="1" applyProtection="1">
      <alignment horizontal="right" vertical="center" readingOrder="2"/>
      <protection locked="0"/>
    </xf>
    <xf numFmtId="0" fontId="4" fillId="0" borderId="181" xfId="0" applyFont="1" applyBorder="1" applyAlignment="1" applyProtection="1">
      <alignment horizontal="center" vertical="center" readingOrder="2"/>
      <protection locked="0"/>
    </xf>
    <xf numFmtId="0" fontId="4" fillId="0" borderId="181" xfId="0" applyFont="1" applyBorder="1" applyAlignment="1" applyProtection="1">
      <alignment vertical="center" readingOrder="2"/>
      <protection locked="0"/>
    </xf>
    <xf numFmtId="0" fontId="21" fillId="0" borderId="0" xfId="0" applyFont="1" applyAlignment="1">
      <alignment horizontal="right" vertical="center"/>
    </xf>
    <xf numFmtId="0" fontId="100" fillId="0" borderId="0" xfId="0" applyFont="1" applyAlignment="1">
      <alignment vertical="center" wrapText="1" readingOrder="2"/>
    </xf>
    <xf numFmtId="0" fontId="100" fillId="0" borderId="179" xfId="0" applyFont="1" applyBorder="1" applyAlignment="1">
      <alignment vertical="center" wrapText="1" readingOrder="2"/>
    </xf>
    <xf numFmtId="0" fontId="100" fillId="0" borderId="168" xfId="0" applyFont="1" applyBorder="1" applyAlignment="1">
      <alignment vertical="center" wrapText="1" readingOrder="2"/>
    </xf>
    <xf numFmtId="0" fontId="100" fillId="0" borderId="183" xfId="0" applyFont="1" applyBorder="1" applyAlignment="1">
      <alignment vertical="center" wrapText="1" readingOrder="2"/>
    </xf>
    <xf numFmtId="0" fontId="100" fillId="30" borderId="2" xfId="0" applyFont="1" applyFill="1" applyBorder="1" applyAlignment="1">
      <alignment horizontal="center" vertical="center" wrapText="1" readingOrder="2"/>
    </xf>
    <xf numFmtId="0" fontId="10" fillId="28" borderId="2" xfId="0" applyFont="1" applyFill="1" applyBorder="1" applyAlignment="1">
      <alignment horizontal="center" vertical="center" wrapText="1"/>
    </xf>
    <xf numFmtId="49" fontId="10" fillId="0" borderId="2" xfId="0" applyNumberFormat="1" applyFont="1" applyBorder="1" applyAlignment="1" applyProtection="1">
      <alignment horizontal="center" vertical="center" wrapText="1"/>
      <protection locked="0"/>
    </xf>
    <xf numFmtId="0" fontId="104" fillId="30" borderId="80" xfId="0" applyFont="1" applyFill="1" applyBorder="1" applyAlignment="1">
      <alignment horizontal="center" vertical="center" wrapText="1" readingOrder="2"/>
    </xf>
    <xf numFmtId="0" fontId="100" fillId="30" borderId="4" xfId="0" applyFont="1" applyFill="1" applyBorder="1" applyAlignment="1">
      <alignment horizontal="center" vertical="center" wrapText="1" readingOrder="2"/>
    </xf>
    <xf numFmtId="0" fontId="100" fillId="25" borderId="2" xfId="0" applyFont="1" applyFill="1" applyBorder="1" applyAlignment="1">
      <alignment horizontal="center" vertical="center" wrapText="1" readingOrder="2"/>
    </xf>
    <xf numFmtId="0" fontId="100" fillId="25" borderId="2" xfId="0" applyFont="1" applyFill="1" applyBorder="1" applyAlignment="1" applyProtection="1">
      <alignment horizontal="center" vertical="center" wrapText="1" readingOrder="2"/>
      <protection locked="0"/>
    </xf>
    <xf numFmtId="0" fontId="35" fillId="0" borderId="182" xfId="0" applyFont="1" applyBorder="1" applyAlignment="1">
      <alignment vertical="center" readingOrder="2"/>
    </xf>
    <xf numFmtId="0" fontId="35" fillId="0" borderId="181" xfId="0" applyFont="1" applyBorder="1" applyAlignment="1">
      <alignment horizontal="right" vertical="center" readingOrder="2"/>
    </xf>
    <xf numFmtId="0" fontId="4" fillId="0" borderId="181" xfId="0" applyFont="1" applyBorder="1" applyAlignment="1">
      <alignment horizontal="center" vertical="center" readingOrder="2"/>
    </xf>
    <xf numFmtId="0" fontId="4" fillId="0" borderId="181" xfId="0" applyFont="1" applyBorder="1" applyAlignment="1">
      <alignment vertical="center" readingOrder="2"/>
    </xf>
    <xf numFmtId="0" fontId="99" fillId="25" borderId="0" xfId="0" applyFont="1" applyFill="1" applyAlignment="1">
      <alignment vertical="center" wrapText="1" readingOrder="2"/>
    </xf>
    <xf numFmtId="0" fontId="100" fillId="25" borderId="0" xfId="0" applyFont="1" applyFill="1" applyAlignment="1">
      <alignment vertical="center" wrapText="1" readingOrder="2"/>
    </xf>
    <xf numFmtId="0" fontId="99" fillId="0" borderId="0" xfId="0" applyFont="1" applyAlignment="1">
      <alignment vertical="center" wrapText="1" readingOrder="2"/>
    </xf>
    <xf numFmtId="0" fontId="104" fillId="25" borderId="2" xfId="0" applyFont="1" applyFill="1" applyBorder="1" applyAlignment="1" applyProtection="1">
      <alignment horizontal="center" vertical="center" wrapText="1" readingOrder="2"/>
      <protection locked="0"/>
    </xf>
    <xf numFmtId="0" fontId="21" fillId="0" borderId="0" xfId="0" applyFont="1" applyAlignment="1">
      <alignment horizontal="center" vertical="center"/>
    </xf>
    <xf numFmtId="0" fontId="35" fillId="0" borderId="189" xfId="0" applyFont="1" applyBorder="1" applyAlignment="1">
      <alignment horizontal="center" vertical="center"/>
    </xf>
    <xf numFmtId="0" fontId="35" fillId="0" borderId="0" xfId="0" applyFont="1" applyAlignment="1">
      <alignment horizontal="center" vertical="center"/>
    </xf>
    <xf numFmtId="0" fontId="35" fillId="0" borderId="179" xfId="0" applyFont="1" applyBorder="1" applyAlignment="1">
      <alignment horizontal="center" vertical="center"/>
    </xf>
    <xf numFmtId="0" fontId="21" fillId="0" borderId="0" xfId="0" applyFont="1" applyAlignment="1">
      <alignment horizontal="center" vertical="center" wrapText="1"/>
    </xf>
    <xf numFmtId="0" fontId="100" fillId="0" borderId="189" xfId="0" applyFont="1" applyBorder="1" applyAlignment="1">
      <alignment vertical="center" wrapText="1" readingOrder="2"/>
    </xf>
    <xf numFmtId="0" fontId="100" fillId="30" borderId="2" xfId="0" applyFont="1" applyFill="1" applyBorder="1" applyAlignment="1" applyProtection="1">
      <alignment horizontal="right" vertical="center" wrapText="1" readingOrder="2"/>
      <protection locked="0"/>
    </xf>
    <xf numFmtId="0" fontId="100" fillId="30" borderId="71" xfId="0" applyFont="1" applyFill="1" applyBorder="1" applyAlignment="1" applyProtection="1">
      <alignment horizontal="right" vertical="center" wrapText="1" readingOrder="2"/>
      <protection locked="0"/>
    </xf>
    <xf numFmtId="0" fontId="100" fillId="30" borderId="188" xfId="0" applyFont="1" applyFill="1" applyBorder="1" applyAlignment="1" applyProtection="1">
      <alignment horizontal="right" vertical="center" wrapText="1" readingOrder="2"/>
      <protection locked="0"/>
    </xf>
    <xf numFmtId="0" fontId="77" fillId="0" borderId="2" xfId="0" applyFont="1" applyBorder="1" applyAlignment="1" applyProtection="1">
      <alignment vertical="center" shrinkToFit="1" readingOrder="2"/>
      <protection locked="0"/>
    </xf>
    <xf numFmtId="0" fontId="10" fillId="0" borderId="0" xfId="0" applyFont="1" applyAlignment="1">
      <alignment vertical="center" wrapText="1"/>
    </xf>
    <xf numFmtId="0" fontId="7" fillId="0" borderId="216" xfId="0" applyFont="1" applyBorder="1" applyAlignment="1">
      <alignment horizontal="center" vertical="center" readingOrder="2"/>
    </xf>
    <xf numFmtId="0" fontId="35" fillId="0" borderId="26" xfId="0" applyFont="1" applyBorder="1"/>
    <xf numFmtId="0" fontId="35" fillId="0" borderId="216" xfId="0" applyFont="1" applyBorder="1"/>
    <xf numFmtId="0" fontId="59" fillId="25" borderId="218" xfId="0" applyFont="1" applyFill="1" applyBorder="1" applyAlignment="1">
      <alignment horizontal="right" vertical="center"/>
    </xf>
    <xf numFmtId="0" fontId="10" fillId="0" borderId="26" xfId="0" applyFont="1" applyBorder="1" applyAlignment="1">
      <alignment vertical="center" wrapText="1"/>
    </xf>
    <xf numFmtId="0" fontId="10" fillId="0" borderId="26" xfId="0" applyFont="1" applyBorder="1" applyAlignment="1">
      <alignment horizontal="center" vertical="center" wrapText="1"/>
    </xf>
    <xf numFmtId="0" fontId="10" fillId="0" borderId="26" xfId="0" applyFont="1" applyBorder="1" applyAlignment="1">
      <alignment horizontal="center" vertical="center"/>
    </xf>
    <xf numFmtId="0" fontId="106" fillId="0" borderId="0" xfId="0" applyFont="1"/>
    <xf numFmtId="0" fontId="35" fillId="0" borderId="24" xfId="0" applyFont="1" applyBorder="1"/>
    <xf numFmtId="0" fontId="35" fillId="0" borderId="33" xfId="0" applyFont="1" applyBorder="1"/>
    <xf numFmtId="0" fontId="84" fillId="0" borderId="0" xfId="0" applyFont="1" applyAlignment="1">
      <alignment horizontal="right" vertical="center" readingOrder="2"/>
    </xf>
    <xf numFmtId="0" fontId="10" fillId="3" borderId="69" xfId="0" applyFont="1" applyFill="1" applyBorder="1" applyAlignment="1">
      <alignment horizontal="center" vertical="center" wrapText="1"/>
    </xf>
    <xf numFmtId="0" fontId="25" fillId="0" borderId="1" xfId="0" applyFont="1" applyBorder="1" applyAlignment="1" applyProtection="1">
      <alignment horizontal="center" vertical="center" wrapText="1" readingOrder="2"/>
      <protection locked="0"/>
    </xf>
    <xf numFmtId="1" fontId="25" fillId="0" borderId="1" xfId="0" applyNumberFormat="1" applyFont="1" applyBorder="1" applyAlignment="1" applyProtection="1">
      <alignment horizontal="center" vertical="center" wrapText="1" readingOrder="2"/>
      <protection locked="0"/>
    </xf>
    <xf numFmtId="9" fontId="25" fillId="0" borderId="7" xfId="0" applyNumberFormat="1" applyFont="1" applyBorder="1" applyAlignment="1" applyProtection="1">
      <alignment horizontal="center" vertical="center" wrapText="1" readingOrder="2"/>
      <protection locked="0"/>
    </xf>
    <xf numFmtId="0" fontId="25" fillId="0" borderId="2" xfId="0" applyFont="1" applyBorder="1" applyAlignment="1" applyProtection="1">
      <alignment horizontal="center" vertical="center" wrapText="1" readingOrder="2"/>
      <protection locked="0"/>
    </xf>
    <xf numFmtId="1" fontId="25" fillId="0" borderId="2" xfId="0" applyNumberFormat="1" applyFont="1" applyBorder="1" applyAlignment="1" applyProtection="1">
      <alignment horizontal="center" vertical="center" wrapText="1" readingOrder="2"/>
      <protection locked="0"/>
    </xf>
    <xf numFmtId="9" fontId="25" fillId="0" borderId="8" xfId="0" applyNumberFormat="1" applyFont="1" applyBorder="1" applyAlignment="1" applyProtection="1">
      <alignment horizontal="center" vertical="center" wrapText="1" readingOrder="2"/>
      <protection locked="0"/>
    </xf>
    <xf numFmtId="0" fontId="25" fillId="0" borderId="6" xfId="0" applyFont="1" applyBorder="1" applyAlignment="1" applyProtection="1">
      <alignment horizontal="center" vertical="center" wrapText="1" readingOrder="2"/>
      <protection locked="0"/>
    </xf>
    <xf numFmtId="1" fontId="25" fillId="0" borderId="6" xfId="0" applyNumberFormat="1" applyFont="1" applyBorder="1" applyAlignment="1" applyProtection="1">
      <alignment horizontal="center" vertical="center" wrapText="1" readingOrder="2"/>
      <protection locked="0"/>
    </xf>
    <xf numFmtId="0" fontId="25" fillId="0" borderId="3" xfId="0" applyFont="1" applyBorder="1" applyAlignment="1" applyProtection="1">
      <alignment horizontal="center" vertical="center" wrapText="1" readingOrder="2"/>
      <protection locked="0"/>
    </xf>
    <xf numFmtId="1" fontId="25" fillId="0" borderId="3" xfId="0" applyNumberFormat="1" applyFont="1" applyBorder="1" applyAlignment="1" applyProtection="1">
      <alignment horizontal="center" vertical="center" wrapText="1" readingOrder="2"/>
      <protection locked="0"/>
    </xf>
    <xf numFmtId="9" fontId="25" fillId="0" borderId="9" xfId="0" applyNumberFormat="1" applyFont="1" applyBorder="1" applyAlignment="1" applyProtection="1">
      <alignment horizontal="center" vertical="center" wrapText="1" readingOrder="2"/>
      <protection locked="0"/>
    </xf>
    <xf numFmtId="0" fontId="25" fillId="0" borderId="4" xfId="0" applyFont="1" applyBorder="1" applyAlignment="1" applyProtection="1">
      <alignment horizontal="center" vertical="center" wrapText="1" readingOrder="2"/>
      <protection locked="0"/>
    </xf>
    <xf numFmtId="1" fontId="25" fillId="0" borderId="4" xfId="0" applyNumberFormat="1" applyFont="1" applyBorder="1" applyAlignment="1" applyProtection="1">
      <alignment horizontal="center" vertical="center" wrapText="1" readingOrder="2"/>
      <protection locked="0"/>
    </xf>
    <xf numFmtId="9" fontId="25" fillId="0" borderId="10" xfId="0" applyNumberFormat="1" applyFont="1" applyBorder="1" applyAlignment="1" applyProtection="1">
      <alignment horizontal="center" vertical="center" wrapText="1" readingOrder="2"/>
      <protection locked="0"/>
    </xf>
    <xf numFmtId="0" fontId="25" fillId="0" borderId="48" xfId="0" applyFont="1" applyBorder="1" applyAlignment="1" applyProtection="1">
      <alignment horizontal="center" vertical="center" wrapText="1" readingOrder="2"/>
      <protection locked="0"/>
    </xf>
    <xf numFmtId="1" fontId="25" fillId="0" borderId="48" xfId="0" applyNumberFormat="1" applyFont="1" applyBorder="1" applyAlignment="1" applyProtection="1">
      <alignment horizontal="center" vertical="center" wrapText="1" readingOrder="2"/>
      <protection locked="0"/>
    </xf>
    <xf numFmtId="9" fontId="25" fillId="0" borderId="50" xfId="0" applyNumberFormat="1" applyFont="1" applyBorder="1" applyAlignment="1" applyProtection="1">
      <alignment horizontal="center" vertical="center" wrapText="1" readingOrder="2"/>
      <protection locked="0"/>
    </xf>
    <xf numFmtId="0" fontId="77" fillId="0" borderId="158" xfId="0" applyFont="1" applyBorder="1" applyAlignment="1" applyProtection="1">
      <alignment horizontal="center" vertical="center" shrinkToFit="1" readingOrder="2"/>
      <protection locked="0"/>
    </xf>
    <xf numFmtId="0" fontId="108" fillId="0" borderId="2" xfId="0" applyFont="1" applyBorder="1" applyAlignment="1">
      <alignment horizontal="center" vertical="center" wrapText="1"/>
    </xf>
    <xf numFmtId="0" fontId="7" fillId="3" borderId="69" xfId="0" applyFont="1" applyFill="1" applyBorder="1" applyAlignment="1">
      <alignment horizontal="center" vertical="center" wrapText="1"/>
    </xf>
    <xf numFmtId="0" fontId="31" fillId="0" borderId="2" xfId="0" applyFont="1" applyBorder="1" applyAlignment="1" applyProtection="1">
      <alignment horizontal="center" vertical="center" readingOrder="2"/>
      <protection locked="0"/>
    </xf>
    <xf numFmtId="0" fontId="31" fillId="0" borderId="177" xfId="0" applyFont="1" applyBorder="1" applyAlignment="1" applyProtection="1">
      <alignment horizontal="center" vertical="center" readingOrder="2"/>
      <protection locked="0"/>
    </xf>
    <xf numFmtId="0" fontId="1" fillId="0" borderId="0" xfId="22" applyAlignment="1">
      <alignment readingOrder="2"/>
    </xf>
    <xf numFmtId="0" fontId="1" fillId="0" borderId="24" xfId="22" applyBorder="1" applyAlignment="1">
      <alignment readingOrder="2"/>
    </xf>
    <xf numFmtId="0" fontId="1" fillId="0" borderId="0" xfId="22" applyAlignment="1">
      <alignment horizontal="center" readingOrder="2"/>
    </xf>
    <xf numFmtId="0" fontId="31" fillId="0" borderId="26" xfId="22" applyFont="1" applyBorder="1" applyAlignment="1">
      <alignment horizontal="right" vertical="center" readingOrder="2"/>
    </xf>
    <xf numFmtId="0" fontId="55" fillId="0" borderId="0" xfId="22" applyFont="1" applyAlignment="1">
      <alignment vertical="center" readingOrder="2"/>
    </xf>
    <xf numFmtId="0" fontId="1" fillId="0" borderId="0" xfId="22" applyAlignment="1">
      <alignment vertical="center" readingOrder="2"/>
    </xf>
    <xf numFmtId="0" fontId="1" fillId="0" borderId="0" xfId="22" applyAlignment="1" applyProtection="1">
      <alignment readingOrder="2"/>
      <protection locked="0"/>
    </xf>
    <xf numFmtId="0" fontId="4" fillId="0" borderId="0" xfId="0" applyFont="1" applyAlignment="1" applyProtection="1">
      <alignment vertical="center" readingOrder="2"/>
      <protection locked="0"/>
    </xf>
    <xf numFmtId="0" fontId="1" fillId="0" borderId="0" xfId="22" applyAlignment="1" applyProtection="1">
      <alignment vertical="center" readingOrder="2"/>
      <protection locked="0"/>
    </xf>
    <xf numFmtId="0" fontId="59" fillId="0" borderId="0" xfId="0" applyFont="1" applyAlignment="1" applyProtection="1">
      <alignment horizontal="right" vertical="center" readingOrder="2"/>
      <protection locked="0"/>
    </xf>
    <xf numFmtId="0" fontId="60" fillId="0" borderId="0" xfId="0" applyFont="1" applyAlignment="1" applyProtection="1">
      <alignment horizontal="right" vertical="center" readingOrder="2"/>
      <protection locked="0"/>
    </xf>
    <xf numFmtId="0" fontId="59" fillId="25" borderId="0" xfId="0" applyFont="1" applyFill="1" applyAlignment="1" applyProtection="1">
      <alignment horizontal="center" vertical="center" readingOrder="2"/>
      <protection locked="0"/>
    </xf>
    <xf numFmtId="0" fontId="81" fillId="25" borderId="0" xfId="0" applyFont="1" applyFill="1" applyAlignment="1" applyProtection="1">
      <alignment horizontal="center" vertical="center" readingOrder="2"/>
      <protection locked="0"/>
    </xf>
    <xf numFmtId="2" fontId="76" fillId="25" borderId="0" xfId="1" applyNumberFormat="1" applyFont="1" applyFill="1" applyBorder="1" applyAlignment="1" applyProtection="1">
      <alignment horizontal="center" vertical="center" readingOrder="2"/>
      <protection locked="0"/>
    </xf>
    <xf numFmtId="0" fontId="77" fillId="25" borderId="0" xfId="0" applyFont="1" applyFill="1" applyAlignment="1" applyProtection="1">
      <alignment vertical="center" readingOrder="2"/>
      <protection locked="0"/>
    </xf>
    <xf numFmtId="0" fontId="7" fillId="28" borderId="2" xfId="0" applyFont="1" applyFill="1" applyBorder="1" applyAlignment="1">
      <alignment horizontal="center" vertical="center" wrapText="1"/>
    </xf>
    <xf numFmtId="0" fontId="70" fillId="28" borderId="2" xfId="0" applyFont="1" applyFill="1" applyBorder="1" applyAlignment="1">
      <alignment horizontal="center" vertical="center" wrapText="1"/>
    </xf>
    <xf numFmtId="0" fontId="7" fillId="25" borderId="0" xfId="0" applyFont="1" applyFill="1" applyAlignment="1">
      <alignment horizontal="center" vertical="center" wrapText="1"/>
    </xf>
    <xf numFmtId="0" fontId="70" fillId="28" borderId="71" xfId="0" applyFont="1" applyFill="1" applyBorder="1" applyAlignment="1">
      <alignment horizontal="center" vertical="center" wrapText="1"/>
    </xf>
    <xf numFmtId="0" fontId="7" fillId="25" borderId="0" xfId="0" applyFont="1" applyFill="1" applyAlignment="1" applyProtection="1">
      <alignment horizontal="center" vertical="center" wrapText="1" readingOrder="2"/>
      <protection locked="0"/>
    </xf>
    <xf numFmtId="0" fontId="7" fillId="28" borderId="2" xfId="0" applyFont="1" applyFill="1" applyBorder="1" applyAlignment="1">
      <alignment horizontal="center" vertical="center"/>
    </xf>
    <xf numFmtId="0" fontId="7" fillId="25" borderId="0" xfId="0" applyFont="1" applyFill="1" applyAlignment="1">
      <alignment horizontal="center" vertical="center"/>
    </xf>
    <xf numFmtId="0" fontId="7" fillId="28" borderId="48" xfId="0" applyFont="1" applyFill="1" applyBorder="1" applyAlignment="1">
      <alignment horizontal="center" vertical="center"/>
    </xf>
    <xf numFmtId="0" fontId="7" fillId="28" borderId="196" xfId="0" applyFont="1" applyFill="1" applyBorder="1" applyAlignment="1">
      <alignment horizontal="center" vertical="center" wrapText="1"/>
    </xf>
    <xf numFmtId="0" fontId="35" fillId="25" borderId="0" xfId="0" applyFont="1" applyFill="1" applyAlignment="1" applyProtection="1">
      <alignment horizontal="center" vertical="center" readingOrder="2"/>
      <protection locked="0"/>
    </xf>
    <xf numFmtId="0" fontId="7" fillId="28" borderId="188" xfId="0" applyFont="1" applyFill="1" applyBorder="1" applyAlignment="1">
      <alignment horizontal="center" vertical="center"/>
    </xf>
    <xf numFmtId="169" fontId="6" fillId="0" borderId="2" xfId="5" applyNumberFormat="1" applyFont="1" applyBorder="1" applyAlignment="1" applyProtection="1">
      <alignment horizontal="center" vertical="center" readingOrder="2"/>
      <protection locked="0"/>
    </xf>
    <xf numFmtId="170" fontId="6" fillId="0" borderId="2" xfId="5" applyNumberFormat="1" applyFont="1" applyBorder="1" applyAlignment="1" applyProtection="1">
      <alignment horizontal="center" vertical="center" readingOrder="2"/>
      <protection locked="0"/>
    </xf>
    <xf numFmtId="0" fontId="35" fillId="0" borderId="24" xfId="0" applyFont="1" applyBorder="1" applyAlignment="1">
      <alignment horizontal="center"/>
    </xf>
    <xf numFmtId="0" fontId="7" fillId="0" borderId="0" xfId="0" applyFont="1" applyAlignment="1">
      <alignment horizontal="left" vertical="center"/>
    </xf>
    <xf numFmtId="0" fontId="76" fillId="18" borderId="4" xfId="0" applyFont="1" applyFill="1" applyBorder="1" applyAlignment="1" applyProtection="1">
      <alignment horizontal="right" vertical="center" shrinkToFit="1"/>
      <protection locked="0"/>
    </xf>
    <xf numFmtId="0" fontId="76" fillId="18" borderId="2" xfId="0" applyFont="1" applyFill="1" applyBorder="1" applyAlignment="1" applyProtection="1">
      <alignment horizontal="right" vertical="center" shrinkToFit="1"/>
      <protection locked="0"/>
    </xf>
    <xf numFmtId="0" fontId="10" fillId="0" borderId="0" xfId="0" applyFont="1" applyAlignment="1">
      <alignment horizontal="left" vertical="center"/>
    </xf>
    <xf numFmtId="0" fontId="62" fillId="0" borderId="0" xfId="0" applyFont="1" applyAlignment="1">
      <alignment horizontal="center" vertical="center"/>
    </xf>
    <xf numFmtId="0" fontId="76" fillId="18" borderId="217" xfId="0" applyFont="1" applyFill="1" applyBorder="1" applyAlignment="1" applyProtection="1">
      <alignment horizontal="right" vertical="center" shrinkToFit="1"/>
      <protection locked="0"/>
    </xf>
    <xf numFmtId="0" fontId="77" fillId="18" borderId="2" xfId="0" applyFont="1" applyFill="1" applyBorder="1" applyAlignment="1" applyProtection="1">
      <alignment horizontal="right" vertical="center" shrinkToFit="1"/>
      <protection locked="0"/>
    </xf>
    <xf numFmtId="0" fontId="77" fillId="18" borderId="217" xfId="0" applyFont="1" applyFill="1" applyBorder="1" applyAlignment="1" applyProtection="1">
      <alignment horizontal="right" vertical="center" shrinkToFit="1"/>
      <protection locked="0"/>
    </xf>
    <xf numFmtId="0" fontId="10" fillId="18" borderId="4" xfId="0" applyFont="1" applyFill="1" applyBorder="1" applyAlignment="1" applyProtection="1">
      <alignment horizontal="right" vertical="center" shrinkToFit="1"/>
      <protection locked="0"/>
    </xf>
    <xf numFmtId="0" fontId="78" fillId="18" borderId="2" xfId="0" applyFont="1" applyFill="1" applyBorder="1" applyAlignment="1" applyProtection="1">
      <alignment horizontal="right" vertical="center" shrinkToFit="1"/>
      <protection locked="0"/>
    </xf>
    <xf numFmtId="0" fontId="78" fillId="18" borderId="48" xfId="0" applyFont="1" applyFill="1" applyBorder="1" applyAlignment="1" applyProtection="1">
      <alignment horizontal="right" vertical="center" shrinkToFit="1"/>
      <protection locked="0"/>
    </xf>
    <xf numFmtId="0" fontId="59" fillId="18" borderId="2" xfId="0" applyFont="1" applyFill="1" applyBorder="1" applyAlignment="1" applyProtection="1">
      <alignment horizontal="center" vertical="center" shrinkToFit="1"/>
      <protection locked="0"/>
    </xf>
    <xf numFmtId="0" fontId="31" fillId="0" borderId="0" xfId="0" applyFont="1" applyAlignment="1">
      <alignment horizontal="center"/>
    </xf>
    <xf numFmtId="0" fontId="10" fillId="18" borderId="2" xfId="0" applyFont="1" applyFill="1" applyBorder="1" applyAlignment="1" applyProtection="1">
      <alignment horizontal="right" vertical="center" shrinkToFit="1"/>
      <protection locked="0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65" fillId="0" borderId="119" xfId="17" applyFont="1" applyBorder="1" applyAlignment="1" applyProtection="1">
      <alignment horizontal="center" vertical="center" readingOrder="2"/>
      <protection locked="0"/>
    </xf>
    <xf numFmtId="0" fontId="65" fillId="0" borderId="79" xfId="17" applyFont="1" applyBorder="1" applyAlignment="1" applyProtection="1">
      <alignment horizontal="center" vertical="center" readingOrder="2"/>
      <protection locked="0"/>
    </xf>
    <xf numFmtId="0" fontId="65" fillId="0" borderId="38" xfId="17" applyFont="1" applyBorder="1" applyAlignment="1" applyProtection="1">
      <alignment horizontal="center" vertical="center" readingOrder="2"/>
      <protection locked="0"/>
    </xf>
    <xf numFmtId="0" fontId="65" fillId="0" borderId="78" xfId="17" applyFont="1" applyBorder="1" applyAlignment="1" applyProtection="1">
      <alignment horizontal="center" vertical="center" readingOrder="2"/>
      <protection locked="0"/>
    </xf>
    <xf numFmtId="0" fontId="67" fillId="0" borderId="77" xfId="17" applyFont="1" applyBorder="1" applyAlignment="1">
      <alignment horizontal="center" vertical="center" readingOrder="2"/>
    </xf>
    <xf numFmtId="0" fontId="67" fillId="0" borderId="120" xfId="17" applyFont="1" applyBorder="1" applyAlignment="1">
      <alignment horizontal="center" vertical="center" readingOrder="2"/>
    </xf>
    <xf numFmtId="0" fontId="64" fillId="0" borderId="121" xfId="17" applyFont="1" applyBorder="1" applyAlignment="1">
      <alignment horizontal="center" vertical="center" wrapText="1" readingOrder="2"/>
    </xf>
    <xf numFmtId="0" fontId="64" fillId="0" borderId="44" xfId="17" applyFont="1" applyBorder="1" applyAlignment="1">
      <alignment horizontal="center" vertical="center" wrapText="1" readingOrder="2"/>
    </xf>
    <xf numFmtId="0" fontId="65" fillId="0" borderId="83" xfId="17" applyFont="1" applyBorder="1" applyAlignment="1" applyProtection="1">
      <alignment horizontal="center" vertical="center" readingOrder="2"/>
      <protection locked="0"/>
    </xf>
    <xf numFmtId="0" fontId="65" fillId="0" borderId="84" xfId="17" applyFont="1" applyBorder="1" applyAlignment="1" applyProtection="1">
      <alignment horizontal="center" vertical="center" readingOrder="2"/>
      <protection locked="0"/>
    </xf>
    <xf numFmtId="0" fontId="68" fillId="0" borderId="85" xfId="17" applyFont="1" applyBorder="1" applyAlignment="1">
      <alignment horizontal="center" vertical="center" readingOrder="2"/>
    </xf>
    <xf numFmtId="0" fontId="68" fillId="0" borderId="122" xfId="17" applyFont="1" applyBorder="1" applyAlignment="1">
      <alignment horizontal="center" vertical="center" readingOrder="2"/>
    </xf>
    <xf numFmtId="0" fontId="69" fillId="0" borderId="123" xfId="17" applyFont="1" applyBorder="1" applyAlignment="1" applyProtection="1">
      <alignment horizontal="center" vertical="center" readingOrder="2"/>
      <protection locked="0"/>
    </xf>
    <xf numFmtId="0" fontId="69" fillId="0" borderId="75" xfId="17" applyFont="1" applyBorder="1" applyAlignment="1" applyProtection="1">
      <alignment horizontal="center" vertical="center" readingOrder="2"/>
      <protection locked="0"/>
    </xf>
    <xf numFmtId="0" fontId="67" fillId="0" borderId="96" xfId="17" applyFont="1" applyBorder="1" applyAlignment="1">
      <alignment horizontal="center" vertical="center" readingOrder="2"/>
    </xf>
    <xf numFmtId="0" fontId="67" fillId="0" borderId="124" xfId="17" applyFont="1" applyBorder="1" applyAlignment="1">
      <alignment horizontal="center" vertical="center" readingOrder="2"/>
    </xf>
    <xf numFmtId="0" fontId="15" fillId="0" borderId="0" xfId="17" applyFont="1" applyAlignment="1">
      <alignment horizontal="center" vertical="center" readingOrder="2"/>
    </xf>
    <xf numFmtId="0" fontId="79" fillId="0" borderId="0" xfId="17" applyFont="1" applyAlignment="1">
      <alignment horizontal="right" vertical="center" readingOrder="2"/>
    </xf>
    <xf numFmtId="0" fontId="79" fillId="0" borderId="26" xfId="17" applyFont="1" applyBorder="1" applyAlignment="1">
      <alignment horizontal="right" vertical="center" readingOrder="2"/>
    </xf>
    <xf numFmtId="0" fontId="79" fillId="0" borderId="24" xfId="17" applyFont="1" applyBorder="1" applyAlignment="1">
      <alignment horizontal="center" vertical="center" readingOrder="2"/>
    </xf>
    <xf numFmtId="0" fontId="35" fillId="0" borderId="24" xfId="17" applyFont="1" applyBorder="1" applyAlignment="1">
      <alignment horizontal="right" vertical="center" readingOrder="2"/>
    </xf>
    <xf numFmtId="0" fontId="35" fillId="0" borderId="35" xfId="0" applyFont="1" applyBorder="1" applyAlignment="1">
      <alignment horizontal="center" vertical="center" readingOrder="2"/>
    </xf>
    <xf numFmtId="0" fontId="35" fillId="0" borderId="24" xfId="0" applyFont="1" applyBorder="1" applyAlignment="1">
      <alignment horizontal="center" vertical="center" readingOrder="2"/>
    </xf>
    <xf numFmtId="0" fontId="79" fillId="0" borderId="24" xfId="0" applyFont="1" applyBorder="1" applyAlignment="1">
      <alignment horizontal="right" vertical="center" readingOrder="2"/>
    </xf>
    <xf numFmtId="0" fontId="16" fillId="0" borderId="0" xfId="17" applyFont="1" applyAlignment="1">
      <alignment horizontal="center" vertical="center" wrapText="1" readingOrder="2"/>
    </xf>
    <xf numFmtId="0" fontId="4" fillId="0" borderId="24" xfId="0" applyFont="1" applyBorder="1" applyAlignment="1">
      <alignment horizontal="left" vertical="center" readingOrder="2"/>
    </xf>
    <xf numFmtId="0" fontId="20" fillId="0" borderId="0" xfId="17" applyFont="1" applyAlignment="1">
      <alignment horizontal="center" vertical="center" readingOrder="2"/>
    </xf>
    <xf numFmtId="0" fontId="12" fillId="0" borderId="0" xfId="17" applyFont="1" applyAlignment="1">
      <alignment horizontal="center" vertical="center" readingOrder="2"/>
    </xf>
    <xf numFmtId="0" fontId="3" fillId="0" borderId="0" xfId="17" applyFont="1" applyAlignment="1">
      <alignment horizontal="center" vertical="center" readingOrder="2"/>
    </xf>
    <xf numFmtId="0" fontId="35" fillId="0" borderId="0" xfId="0" applyFont="1" applyAlignment="1">
      <alignment horizontal="center" vertical="center" readingOrder="2"/>
    </xf>
    <xf numFmtId="0" fontId="35" fillId="0" borderId="0" xfId="0" applyFont="1" applyAlignment="1">
      <alignment horizontal="right" vertical="center" readingOrder="2"/>
    </xf>
    <xf numFmtId="0" fontId="35" fillId="0" borderId="26" xfId="0" applyFont="1" applyBorder="1" applyAlignment="1">
      <alignment horizontal="right" vertical="center" readingOrder="2"/>
    </xf>
    <xf numFmtId="0" fontId="35" fillId="0" borderId="0" xfId="0" applyFont="1" applyAlignment="1">
      <alignment horizontal="left" vertical="center" readingOrder="2"/>
    </xf>
    <xf numFmtId="0" fontId="79" fillId="0" borderId="0" xfId="0" applyFont="1" applyAlignment="1">
      <alignment horizontal="right" vertical="center" readingOrder="2"/>
    </xf>
    <xf numFmtId="0" fontId="10" fillId="0" borderId="27" xfId="0" applyFont="1" applyBorder="1" applyAlignment="1">
      <alignment horizontal="center" vertical="center" readingOrder="2"/>
    </xf>
    <xf numFmtId="0" fontId="55" fillId="0" borderId="0" xfId="17" applyFont="1" applyAlignment="1">
      <alignment horizontal="center" vertical="center" readingOrder="2"/>
    </xf>
    <xf numFmtId="0" fontId="35" fillId="0" borderId="12" xfId="0" applyFont="1" applyBorder="1" applyAlignment="1">
      <alignment horizontal="center" vertical="center" readingOrder="2"/>
    </xf>
    <xf numFmtId="0" fontId="55" fillId="0" borderId="0" xfId="0" applyFont="1" applyAlignment="1">
      <alignment horizontal="center" vertical="center" readingOrder="2"/>
    </xf>
    <xf numFmtId="0" fontId="10" fillId="0" borderId="0" xfId="0" applyFont="1" applyAlignment="1">
      <alignment horizontal="center" vertical="center" readingOrder="2"/>
    </xf>
    <xf numFmtId="0" fontId="16" fillId="0" borderId="0" xfId="17" applyFont="1" applyAlignment="1">
      <alignment vertical="center" wrapText="1" readingOrder="2"/>
    </xf>
    <xf numFmtId="0" fontId="18" fillId="0" borderId="0" xfId="17" applyFont="1" applyAlignment="1">
      <alignment horizontal="right" vertical="center" readingOrder="2"/>
    </xf>
    <xf numFmtId="0" fontId="67" fillId="0" borderId="74" xfId="17" applyFont="1" applyBorder="1" applyAlignment="1">
      <alignment horizontal="center" vertical="center" readingOrder="2"/>
    </xf>
    <xf numFmtId="0" fontId="67" fillId="0" borderId="125" xfId="17" applyFont="1" applyBorder="1" applyAlignment="1">
      <alignment horizontal="center" vertical="center" readingOrder="2"/>
    </xf>
    <xf numFmtId="0" fontId="67" fillId="0" borderId="126" xfId="17" applyFont="1" applyBorder="1" applyAlignment="1">
      <alignment horizontal="center" vertical="center" readingOrder="2"/>
    </xf>
    <xf numFmtId="0" fontId="19" fillId="0" borderId="0" xfId="17" applyFont="1" applyAlignment="1">
      <alignment horizontal="right" vertical="center" readingOrder="2"/>
    </xf>
    <xf numFmtId="0" fontId="53" fillId="0" borderId="96" xfId="17" applyFont="1" applyBorder="1" applyAlignment="1">
      <alignment horizontal="center" vertical="center" readingOrder="2"/>
    </xf>
    <xf numFmtId="0" fontId="53" fillId="0" borderId="82" xfId="17" applyFont="1" applyBorder="1" applyAlignment="1">
      <alignment horizontal="center" vertical="center" readingOrder="2"/>
    </xf>
    <xf numFmtId="0" fontId="67" fillId="0" borderId="100" xfId="17" applyFont="1" applyBorder="1" applyAlignment="1">
      <alignment horizontal="center" vertical="center" readingOrder="2"/>
    </xf>
    <xf numFmtId="0" fontId="67" fillId="0" borderId="147" xfId="17" applyFont="1" applyBorder="1" applyAlignment="1">
      <alignment horizontal="center" vertical="center" readingOrder="2"/>
    </xf>
    <xf numFmtId="0" fontId="59" fillId="0" borderId="199" xfId="0" applyFont="1" applyBorder="1" applyAlignment="1" applyProtection="1">
      <alignment horizontal="right" vertical="center" readingOrder="2"/>
      <protection locked="0"/>
    </xf>
    <xf numFmtId="0" fontId="59" fillId="0" borderId="0" xfId="0" applyFont="1" applyAlignment="1" applyProtection="1">
      <alignment horizontal="right" vertical="center" readingOrder="2"/>
      <protection locked="0"/>
    </xf>
    <xf numFmtId="0" fontId="55" fillId="0" borderId="0" xfId="22" applyFont="1" applyAlignment="1">
      <alignment horizontal="center" vertical="center" readingOrder="2"/>
    </xf>
    <xf numFmtId="0" fontId="9" fillId="0" borderId="0" xfId="0" applyFont="1" applyAlignment="1">
      <alignment horizontal="right" vertical="center" readingOrder="2"/>
    </xf>
    <xf numFmtId="0" fontId="31" fillId="0" borderId="0" xfId="0" applyFont="1" applyAlignment="1">
      <alignment horizontal="center" vertical="center" readingOrder="2"/>
    </xf>
    <xf numFmtId="0" fontId="79" fillId="0" borderId="157" xfId="0" applyFont="1" applyBorder="1" applyAlignment="1">
      <alignment horizontal="right" vertical="center" readingOrder="2"/>
    </xf>
    <xf numFmtId="0" fontId="31" fillId="0" borderId="24" xfId="0" applyFont="1" applyBorder="1" applyAlignment="1">
      <alignment horizontal="center" vertical="center" readingOrder="2"/>
    </xf>
    <xf numFmtId="0" fontId="59" fillId="27" borderId="6" xfId="0" applyFont="1" applyFill="1" applyBorder="1" applyAlignment="1">
      <alignment horizontal="center" vertical="center" readingOrder="2"/>
    </xf>
    <xf numFmtId="0" fontId="59" fillId="27" borderId="2" xfId="0" applyFont="1" applyFill="1" applyBorder="1" applyAlignment="1">
      <alignment horizontal="center" vertical="center" readingOrder="2"/>
    </xf>
    <xf numFmtId="0" fontId="59" fillId="29" borderId="2" xfId="0" applyFont="1" applyFill="1" applyBorder="1" applyAlignment="1" applyProtection="1">
      <alignment horizontal="center" vertical="center" readingOrder="2"/>
      <protection locked="0"/>
    </xf>
    <xf numFmtId="0" fontId="59" fillId="29" borderId="71" xfId="0" applyFont="1" applyFill="1" applyBorder="1" applyAlignment="1" applyProtection="1">
      <alignment horizontal="center" vertical="center" readingOrder="2"/>
      <protection locked="0"/>
    </xf>
    <xf numFmtId="0" fontId="76" fillId="29" borderId="4" xfId="0" applyFont="1" applyFill="1" applyBorder="1" applyAlignment="1" applyProtection="1">
      <alignment horizontal="center" vertical="center" readingOrder="2"/>
      <protection locked="0"/>
    </xf>
    <xf numFmtId="0" fontId="59" fillId="27" borderId="4" xfId="0" applyFont="1" applyFill="1" applyBorder="1" applyAlignment="1">
      <alignment horizontal="center" vertical="center" readingOrder="2"/>
    </xf>
    <xf numFmtId="2" fontId="76" fillId="29" borderId="128" xfId="1" applyNumberFormat="1" applyFont="1" applyFill="1" applyBorder="1" applyAlignment="1" applyProtection="1">
      <alignment horizontal="center" vertical="center" readingOrder="2"/>
      <protection locked="0"/>
    </xf>
    <xf numFmtId="2" fontId="76" fillId="29" borderId="92" xfId="1" applyNumberFormat="1" applyFont="1" applyFill="1" applyBorder="1" applyAlignment="1" applyProtection="1">
      <alignment horizontal="center" vertical="center" readingOrder="2"/>
      <protection locked="0"/>
    </xf>
    <xf numFmtId="2" fontId="76" fillId="29" borderId="187" xfId="1" applyNumberFormat="1" applyFont="1" applyFill="1" applyBorder="1" applyAlignment="1" applyProtection="1">
      <alignment horizontal="center" vertical="center" readingOrder="2"/>
      <protection locked="0"/>
    </xf>
    <xf numFmtId="0" fontId="7" fillId="28" borderId="190" xfId="0" applyFont="1" applyFill="1" applyBorder="1" applyAlignment="1">
      <alignment horizontal="center" vertical="center" wrapText="1"/>
    </xf>
    <xf numFmtId="0" fontId="7" fillId="28" borderId="2" xfId="0" applyFont="1" applyFill="1" applyBorder="1" applyAlignment="1">
      <alignment horizontal="center" vertical="center" wrapText="1"/>
    </xf>
    <xf numFmtId="0" fontId="63" fillId="27" borderId="190" xfId="0" applyFont="1" applyFill="1" applyBorder="1" applyAlignment="1">
      <alignment horizontal="center" vertical="center" readingOrder="2"/>
    </xf>
    <xf numFmtId="0" fontId="63" fillId="27" borderId="2" xfId="0" applyFont="1" applyFill="1" applyBorder="1" applyAlignment="1">
      <alignment horizontal="center" vertical="center" readingOrder="2"/>
    </xf>
    <xf numFmtId="0" fontId="76" fillId="29" borderId="2" xfId="0" applyFont="1" applyFill="1" applyBorder="1" applyAlignment="1" applyProtection="1">
      <alignment horizontal="center" vertical="center" readingOrder="2"/>
      <protection locked="0"/>
    </xf>
    <xf numFmtId="2" fontId="76" fillId="29" borderId="2" xfId="1" applyNumberFormat="1" applyFont="1" applyFill="1" applyBorder="1" applyAlignment="1" applyProtection="1">
      <alignment horizontal="center" vertical="center" readingOrder="2"/>
      <protection locked="0"/>
    </xf>
    <xf numFmtId="2" fontId="76" fillId="29" borderId="188" xfId="1" applyNumberFormat="1" applyFont="1" applyFill="1" applyBorder="1" applyAlignment="1" applyProtection="1">
      <alignment horizontal="center" vertical="center" readingOrder="2"/>
      <protection locked="0"/>
    </xf>
    <xf numFmtId="0" fontId="59" fillId="27" borderId="190" xfId="0" applyFont="1" applyFill="1" applyBorder="1" applyAlignment="1">
      <alignment horizontal="center" vertical="center" readingOrder="2"/>
    </xf>
    <xf numFmtId="0" fontId="59" fillId="25" borderId="180" xfId="0" applyFont="1" applyFill="1" applyBorder="1" applyAlignment="1" applyProtection="1">
      <alignment horizontal="center" vertical="center" readingOrder="2"/>
      <protection locked="0"/>
    </xf>
    <xf numFmtId="0" fontId="59" fillId="25" borderId="175" xfId="0" applyFont="1" applyFill="1" applyBorder="1" applyAlignment="1" applyProtection="1">
      <alignment horizontal="center" vertical="center" readingOrder="2"/>
      <protection locked="0"/>
    </xf>
    <xf numFmtId="0" fontId="81" fillId="25" borderId="176" xfId="0" applyFont="1" applyFill="1" applyBorder="1" applyAlignment="1" applyProtection="1">
      <alignment horizontal="center" vertical="center" readingOrder="2"/>
      <protection locked="0"/>
    </xf>
    <xf numFmtId="0" fontId="81" fillId="25" borderId="177" xfId="0" applyFont="1" applyFill="1" applyBorder="1" applyAlignment="1" applyProtection="1">
      <alignment horizontal="center" vertical="center" readingOrder="2"/>
      <protection locked="0"/>
    </xf>
    <xf numFmtId="0" fontId="81" fillId="25" borderId="178" xfId="0" applyFont="1" applyFill="1" applyBorder="1" applyAlignment="1" applyProtection="1">
      <alignment horizontal="center" vertical="center" readingOrder="2"/>
      <protection locked="0"/>
    </xf>
    <xf numFmtId="0" fontId="59" fillId="25" borderId="176" xfId="0" applyFont="1" applyFill="1" applyBorder="1" applyAlignment="1" applyProtection="1">
      <alignment horizontal="center" vertical="center" readingOrder="2"/>
      <protection locked="0"/>
    </xf>
    <xf numFmtId="0" fontId="59" fillId="25" borderId="178" xfId="0" applyFont="1" applyFill="1" applyBorder="1" applyAlignment="1" applyProtection="1">
      <alignment horizontal="center" vertical="center" readingOrder="2"/>
      <protection locked="0"/>
    </xf>
    <xf numFmtId="2" fontId="76" fillId="25" borderId="176" xfId="1" applyNumberFormat="1" applyFont="1" applyFill="1" applyBorder="1" applyAlignment="1" applyProtection="1">
      <alignment horizontal="center" vertical="center" readingOrder="2"/>
      <protection locked="0"/>
    </xf>
    <xf numFmtId="2" fontId="76" fillId="25" borderId="186" xfId="1" applyNumberFormat="1" applyFont="1" applyFill="1" applyBorder="1" applyAlignment="1" applyProtection="1">
      <alignment horizontal="center" vertical="center" readingOrder="2"/>
      <protection locked="0"/>
    </xf>
    <xf numFmtId="2" fontId="76" fillId="25" borderId="185" xfId="1" applyNumberFormat="1" applyFont="1" applyFill="1" applyBorder="1" applyAlignment="1" applyProtection="1">
      <alignment horizontal="center" vertical="center" readingOrder="2"/>
      <protection locked="0"/>
    </xf>
    <xf numFmtId="9" fontId="74" fillId="0" borderId="193" xfId="0" applyNumberFormat="1" applyFont="1" applyBorder="1" applyAlignment="1">
      <alignment horizontal="right" vertical="center" readingOrder="2"/>
    </xf>
    <xf numFmtId="9" fontId="74" fillId="0" borderId="168" xfId="0" applyNumberFormat="1" applyFont="1" applyBorder="1" applyAlignment="1">
      <alignment horizontal="right" vertical="center" readingOrder="2"/>
    </xf>
    <xf numFmtId="9" fontId="74" fillId="0" borderId="183" xfId="0" applyNumberFormat="1" applyFont="1" applyBorder="1" applyAlignment="1">
      <alignment horizontal="right" vertical="center" readingOrder="2"/>
    </xf>
    <xf numFmtId="0" fontId="7" fillId="0" borderId="190" xfId="21" applyFont="1" applyBorder="1" applyAlignment="1">
      <alignment horizontal="center" vertical="center" readingOrder="2"/>
    </xf>
    <xf numFmtId="0" fontId="7" fillId="0" borderId="2" xfId="21" applyFont="1" applyBorder="1" applyAlignment="1">
      <alignment horizontal="center" vertical="center" readingOrder="2"/>
    </xf>
    <xf numFmtId="0" fontId="7" fillId="25" borderId="191" xfId="0" applyFont="1" applyFill="1" applyBorder="1" applyAlignment="1" applyProtection="1">
      <alignment horizontal="center" vertical="center" readingOrder="2"/>
      <protection locked="0"/>
    </xf>
    <xf numFmtId="0" fontId="7" fillId="25" borderId="97" xfId="0" applyFont="1" applyFill="1" applyBorder="1" applyAlignment="1" applyProtection="1">
      <alignment horizontal="center" vertical="center" readingOrder="2"/>
      <protection locked="0"/>
    </xf>
    <xf numFmtId="0" fontId="7" fillId="25" borderId="6" xfId="0" applyFont="1" applyFill="1" applyBorder="1" applyAlignment="1" applyProtection="1">
      <alignment horizontal="center" vertical="center" readingOrder="2"/>
      <protection locked="0"/>
    </xf>
    <xf numFmtId="0" fontId="7" fillId="25" borderId="2" xfId="0" applyFont="1" applyFill="1" applyBorder="1" applyAlignment="1" applyProtection="1">
      <alignment horizontal="center" vertical="center" readingOrder="2"/>
      <protection locked="0"/>
    </xf>
    <xf numFmtId="0" fontId="9" fillId="0" borderId="189" xfId="0" applyFont="1" applyBorder="1" applyAlignment="1">
      <alignment horizontal="right" vertical="center"/>
    </xf>
    <xf numFmtId="0" fontId="9" fillId="0" borderId="0" xfId="0" applyFont="1" applyAlignment="1">
      <alignment horizontal="right" vertical="center"/>
    </xf>
    <xf numFmtId="0" fontId="9" fillId="0" borderId="179" xfId="0" applyFont="1" applyBorder="1" applyAlignment="1">
      <alignment horizontal="right" vertical="center"/>
    </xf>
    <xf numFmtId="0" fontId="7" fillId="28" borderId="191" xfId="0" applyFont="1" applyFill="1" applyBorder="1" applyAlignment="1">
      <alignment horizontal="center" vertical="center"/>
    </xf>
    <xf numFmtId="0" fontId="7" fillId="28" borderId="97" xfId="0" applyFont="1" applyFill="1" applyBorder="1" applyAlignment="1">
      <alignment horizontal="center" vertical="center"/>
    </xf>
    <xf numFmtId="0" fontId="7" fillId="28" borderId="6" xfId="0" applyFont="1" applyFill="1" applyBorder="1" applyAlignment="1">
      <alignment horizontal="center" vertical="center"/>
    </xf>
    <xf numFmtId="0" fontId="7" fillId="28" borderId="128" xfId="0" applyFont="1" applyFill="1" applyBorder="1" applyAlignment="1">
      <alignment horizontal="center" vertical="center"/>
    </xf>
    <xf numFmtId="0" fontId="7" fillId="28" borderId="92" xfId="0" applyFont="1" applyFill="1" applyBorder="1" applyAlignment="1">
      <alignment horizontal="center" vertical="center"/>
    </xf>
    <xf numFmtId="0" fontId="7" fillId="28" borderId="127" xfId="0" applyFont="1" applyFill="1" applyBorder="1" applyAlignment="1">
      <alignment horizontal="center" vertical="center"/>
    </xf>
    <xf numFmtId="0" fontId="9" fillId="0" borderId="197" xfId="0" applyFont="1" applyBorder="1" applyAlignment="1">
      <alignment horizontal="right" vertical="center"/>
    </xf>
    <xf numFmtId="0" fontId="9" fillId="0" borderId="4" xfId="0" applyFont="1" applyBorder="1" applyAlignment="1">
      <alignment horizontal="right" vertical="center"/>
    </xf>
    <xf numFmtId="0" fontId="9" fillId="0" borderId="198" xfId="0" applyFont="1" applyBorder="1" applyAlignment="1">
      <alignment horizontal="right" vertical="center"/>
    </xf>
    <xf numFmtId="0" fontId="7" fillId="28" borderId="190" xfId="0" applyFont="1" applyFill="1" applyBorder="1" applyAlignment="1">
      <alignment horizontal="center" vertical="center"/>
    </xf>
    <xf numFmtId="0" fontId="7" fillId="28" borderId="2" xfId="0" applyFont="1" applyFill="1" applyBorder="1" applyAlignment="1">
      <alignment horizontal="center" vertical="center"/>
    </xf>
    <xf numFmtId="0" fontId="21" fillId="0" borderId="190" xfId="0" applyFont="1" applyBorder="1" applyAlignment="1" applyProtection="1">
      <alignment horizontal="center" vertical="center" readingOrder="2"/>
      <protection locked="0"/>
    </xf>
    <xf numFmtId="0" fontId="21" fillId="0" borderId="2" xfId="0" applyFont="1" applyBorder="1" applyAlignment="1" applyProtection="1">
      <alignment horizontal="center" vertical="center" readingOrder="2"/>
      <protection locked="0"/>
    </xf>
    <xf numFmtId="0" fontId="31" fillId="0" borderId="2" xfId="0" applyFont="1" applyBorder="1" applyAlignment="1" applyProtection="1">
      <alignment horizontal="center" vertical="center" readingOrder="2"/>
      <protection locked="0"/>
    </xf>
    <xf numFmtId="166" fontId="96" fillId="0" borderId="15" xfId="1" applyNumberFormat="1" applyFont="1" applyFill="1" applyBorder="1" applyAlignment="1" applyProtection="1">
      <alignment horizontal="center" vertical="center" shrinkToFit="1" readingOrder="2"/>
      <protection locked="0"/>
    </xf>
    <xf numFmtId="166" fontId="96" fillId="0" borderId="14" xfId="1" applyNumberFormat="1" applyFont="1" applyFill="1" applyBorder="1" applyAlignment="1" applyProtection="1">
      <alignment horizontal="center" vertical="center" shrinkToFit="1" readingOrder="2"/>
      <protection locked="0"/>
    </xf>
    <xf numFmtId="166" fontId="96" fillId="0" borderId="131" xfId="1" applyNumberFormat="1" applyFont="1" applyFill="1" applyBorder="1" applyAlignment="1" applyProtection="1">
      <alignment horizontal="center" vertical="center" shrinkToFit="1" readingOrder="2"/>
      <protection locked="0"/>
    </xf>
    <xf numFmtId="0" fontId="21" fillId="0" borderId="194" xfId="0" applyFont="1" applyBorder="1" applyAlignment="1" applyProtection="1">
      <alignment horizontal="center" vertical="center" readingOrder="2"/>
      <protection locked="0"/>
    </xf>
    <xf numFmtId="0" fontId="21" fillId="0" borderId="177" xfId="0" applyFont="1" applyBorder="1" applyAlignment="1" applyProtection="1">
      <alignment horizontal="center" vertical="center" readingOrder="2"/>
      <protection locked="0"/>
    </xf>
    <xf numFmtId="0" fontId="31" fillId="0" borderId="177" xfId="0" applyFont="1" applyBorder="1" applyAlignment="1" applyProtection="1">
      <alignment horizontal="center" vertical="center" readingOrder="2"/>
      <protection locked="0"/>
    </xf>
    <xf numFmtId="0" fontId="46" fillId="0" borderId="215" xfId="0" applyFont="1" applyBorder="1" applyAlignment="1">
      <alignment horizontal="center" vertical="center" readingOrder="2"/>
    </xf>
    <xf numFmtId="0" fontId="105" fillId="25" borderId="215" xfId="0" applyFont="1" applyFill="1" applyBorder="1" applyAlignment="1">
      <alignment horizontal="center" vertical="top" wrapText="1" readingOrder="2"/>
    </xf>
    <xf numFmtId="0" fontId="63" fillId="19" borderId="71" xfId="0" applyFont="1" applyFill="1" applyBorder="1" applyAlignment="1">
      <alignment horizontal="center" vertical="center" wrapText="1" readingOrder="2"/>
    </xf>
    <xf numFmtId="0" fontId="63" fillId="19" borderId="97" xfId="0" applyFont="1" applyFill="1" applyBorder="1" applyAlignment="1">
      <alignment horizontal="center" vertical="center" wrapText="1" readingOrder="2"/>
    </xf>
    <xf numFmtId="0" fontId="63" fillId="19" borderId="204" xfId="0" applyFont="1" applyFill="1" applyBorder="1" applyAlignment="1">
      <alignment horizontal="center" vertical="center" wrapText="1" readingOrder="2"/>
    </xf>
    <xf numFmtId="166" fontId="96" fillId="0" borderId="97" xfId="20" applyNumberFormat="1" applyFont="1" applyBorder="1" applyAlignment="1" applyProtection="1">
      <alignment horizontal="center" vertical="center" shrinkToFit="1" readingOrder="2"/>
      <protection locked="0"/>
    </xf>
    <xf numFmtId="166" fontId="96" fillId="0" borderId="204" xfId="20" applyNumberFormat="1" applyFont="1" applyBorder="1" applyAlignment="1" applyProtection="1">
      <alignment horizontal="center" vertical="center" shrinkToFit="1" readingOrder="2"/>
      <protection locked="0"/>
    </xf>
    <xf numFmtId="0" fontId="63" fillId="19" borderId="6" xfId="0" applyFont="1" applyFill="1" applyBorder="1" applyAlignment="1">
      <alignment horizontal="center" vertical="center" wrapText="1" readingOrder="2"/>
    </xf>
    <xf numFmtId="0" fontId="77" fillId="0" borderId="2" xfId="0" applyFont="1" applyBorder="1" applyAlignment="1" applyProtection="1">
      <alignment horizontal="center" vertical="center" shrinkToFit="1" readingOrder="2"/>
      <protection locked="0"/>
    </xf>
    <xf numFmtId="9" fontId="91" fillId="19" borderId="31" xfId="0" applyNumberFormat="1" applyFont="1" applyFill="1" applyBorder="1" applyAlignment="1">
      <alignment horizontal="right" vertical="center" readingOrder="2"/>
    </xf>
    <xf numFmtId="9" fontId="91" fillId="19" borderId="71" xfId="0" applyNumberFormat="1" applyFont="1" applyFill="1" applyBorder="1" applyAlignment="1">
      <alignment horizontal="right" vertical="center" readingOrder="2"/>
    </xf>
    <xf numFmtId="166" fontId="97" fillId="25" borderId="172" xfId="1" applyNumberFormat="1" applyFont="1" applyFill="1" applyBorder="1" applyAlignment="1" applyProtection="1">
      <alignment horizontal="center" vertical="center" shrinkToFit="1" readingOrder="2"/>
      <protection locked="0"/>
    </xf>
    <xf numFmtId="0" fontId="0" fillId="0" borderId="173" xfId="0" applyBorder="1" applyAlignment="1" applyProtection="1">
      <alignment shrinkToFit="1"/>
      <protection locked="0"/>
    </xf>
    <xf numFmtId="166" fontId="97" fillId="25" borderId="172" xfId="20" applyNumberFormat="1" applyFont="1" applyFill="1" applyBorder="1" applyAlignment="1" applyProtection="1">
      <alignment horizontal="center" vertical="center" shrinkToFit="1" readingOrder="2"/>
      <protection locked="0"/>
    </xf>
    <xf numFmtId="166" fontId="97" fillId="25" borderId="71" xfId="20" applyNumberFormat="1" applyFont="1" applyFill="1" applyBorder="1" applyAlignment="1" applyProtection="1">
      <alignment horizontal="center" vertical="center" shrinkToFit="1" readingOrder="2"/>
      <protection locked="0"/>
    </xf>
    <xf numFmtId="0" fontId="0" fillId="0" borderId="204" xfId="0" applyBorder="1" applyAlignment="1" applyProtection="1">
      <alignment shrinkToFit="1"/>
      <protection locked="0"/>
    </xf>
    <xf numFmtId="166" fontId="97" fillId="25" borderId="71" xfId="1" applyNumberFormat="1" applyFont="1" applyFill="1" applyBorder="1" applyAlignment="1" applyProtection="1">
      <alignment horizontal="center" vertical="center" shrinkToFit="1" readingOrder="2"/>
      <protection locked="0"/>
    </xf>
    <xf numFmtId="0" fontId="0" fillId="0" borderId="6" xfId="0" applyBorder="1" applyAlignment="1" applyProtection="1">
      <alignment shrinkToFit="1"/>
      <protection locked="0"/>
    </xf>
    <xf numFmtId="0" fontId="63" fillId="19" borderId="164" xfId="0" applyFont="1" applyFill="1" applyBorder="1" applyAlignment="1">
      <alignment horizontal="center" vertical="center" wrapText="1" readingOrder="2"/>
    </xf>
    <xf numFmtId="0" fontId="63" fillId="19" borderId="165" xfId="0" applyFont="1" applyFill="1" applyBorder="1" applyAlignment="1">
      <alignment horizontal="center" vertical="center" wrapText="1" readingOrder="2"/>
    </xf>
    <xf numFmtId="166" fontId="96" fillId="0" borderId="2" xfId="20" applyNumberFormat="1" applyFont="1" applyBorder="1" applyAlignment="1" applyProtection="1">
      <alignment horizontal="center" vertical="center" shrinkToFit="1" readingOrder="2"/>
      <protection locked="0"/>
    </xf>
    <xf numFmtId="0" fontId="91" fillId="19" borderId="71" xfId="0" applyFont="1" applyFill="1" applyBorder="1" applyAlignment="1">
      <alignment horizontal="center" vertical="center" readingOrder="2"/>
    </xf>
    <xf numFmtId="0" fontId="91" fillId="19" borderId="97" xfId="0" applyFont="1" applyFill="1" applyBorder="1" applyAlignment="1">
      <alignment horizontal="center" vertical="center" readingOrder="2"/>
    </xf>
    <xf numFmtId="0" fontId="91" fillId="19" borderId="6" xfId="0" applyFont="1" applyFill="1" applyBorder="1" applyAlignment="1">
      <alignment horizontal="center" vertical="center" readingOrder="2"/>
    </xf>
    <xf numFmtId="0" fontId="77" fillId="0" borderId="71" xfId="0" quotePrefix="1" applyFont="1" applyBorder="1" applyAlignment="1" applyProtection="1">
      <alignment horizontal="center" vertical="center" readingOrder="2"/>
      <protection locked="0"/>
    </xf>
    <xf numFmtId="0" fontId="77" fillId="0" borderId="204" xfId="0" applyFont="1" applyBorder="1" applyAlignment="1" applyProtection="1">
      <alignment horizontal="center" vertical="center" readingOrder="2"/>
      <protection locked="0"/>
    </xf>
    <xf numFmtId="0" fontId="77" fillId="0" borderId="97" xfId="0" quotePrefix="1" applyFont="1" applyBorder="1" applyAlignment="1" applyProtection="1">
      <alignment horizontal="center" vertical="center" readingOrder="2"/>
      <protection locked="0"/>
    </xf>
    <xf numFmtId="166" fontId="96" fillId="0" borderId="2" xfId="20" applyNumberFormat="1" applyFont="1" applyFill="1" applyBorder="1" applyAlignment="1" applyProtection="1">
      <alignment horizontal="center" vertical="center" shrinkToFit="1" readingOrder="2"/>
      <protection locked="0"/>
    </xf>
    <xf numFmtId="166" fontId="96" fillId="0" borderId="188" xfId="20" applyNumberFormat="1" applyFont="1" applyFill="1" applyBorder="1" applyAlignment="1" applyProtection="1">
      <alignment horizontal="center" vertical="center" shrinkToFit="1" readingOrder="2"/>
      <protection locked="0"/>
    </xf>
    <xf numFmtId="9" fontId="91" fillId="19" borderId="190" xfId="0" applyNumberFormat="1" applyFont="1" applyFill="1" applyBorder="1" applyAlignment="1">
      <alignment horizontal="right" vertical="center" readingOrder="2"/>
    </xf>
    <xf numFmtId="166" fontId="97" fillId="25" borderId="170" xfId="1" applyNumberFormat="1" applyFont="1" applyFill="1" applyBorder="1" applyAlignment="1" applyProtection="1">
      <alignment horizontal="center" vertical="center" shrinkToFit="1" readingOrder="2"/>
      <protection locked="0"/>
    </xf>
    <xf numFmtId="166" fontId="97" fillId="25" borderId="171" xfId="1" applyNumberFormat="1" applyFont="1" applyFill="1" applyBorder="1" applyAlignment="1" applyProtection="1">
      <alignment horizontal="center" vertical="center" shrinkToFit="1" readingOrder="2"/>
      <protection locked="0"/>
    </xf>
    <xf numFmtId="166" fontId="97" fillId="25" borderId="170" xfId="20" applyNumberFormat="1" applyFont="1" applyFill="1" applyBorder="1" applyAlignment="1" applyProtection="1">
      <alignment horizontal="center" vertical="center" shrinkToFit="1" readingOrder="2"/>
      <protection locked="0"/>
    </xf>
    <xf numFmtId="166" fontId="97" fillId="25" borderId="171" xfId="20" applyNumberFormat="1" applyFont="1" applyFill="1" applyBorder="1" applyAlignment="1" applyProtection="1">
      <alignment horizontal="center" vertical="center" shrinkToFit="1" readingOrder="2"/>
      <protection locked="0"/>
    </xf>
    <xf numFmtId="166" fontId="97" fillId="25" borderId="6" xfId="20" applyNumberFormat="1" applyFont="1" applyFill="1" applyBorder="1" applyAlignment="1" applyProtection="1">
      <alignment horizontal="center" vertical="center" shrinkToFit="1" readingOrder="2"/>
      <protection locked="0"/>
    </xf>
    <xf numFmtId="9" fontId="90" fillId="19" borderId="31" xfId="0" applyNumberFormat="1" applyFont="1" applyFill="1" applyBorder="1" applyAlignment="1">
      <alignment horizontal="right" vertical="center" readingOrder="2"/>
    </xf>
    <xf numFmtId="9" fontId="90" fillId="19" borderId="71" xfId="0" applyNumberFormat="1" applyFont="1" applyFill="1" applyBorder="1" applyAlignment="1">
      <alignment horizontal="right" vertical="center" readingOrder="2"/>
    </xf>
    <xf numFmtId="0" fontId="0" fillId="0" borderId="171" xfId="0" applyBorder="1" applyAlignment="1" applyProtection="1">
      <alignment shrinkToFit="1"/>
      <protection locked="0"/>
    </xf>
    <xf numFmtId="9" fontId="91" fillId="19" borderId="205" xfId="0" applyNumberFormat="1" applyFont="1" applyFill="1" applyBorder="1" applyAlignment="1">
      <alignment horizontal="center" vertical="center" wrapText="1" readingOrder="2"/>
    </xf>
    <xf numFmtId="9" fontId="91" fillId="19" borderId="127" xfId="0" applyNumberFormat="1" applyFont="1" applyFill="1" applyBorder="1" applyAlignment="1">
      <alignment horizontal="center" vertical="center" wrapText="1" readingOrder="2"/>
    </xf>
    <xf numFmtId="9" fontId="91" fillId="19" borderId="195" xfId="0" applyNumberFormat="1" applyFont="1" applyFill="1" applyBorder="1" applyAlignment="1">
      <alignment horizontal="center" vertical="center" wrapText="1" readingOrder="2"/>
    </xf>
    <xf numFmtId="9" fontId="91" fillId="19" borderId="80" xfId="0" applyNumberFormat="1" applyFont="1" applyFill="1" applyBorder="1" applyAlignment="1">
      <alignment horizontal="center" vertical="center" wrapText="1" readingOrder="2"/>
    </xf>
    <xf numFmtId="9" fontId="59" fillId="19" borderId="71" xfId="0" applyNumberFormat="1" applyFont="1" applyFill="1" applyBorder="1" applyAlignment="1">
      <alignment horizontal="center" vertical="center" readingOrder="2"/>
    </xf>
    <xf numFmtId="9" fontId="59" fillId="19" borderId="6" xfId="0" applyNumberFormat="1" applyFont="1" applyFill="1" applyBorder="1" applyAlignment="1">
      <alignment horizontal="center" vertical="center" readingOrder="2"/>
    </xf>
    <xf numFmtId="164" fontId="77" fillId="25" borderId="71" xfId="20" applyFont="1" applyFill="1" applyBorder="1" applyAlignment="1" applyProtection="1">
      <alignment horizontal="center" vertical="center" shrinkToFit="1" readingOrder="2"/>
      <protection locked="0"/>
    </xf>
    <xf numFmtId="164" fontId="77" fillId="25" borderId="6" xfId="20" applyFont="1" applyFill="1" applyBorder="1" applyAlignment="1" applyProtection="1">
      <alignment horizontal="center" vertical="center" shrinkToFit="1" readingOrder="2"/>
      <protection locked="0"/>
    </xf>
    <xf numFmtId="9" fontId="59" fillId="19" borderId="97" xfId="0" applyNumberFormat="1" applyFont="1" applyFill="1" applyBorder="1" applyAlignment="1">
      <alignment horizontal="center" vertical="center" readingOrder="2"/>
    </xf>
    <xf numFmtId="9" fontId="59" fillId="19" borderId="204" xfId="0" applyNumberFormat="1" applyFont="1" applyFill="1" applyBorder="1" applyAlignment="1">
      <alignment horizontal="center" vertical="center" readingOrder="2"/>
    </xf>
    <xf numFmtId="168" fontId="77" fillId="0" borderId="209" xfId="0" applyNumberFormat="1" applyFont="1" applyBorder="1" applyAlignment="1" applyProtection="1">
      <alignment horizontal="center" vertical="center" readingOrder="2"/>
      <protection locked="0"/>
    </xf>
    <xf numFmtId="168" fontId="77" fillId="0" borderId="158" xfId="0" applyNumberFormat="1" applyFont="1" applyBorder="1" applyAlignment="1" applyProtection="1">
      <alignment horizontal="center" vertical="center" readingOrder="2"/>
      <protection locked="0"/>
    </xf>
    <xf numFmtId="0" fontId="63" fillId="19" borderId="206" xfId="0" applyFont="1" applyFill="1" applyBorder="1" applyAlignment="1">
      <alignment horizontal="center" vertical="center" wrapText="1" readingOrder="2"/>
    </xf>
    <xf numFmtId="0" fontId="0" fillId="0" borderId="207" xfId="0" applyBorder="1" applyAlignment="1" applyProtection="1">
      <alignment shrinkToFit="1"/>
      <protection locked="0"/>
    </xf>
    <xf numFmtId="0" fontId="59" fillId="19" borderId="159" xfId="0" applyFont="1" applyFill="1" applyBorder="1" applyAlignment="1">
      <alignment horizontal="center" vertical="center" readingOrder="2"/>
    </xf>
    <xf numFmtId="0" fontId="59" fillId="19" borderId="92" xfId="0" applyFont="1" applyFill="1" applyBorder="1" applyAlignment="1">
      <alignment horizontal="center" vertical="center" readingOrder="2"/>
    </xf>
    <xf numFmtId="0" fontId="59" fillId="19" borderId="187" xfId="0" applyFont="1" applyFill="1" applyBorder="1" applyAlignment="1">
      <alignment horizontal="center" vertical="center" readingOrder="2"/>
    </xf>
    <xf numFmtId="0" fontId="59" fillId="19" borderId="166" xfId="0" applyFont="1" applyFill="1" applyBorder="1" applyAlignment="1">
      <alignment horizontal="center" vertical="center" readingOrder="2"/>
    </xf>
    <xf numFmtId="0" fontId="59" fillId="19" borderId="0" xfId="0" applyFont="1" applyFill="1" applyAlignment="1">
      <alignment horizontal="center" vertical="center" readingOrder="2"/>
    </xf>
    <xf numFmtId="0" fontId="59" fillId="19" borderId="179" xfId="0" applyFont="1" applyFill="1" applyBorder="1" applyAlignment="1">
      <alignment horizontal="center" vertical="center" readingOrder="2"/>
    </xf>
    <xf numFmtId="166" fontId="96" fillId="0" borderId="158" xfId="20" applyNumberFormat="1" applyFont="1" applyFill="1" applyBorder="1" applyAlignment="1" applyProtection="1">
      <alignment horizontal="center" vertical="center" shrinkToFit="1" readingOrder="2"/>
      <protection locked="0"/>
    </xf>
    <xf numFmtId="0" fontId="83" fillId="0" borderId="212" xfId="0" applyFont="1" applyBorder="1" applyAlignment="1" applyProtection="1">
      <alignment horizontal="center" vertical="top" readingOrder="2"/>
      <protection locked="0"/>
    </xf>
    <xf numFmtId="0" fontId="83" fillId="0" borderId="25" xfId="0" applyFont="1" applyBorder="1" applyAlignment="1" applyProtection="1">
      <alignment horizontal="center" vertical="top" readingOrder="2"/>
      <protection locked="0"/>
    </xf>
    <xf numFmtId="0" fontId="83" fillId="0" borderId="213" xfId="0" applyFont="1" applyBorder="1" applyAlignment="1" applyProtection="1">
      <alignment horizontal="center" vertical="top" readingOrder="2"/>
      <protection locked="0"/>
    </xf>
    <xf numFmtId="0" fontId="83" fillId="0" borderId="189" xfId="0" applyFont="1" applyBorder="1" applyAlignment="1" applyProtection="1">
      <alignment horizontal="center" vertical="top" readingOrder="2"/>
      <protection locked="0"/>
    </xf>
    <xf numFmtId="0" fontId="83" fillId="0" borderId="0" xfId="0" applyFont="1" applyAlignment="1" applyProtection="1">
      <alignment horizontal="center" vertical="top" readingOrder="2"/>
      <protection locked="0"/>
    </xf>
    <xf numFmtId="0" fontId="83" fillId="0" borderId="179" xfId="0" applyFont="1" applyBorder="1" applyAlignment="1" applyProtection="1">
      <alignment horizontal="center" vertical="top" readingOrder="2"/>
      <protection locked="0"/>
    </xf>
    <xf numFmtId="0" fontId="83" fillId="0" borderId="214" xfId="0" applyFont="1" applyBorder="1" applyAlignment="1" applyProtection="1">
      <alignment horizontal="center" vertical="top" readingOrder="2"/>
      <protection locked="0"/>
    </xf>
    <xf numFmtId="0" fontId="83" fillId="0" borderId="181" xfId="0" applyFont="1" applyBorder="1" applyAlignment="1" applyProtection="1">
      <alignment horizontal="center" vertical="top" readingOrder="2"/>
      <protection locked="0"/>
    </xf>
    <xf numFmtId="0" fontId="83" fillId="0" borderId="184" xfId="0" applyFont="1" applyBorder="1" applyAlignment="1" applyProtection="1">
      <alignment horizontal="center" vertical="top" readingOrder="2"/>
      <protection locked="0"/>
    </xf>
    <xf numFmtId="0" fontId="59" fillId="0" borderId="210" xfId="0" applyFont="1" applyBorder="1" applyAlignment="1">
      <alignment horizontal="right" vertical="center" readingOrder="2"/>
    </xf>
    <xf numFmtId="0" fontId="59" fillId="0" borderId="13" xfId="0" applyFont="1" applyBorder="1" applyAlignment="1">
      <alignment horizontal="right" vertical="center" readingOrder="2"/>
    </xf>
    <xf numFmtId="0" fontId="59" fillId="19" borderId="71" xfId="0" applyFont="1" applyFill="1" applyBorder="1" applyAlignment="1">
      <alignment vertical="center" readingOrder="2"/>
    </xf>
    <xf numFmtId="0" fontId="59" fillId="19" borderId="97" xfId="0" applyFont="1" applyFill="1" applyBorder="1" applyAlignment="1">
      <alignment vertical="center" readingOrder="2"/>
    </xf>
    <xf numFmtId="0" fontId="59" fillId="19" borderId="6" xfId="0" applyFont="1" applyFill="1" applyBorder="1" applyAlignment="1">
      <alignment vertical="center" readingOrder="2"/>
    </xf>
    <xf numFmtId="0" fontId="81" fillId="0" borderId="2" xfId="0" applyFont="1" applyBorder="1" applyAlignment="1" applyProtection="1">
      <alignment horizontal="center" vertical="center" readingOrder="2"/>
      <protection locked="0"/>
    </xf>
    <xf numFmtId="0" fontId="81" fillId="0" borderId="2" xfId="0" applyFont="1" applyBorder="1" applyAlignment="1">
      <alignment horizontal="center" vertical="center" readingOrder="2"/>
    </xf>
    <xf numFmtId="0" fontId="59" fillId="19" borderId="191" xfId="0" applyFont="1" applyFill="1" applyBorder="1" applyAlignment="1">
      <alignment horizontal="center" vertical="center" readingOrder="2"/>
    </xf>
    <xf numFmtId="0" fontId="59" fillId="19" borderId="6" xfId="0" applyFont="1" applyFill="1" applyBorder="1" applyAlignment="1">
      <alignment horizontal="center" vertical="center" readingOrder="2"/>
    </xf>
    <xf numFmtId="9" fontId="91" fillId="19" borderId="71" xfId="0" applyNumberFormat="1" applyFont="1" applyFill="1" applyBorder="1" applyAlignment="1">
      <alignment horizontal="center" vertical="center" wrapText="1" readingOrder="2"/>
    </xf>
    <xf numFmtId="9" fontId="91" fillId="19" borderId="6" xfId="0" applyNumberFormat="1" applyFont="1" applyFill="1" applyBorder="1" applyAlignment="1">
      <alignment horizontal="center" vertical="center" wrapText="1" readingOrder="2"/>
    </xf>
    <xf numFmtId="0" fontId="59" fillId="19" borderId="199" xfId="0" applyFont="1" applyFill="1" applyBorder="1" applyAlignment="1">
      <alignment horizontal="center" vertical="center" readingOrder="2"/>
    </xf>
    <xf numFmtId="0" fontId="59" fillId="19" borderId="71" xfId="0" applyFont="1" applyFill="1" applyBorder="1" applyAlignment="1">
      <alignment horizontal="center" vertical="center" readingOrder="2"/>
    </xf>
    <xf numFmtId="0" fontId="59" fillId="19" borderId="97" xfId="0" applyFont="1" applyFill="1" applyBorder="1" applyAlignment="1">
      <alignment horizontal="center" vertical="center" readingOrder="2"/>
    </xf>
    <xf numFmtId="0" fontId="59" fillId="19" borderId="204" xfId="0" applyFont="1" applyFill="1" applyBorder="1" applyAlignment="1">
      <alignment horizontal="center" vertical="center" readingOrder="2"/>
    </xf>
    <xf numFmtId="0" fontId="77" fillId="0" borderId="71" xfId="0" applyFont="1" applyBorder="1" applyAlignment="1" applyProtection="1">
      <alignment horizontal="center" vertical="center" readingOrder="2"/>
      <protection locked="0"/>
    </xf>
    <xf numFmtId="0" fontId="77" fillId="0" borderId="97" xfId="0" applyFont="1" applyBorder="1" applyAlignment="1" applyProtection="1">
      <alignment horizontal="center" vertical="center" readingOrder="2"/>
      <protection locked="0"/>
    </xf>
    <xf numFmtId="0" fontId="77" fillId="0" borderId="6" xfId="0" applyFont="1" applyBorder="1" applyAlignment="1" applyProtection="1">
      <alignment horizontal="center" vertical="center" readingOrder="2"/>
      <protection locked="0"/>
    </xf>
    <xf numFmtId="0" fontId="77" fillId="0" borderId="199" xfId="0" applyFont="1" applyBorder="1" applyAlignment="1" applyProtection="1">
      <alignment horizontal="center" vertical="center" readingOrder="2"/>
      <protection locked="0"/>
    </xf>
    <xf numFmtId="0" fontId="77" fillId="0" borderId="80" xfId="0" applyFont="1" applyBorder="1" applyAlignment="1" applyProtection="1">
      <alignment horizontal="center" vertical="center" readingOrder="2"/>
      <protection locked="0"/>
    </xf>
    <xf numFmtId="164" fontId="77" fillId="25" borderId="97" xfId="20" applyFont="1" applyFill="1" applyBorder="1" applyAlignment="1" applyProtection="1">
      <alignment horizontal="center" vertical="center" shrinkToFit="1" readingOrder="2"/>
      <protection locked="0"/>
    </xf>
    <xf numFmtId="164" fontId="77" fillId="25" borderId="204" xfId="20" applyFont="1" applyFill="1" applyBorder="1" applyAlignment="1" applyProtection="1">
      <alignment horizontal="center" vertical="center" shrinkToFit="1" readingOrder="2"/>
      <protection locked="0"/>
    </xf>
    <xf numFmtId="166" fontId="97" fillId="25" borderId="164" xfId="20" applyNumberFormat="1" applyFont="1" applyFill="1" applyBorder="1" applyAlignment="1" applyProtection="1">
      <alignment horizontal="center" vertical="center" shrinkToFit="1" readingOrder="2"/>
      <protection locked="0"/>
    </xf>
    <xf numFmtId="166" fontId="97" fillId="25" borderId="165" xfId="20" applyNumberFormat="1" applyFont="1" applyFill="1" applyBorder="1" applyAlignment="1" applyProtection="1">
      <alignment horizontal="center" vertical="center" shrinkToFit="1" readingOrder="2"/>
      <protection locked="0"/>
    </xf>
    <xf numFmtId="166" fontId="97" fillId="25" borderId="173" xfId="20" applyNumberFormat="1" applyFont="1" applyFill="1" applyBorder="1" applyAlignment="1" applyProtection="1">
      <alignment horizontal="center" vertical="center" shrinkToFit="1" readingOrder="2"/>
      <protection locked="0"/>
    </xf>
    <xf numFmtId="166" fontId="97" fillId="25" borderId="164" xfId="1" applyNumberFormat="1" applyFont="1" applyFill="1" applyBorder="1" applyAlignment="1" applyProtection="1">
      <alignment horizontal="center" vertical="center" shrinkToFit="1" readingOrder="2"/>
      <protection locked="0"/>
    </xf>
    <xf numFmtId="0" fontId="0" fillId="0" borderId="165" xfId="0" applyBorder="1" applyAlignment="1" applyProtection="1">
      <alignment shrinkToFit="1"/>
      <protection locked="0"/>
    </xf>
    <xf numFmtId="166" fontId="96" fillId="0" borderId="160" xfId="20" applyNumberFormat="1" applyFont="1" applyFill="1" applyBorder="1" applyAlignment="1" applyProtection="1">
      <alignment horizontal="center" vertical="center" shrinkToFit="1" readingOrder="2"/>
      <protection locked="0"/>
    </xf>
    <xf numFmtId="0" fontId="63" fillId="0" borderId="199" xfId="0" applyFont="1" applyBorder="1" applyAlignment="1">
      <alignment horizontal="center" vertical="center" readingOrder="2"/>
    </xf>
    <xf numFmtId="0" fontId="63" fillId="0" borderId="200" xfId="0" applyFont="1" applyBorder="1" applyAlignment="1">
      <alignment horizontal="center" vertical="center" readingOrder="2"/>
    </xf>
    <xf numFmtId="9" fontId="82" fillId="19" borderId="209" xfId="0" applyNumberFormat="1" applyFont="1" applyFill="1" applyBorder="1" applyAlignment="1">
      <alignment horizontal="center" vertical="center" readingOrder="2"/>
    </xf>
    <xf numFmtId="9" fontId="82" fillId="19" borderId="158" xfId="0" applyNumberFormat="1" applyFont="1" applyFill="1" applyBorder="1" applyAlignment="1">
      <alignment horizontal="center" vertical="center" readingOrder="2"/>
    </xf>
    <xf numFmtId="0" fontId="74" fillId="19" borderId="208" xfId="0" applyFont="1" applyFill="1" applyBorder="1" applyAlignment="1">
      <alignment horizontal="center" vertical="center" readingOrder="2"/>
    </xf>
    <xf numFmtId="0" fontId="74" fillId="19" borderId="161" xfId="0" applyFont="1" applyFill="1" applyBorder="1" applyAlignment="1">
      <alignment horizontal="center" vertical="center" readingOrder="2"/>
    </xf>
    <xf numFmtId="0" fontId="74" fillId="19" borderId="162" xfId="0" applyFont="1" applyFill="1" applyBorder="1" applyAlignment="1">
      <alignment horizontal="center" vertical="center" readingOrder="2"/>
    </xf>
    <xf numFmtId="0" fontId="59" fillId="19" borderId="160" xfId="0" applyFont="1" applyFill="1" applyBorder="1" applyAlignment="1">
      <alignment horizontal="center" vertical="center" readingOrder="2"/>
    </xf>
    <xf numFmtId="0" fontId="59" fillId="19" borderId="161" xfId="0" applyFont="1" applyFill="1" applyBorder="1" applyAlignment="1">
      <alignment horizontal="center" vertical="center" readingOrder="2"/>
    </xf>
    <xf numFmtId="0" fontId="74" fillId="19" borderId="160" xfId="0" applyFont="1" applyFill="1" applyBorder="1" applyAlignment="1">
      <alignment horizontal="center" vertical="center" readingOrder="2"/>
    </xf>
    <xf numFmtId="9" fontId="59" fillId="19" borderId="2" xfId="0" applyNumberFormat="1" applyFont="1" applyFill="1" applyBorder="1" applyAlignment="1">
      <alignment horizontal="center" vertical="center" readingOrder="2"/>
    </xf>
    <xf numFmtId="9" fontId="59" fillId="19" borderId="188" xfId="0" applyNumberFormat="1" applyFont="1" applyFill="1" applyBorder="1" applyAlignment="1">
      <alignment horizontal="center" vertical="center" readingOrder="2"/>
    </xf>
    <xf numFmtId="9" fontId="91" fillId="19" borderId="2" xfId="0" applyNumberFormat="1" applyFont="1" applyFill="1" applyBorder="1" applyAlignment="1">
      <alignment horizontal="center" vertical="center" wrapText="1" readingOrder="2"/>
    </xf>
    <xf numFmtId="0" fontId="59" fillId="0" borderId="15" xfId="0" applyFont="1" applyBorder="1" applyAlignment="1">
      <alignment horizontal="right" vertical="center" readingOrder="2"/>
    </xf>
    <xf numFmtId="0" fontId="59" fillId="0" borderId="131" xfId="0" applyFont="1" applyBorder="1" applyAlignment="1">
      <alignment horizontal="right" vertical="center" readingOrder="2"/>
    </xf>
    <xf numFmtId="166" fontId="78" fillId="0" borderId="160" xfId="20" applyNumberFormat="1" applyFont="1" applyBorder="1" applyAlignment="1" applyProtection="1">
      <alignment horizontal="center" vertical="center" shrinkToFit="1" readingOrder="2"/>
      <protection locked="0"/>
    </xf>
    <xf numFmtId="166" fontId="78" fillId="0" borderId="161" xfId="20" applyNumberFormat="1" applyFont="1" applyBorder="1" applyAlignment="1" applyProtection="1">
      <alignment horizontal="center" vertical="center" shrinkToFit="1" readingOrder="2"/>
      <protection locked="0"/>
    </xf>
    <xf numFmtId="166" fontId="78" fillId="0" borderId="162" xfId="20" applyNumberFormat="1" applyFont="1" applyBorder="1" applyAlignment="1" applyProtection="1">
      <alignment horizontal="center" vertical="center" shrinkToFit="1" readingOrder="2"/>
      <protection locked="0"/>
    </xf>
    <xf numFmtId="9" fontId="59" fillId="19" borderId="209" xfId="0" applyNumberFormat="1" applyFont="1" applyFill="1" applyBorder="1" applyAlignment="1">
      <alignment horizontal="center" vertical="center" readingOrder="2"/>
    </xf>
    <xf numFmtId="9" fontId="59" fillId="19" borderId="158" xfId="0" applyNumberFormat="1" applyFont="1" applyFill="1" applyBorder="1" applyAlignment="1">
      <alignment horizontal="center" vertical="center" readingOrder="2"/>
    </xf>
    <xf numFmtId="0" fontId="59" fillId="19" borderId="162" xfId="0" applyFont="1" applyFill="1" applyBorder="1" applyAlignment="1">
      <alignment horizontal="center" vertical="center" readingOrder="2"/>
    </xf>
    <xf numFmtId="166" fontId="97" fillId="25" borderId="173" xfId="1" applyNumberFormat="1" applyFont="1" applyFill="1" applyBorder="1" applyAlignment="1" applyProtection="1">
      <alignment horizontal="center" vertical="center" shrinkToFit="1" readingOrder="2"/>
      <protection locked="0"/>
    </xf>
    <xf numFmtId="166" fontId="97" fillId="25" borderId="165" xfId="1" applyNumberFormat="1" applyFont="1" applyFill="1" applyBorder="1" applyAlignment="1" applyProtection="1">
      <alignment horizontal="center" vertical="center" shrinkToFit="1" readingOrder="2"/>
      <protection locked="0"/>
    </xf>
    <xf numFmtId="0" fontId="77" fillId="0" borderId="2" xfId="0" applyFont="1" applyBorder="1" applyAlignment="1" applyProtection="1">
      <alignment horizontal="center" vertical="center" readingOrder="2"/>
      <protection locked="0"/>
    </xf>
    <xf numFmtId="0" fontId="77" fillId="0" borderId="188" xfId="0" applyFont="1" applyBorder="1" applyAlignment="1" applyProtection="1">
      <alignment horizontal="center" vertical="center" readingOrder="2"/>
      <protection locked="0"/>
    </xf>
    <xf numFmtId="0" fontId="63" fillId="19" borderId="71" xfId="0" applyFont="1" applyFill="1" applyBorder="1" applyAlignment="1">
      <alignment horizontal="center" vertical="center" readingOrder="2"/>
    </xf>
    <xf numFmtId="0" fontId="63" fillId="19" borderId="6" xfId="0" applyFont="1" applyFill="1" applyBorder="1" applyAlignment="1">
      <alignment horizontal="center" vertical="center" readingOrder="2"/>
    </xf>
    <xf numFmtId="166" fontId="97" fillId="25" borderId="6" xfId="1" applyNumberFormat="1" applyFont="1" applyFill="1" applyBorder="1" applyAlignment="1" applyProtection="1">
      <alignment horizontal="center" vertical="center" shrinkToFit="1" readingOrder="2"/>
      <protection locked="0"/>
    </xf>
    <xf numFmtId="2" fontId="76" fillId="0" borderId="2" xfId="20" applyNumberFormat="1" applyFont="1" applyBorder="1" applyAlignment="1" applyProtection="1">
      <alignment horizontal="center" vertical="center" readingOrder="2"/>
      <protection locked="0"/>
    </xf>
    <xf numFmtId="0" fontId="59" fillId="0" borderId="201" xfId="0" applyFont="1" applyBorder="1" applyAlignment="1">
      <alignment horizontal="right" vertical="center" readingOrder="2"/>
    </xf>
    <xf numFmtId="0" fontId="59" fillId="0" borderId="202" xfId="0" applyFont="1" applyBorder="1" applyAlignment="1">
      <alignment horizontal="right" vertical="center" readingOrder="2"/>
    </xf>
    <xf numFmtId="0" fontId="59" fillId="0" borderId="168" xfId="0" applyFont="1" applyBorder="1" applyAlignment="1">
      <alignment horizontal="right" vertical="center" readingOrder="2"/>
    </xf>
    <xf numFmtId="0" fontId="59" fillId="0" borderId="189" xfId="0" applyFont="1" applyBorder="1" applyAlignment="1">
      <alignment horizontal="right" vertical="center" readingOrder="2"/>
    </xf>
    <xf numFmtId="0" fontId="59" fillId="0" borderId="0" xfId="0" applyFont="1" applyAlignment="1">
      <alignment horizontal="right" vertical="center" readingOrder="2"/>
    </xf>
    <xf numFmtId="0" fontId="59" fillId="14" borderId="191" xfId="0" applyFont="1" applyFill="1" applyBorder="1" applyAlignment="1">
      <alignment horizontal="center" vertical="center" readingOrder="2"/>
    </xf>
    <xf numFmtId="0" fontId="59" fillId="14" borderId="6" xfId="0" applyFont="1" applyFill="1" applyBorder="1" applyAlignment="1">
      <alignment horizontal="center" vertical="center" readingOrder="2"/>
    </xf>
    <xf numFmtId="0" fontId="77" fillId="25" borderId="2" xfId="0" applyFont="1" applyFill="1" applyBorder="1" applyAlignment="1" applyProtection="1">
      <alignment horizontal="center" vertical="center" readingOrder="2"/>
      <protection locked="0"/>
    </xf>
    <xf numFmtId="9" fontId="59" fillId="19" borderId="191" xfId="0" applyNumberFormat="1" applyFont="1" applyFill="1" applyBorder="1" applyAlignment="1">
      <alignment horizontal="center" vertical="center" readingOrder="2"/>
    </xf>
    <xf numFmtId="9" fontId="59" fillId="19" borderId="190" xfId="0" applyNumberFormat="1" applyFont="1" applyFill="1" applyBorder="1" applyAlignment="1">
      <alignment horizontal="center" vertical="center" readingOrder="2"/>
    </xf>
    <xf numFmtId="0" fontId="59" fillId="19" borderId="2" xfId="0" applyFont="1" applyFill="1" applyBorder="1" applyAlignment="1">
      <alignment horizontal="center" vertical="center" readingOrder="2"/>
    </xf>
    <xf numFmtId="0" fontId="59" fillId="25" borderId="0" xfId="0" applyFont="1" applyFill="1" applyAlignment="1">
      <alignment horizontal="center" vertical="center" readingOrder="2"/>
    </xf>
    <xf numFmtId="9" fontId="59" fillId="0" borderId="189" xfId="0" applyNumberFormat="1" applyFont="1" applyBorder="1" applyAlignment="1">
      <alignment horizontal="right" vertical="center" readingOrder="2"/>
    </xf>
    <xf numFmtId="9" fontId="59" fillId="0" borderId="0" xfId="0" applyNumberFormat="1" applyFont="1" applyAlignment="1">
      <alignment horizontal="right" vertical="center" readingOrder="2"/>
    </xf>
    <xf numFmtId="166" fontId="77" fillId="0" borderId="2" xfId="20" applyNumberFormat="1" applyFont="1" applyBorder="1" applyAlignment="1" applyProtection="1">
      <alignment horizontal="center" vertical="center" shrinkToFit="1" readingOrder="2"/>
    </xf>
    <xf numFmtId="166" fontId="77" fillId="0" borderId="188" xfId="20" applyNumberFormat="1" applyFont="1" applyBorder="1" applyAlignment="1" applyProtection="1">
      <alignment horizontal="center" vertical="center" shrinkToFit="1" readingOrder="2"/>
    </xf>
    <xf numFmtId="166" fontId="77" fillId="0" borderId="2" xfId="0" applyNumberFormat="1" applyFont="1" applyBorder="1" applyAlignment="1">
      <alignment horizontal="center" vertical="center" shrinkToFit="1" readingOrder="2"/>
    </xf>
    <xf numFmtId="166" fontId="77" fillId="0" borderId="188" xfId="0" applyNumberFormat="1" applyFont="1" applyBorder="1" applyAlignment="1">
      <alignment horizontal="center" vertical="center" shrinkToFit="1" readingOrder="2"/>
    </xf>
    <xf numFmtId="166" fontId="96" fillId="25" borderId="2" xfId="20" applyNumberFormat="1" applyFont="1" applyFill="1" applyBorder="1" applyAlignment="1" applyProtection="1">
      <alignment horizontal="center" vertical="center" shrinkToFit="1" readingOrder="2"/>
      <protection locked="0"/>
    </xf>
    <xf numFmtId="0" fontId="59" fillId="0" borderId="195" xfId="0" applyFont="1" applyBorder="1" applyAlignment="1">
      <alignment horizontal="right" vertical="center" readingOrder="2"/>
    </xf>
    <xf numFmtId="0" fontId="59" fillId="0" borderId="199" xfId="0" applyFont="1" applyBorder="1" applyAlignment="1">
      <alignment horizontal="right" vertical="center" readingOrder="2"/>
    </xf>
    <xf numFmtId="0" fontId="63" fillId="19" borderId="191" xfId="0" applyFont="1" applyFill="1" applyBorder="1" applyAlignment="1">
      <alignment horizontal="center" vertical="center" readingOrder="2"/>
    </xf>
    <xf numFmtId="0" fontId="63" fillId="19" borderId="97" xfId="0" applyFont="1" applyFill="1" applyBorder="1" applyAlignment="1">
      <alignment horizontal="center" vertical="center" readingOrder="2"/>
    </xf>
    <xf numFmtId="9" fontId="59" fillId="19" borderId="191" xfId="0" applyNumberFormat="1" applyFont="1" applyFill="1" applyBorder="1" applyAlignment="1">
      <alignment horizontal="right" vertical="center" readingOrder="2"/>
    </xf>
    <xf numFmtId="9" fontId="59" fillId="19" borderId="97" xfId="0" applyNumberFormat="1" applyFont="1" applyFill="1" applyBorder="1" applyAlignment="1">
      <alignment horizontal="right" vertical="center" readingOrder="2"/>
    </xf>
    <xf numFmtId="0" fontId="59" fillId="19" borderId="191" xfId="0" applyFont="1" applyFill="1" applyBorder="1" applyAlignment="1">
      <alignment horizontal="right" vertical="center" readingOrder="2"/>
    </xf>
    <xf numFmtId="0" fontId="59" fillId="19" borderId="97" xfId="0" applyFont="1" applyFill="1" applyBorder="1" applyAlignment="1">
      <alignment horizontal="right" vertical="center" readingOrder="2"/>
    </xf>
    <xf numFmtId="0" fontId="59" fillId="19" borderId="81" xfId="0" applyFont="1" applyFill="1" applyBorder="1" applyAlignment="1">
      <alignment horizontal="center" vertical="center" readingOrder="2"/>
    </xf>
    <xf numFmtId="0" fontId="59" fillId="19" borderId="80" xfId="0" applyFont="1" applyFill="1" applyBorder="1" applyAlignment="1">
      <alignment horizontal="center" vertical="center" readingOrder="2"/>
    </xf>
    <xf numFmtId="0" fontId="59" fillId="19" borderId="190" xfId="0" applyFont="1" applyFill="1" applyBorder="1" applyAlignment="1">
      <alignment horizontal="center" vertical="center" readingOrder="2"/>
    </xf>
    <xf numFmtId="0" fontId="59" fillId="14" borderId="97" xfId="0" applyFont="1" applyFill="1" applyBorder="1" applyAlignment="1">
      <alignment horizontal="center" vertical="center" readingOrder="2"/>
    </xf>
    <xf numFmtId="166" fontId="96" fillId="0" borderId="161" xfId="20" applyNumberFormat="1" applyFont="1" applyFill="1" applyBorder="1" applyAlignment="1" applyProtection="1">
      <alignment horizontal="center" vertical="center" shrinkToFit="1" readingOrder="2"/>
      <protection locked="0"/>
    </xf>
    <xf numFmtId="166" fontId="96" fillId="0" borderId="162" xfId="20" applyNumberFormat="1" applyFont="1" applyFill="1" applyBorder="1" applyAlignment="1" applyProtection="1">
      <alignment horizontal="center" vertical="center" shrinkToFit="1" readingOrder="2"/>
      <protection locked="0"/>
    </xf>
    <xf numFmtId="168" fontId="77" fillId="0" borderId="160" xfId="0" applyNumberFormat="1" applyFont="1" applyBorder="1" applyAlignment="1" applyProtection="1">
      <alignment horizontal="center" vertical="center" readingOrder="2"/>
      <protection locked="0"/>
    </xf>
    <xf numFmtId="168" fontId="77" fillId="0" borderId="161" xfId="0" applyNumberFormat="1" applyFont="1" applyBorder="1" applyAlignment="1" applyProtection="1">
      <alignment horizontal="center" vertical="center" readingOrder="2"/>
      <protection locked="0"/>
    </xf>
    <xf numFmtId="168" fontId="77" fillId="0" borderId="162" xfId="0" applyNumberFormat="1" applyFont="1" applyBorder="1" applyAlignment="1" applyProtection="1">
      <alignment horizontal="center" vertical="center" readingOrder="2"/>
      <protection locked="0"/>
    </xf>
    <xf numFmtId="9" fontId="59" fillId="19" borderId="160" xfId="0" applyNumberFormat="1" applyFont="1" applyFill="1" applyBorder="1" applyAlignment="1">
      <alignment horizontal="center" vertical="center" shrinkToFit="1" readingOrder="2"/>
    </xf>
    <xf numFmtId="9" fontId="59" fillId="19" borderId="161" xfId="0" applyNumberFormat="1" applyFont="1" applyFill="1" applyBorder="1" applyAlignment="1">
      <alignment horizontal="center" vertical="center" shrinkToFit="1" readingOrder="2"/>
    </xf>
    <xf numFmtId="9" fontId="59" fillId="19" borderId="167" xfId="0" applyNumberFormat="1" applyFont="1" applyFill="1" applyBorder="1" applyAlignment="1">
      <alignment horizontal="center" vertical="center" shrinkToFit="1" readingOrder="2"/>
    </xf>
    <xf numFmtId="0" fontId="77" fillId="0" borderId="158" xfId="0" applyFont="1" applyBorder="1" applyAlignment="1" applyProtection="1">
      <alignment horizontal="center" vertical="center" shrinkToFit="1" readingOrder="2"/>
      <protection locked="0"/>
    </xf>
    <xf numFmtId="0" fontId="59" fillId="0" borderId="0" xfId="0" applyFont="1" applyAlignment="1">
      <alignment horizontal="center" vertical="center" readingOrder="2"/>
    </xf>
    <xf numFmtId="2" fontId="76" fillId="0" borderId="0" xfId="20" applyNumberFormat="1" applyFont="1" applyBorder="1" applyAlignment="1" applyProtection="1">
      <alignment horizontal="center" vertical="center" readingOrder="2"/>
    </xf>
    <xf numFmtId="0" fontId="100" fillId="0" borderId="71" xfId="0" applyFont="1" applyBorder="1" applyAlignment="1" applyProtection="1">
      <alignment horizontal="center" vertical="center" wrapText="1" readingOrder="2"/>
      <protection locked="0"/>
    </xf>
    <xf numFmtId="0" fontId="100" fillId="0" borderId="6" xfId="0" applyFont="1" applyBorder="1" applyAlignment="1" applyProtection="1">
      <alignment horizontal="center" vertical="center" wrapText="1" readingOrder="2"/>
      <protection locked="0"/>
    </xf>
    <xf numFmtId="0" fontId="100" fillId="0" borderId="204" xfId="0" applyFont="1" applyBorder="1" applyAlignment="1" applyProtection="1">
      <alignment horizontal="center" vertical="center" wrapText="1" readingOrder="2"/>
      <protection locked="0"/>
    </xf>
    <xf numFmtId="0" fontId="100" fillId="25" borderId="2" xfId="0" applyFont="1" applyFill="1" applyBorder="1" applyAlignment="1" applyProtection="1">
      <alignment horizontal="center" vertical="center" wrapText="1" readingOrder="2"/>
      <protection locked="0"/>
    </xf>
    <xf numFmtId="0" fontId="100" fillId="25" borderId="188" xfId="0" applyFont="1" applyFill="1" applyBorder="1" applyAlignment="1" applyProtection="1">
      <alignment horizontal="center" vertical="center" wrapText="1" readingOrder="2"/>
      <protection locked="0"/>
    </xf>
    <xf numFmtId="0" fontId="102" fillId="25" borderId="2" xfId="0" applyFont="1" applyFill="1" applyBorder="1" applyAlignment="1" applyProtection="1">
      <alignment horizontal="center" vertical="center" wrapText="1" readingOrder="2"/>
      <protection locked="0"/>
    </xf>
    <xf numFmtId="0" fontId="99" fillId="0" borderId="189" xfId="0" applyFont="1" applyBorder="1" applyAlignment="1">
      <alignment horizontal="right" vertical="center" wrapText="1" readingOrder="2"/>
    </xf>
    <xf numFmtId="0" fontId="99" fillId="0" borderId="0" xfId="0" applyFont="1" applyAlignment="1">
      <alignment horizontal="right" vertical="center" wrapText="1" readingOrder="2"/>
    </xf>
    <xf numFmtId="0" fontId="100" fillId="25" borderId="194" xfId="0" applyFont="1" applyFill="1" applyBorder="1" applyAlignment="1" applyProtection="1">
      <alignment horizontal="center" vertical="center" wrapText="1" readingOrder="2"/>
      <protection locked="0"/>
    </xf>
    <xf numFmtId="0" fontId="100" fillId="25" borderId="177" xfId="0" applyFont="1" applyFill="1" applyBorder="1" applyAlignment="1" applyProtection="1">
      <alignment horizontal="center" vertical="center" wrapText="1" readingOrder="2"/>
      <protection locked="0"/>
    </xf>
    <xf numFmtId="0" fontId="102" fillId="25" borderId="177" xfId="0" applyFont="1" applyFill="1" applyBorder="1" applyAlignment="1" applyProtection="1">
      <alignment horizontal="center" vertical="center" wrapText="1" readingOrder="2"/>
      <protection locked="0"/>
    </xf>
    <xf numFmtId="0" fontId="100" fillId="25" borderId="190" xfId="0" applyFont="1" applyFill="1" applyBorder="1" applyAlignment="1" applyProtection="1">
      <alignment horizontal="center" vertical="center" wrapText="1" readingOrder="2"/>
      <protection locked="0"/>
    </xf>
    <xf numFmtId="0" fontId="100" fillId="25" borderId="192" xfId="0" applyFont="1" applyFill="1" applyBorder="1" applyAlignment="1" applyProtection="1">
      <alignment horizontal="center" vertical="center" wrapText="1" readingOrder="2"/>
      <protection locked="0"/>
    </xf>
    <xf numFmtId="0" fontId="100" fillId="30" borderId="2" xfId="0" applyFont="1" applyFill="1" applyBorder="1" applyAlignment="1">
      <alignment horizontal="center" vertical="center" wrapText="1" readingOrder="2"/>
    </xf>
    <xf numFmtId="0" fontId="100" fillId="30" borderId="128" xfId="0" applyFont="1" applyFill="1" applyBorder="1" applyAlignment="1">
      <alignment horizontal="center" vertical="center" wrapText="1" readingOrder="2"/>
    </xf>
    <xf numFmtId="0" fontId="100" fillId="30" borderId="92" xfId="0" applyFont="1" applyFill="1" applyBorder="1" applyAlignment="1">
      <alignment horizontal="center" vertical="center" wrapText="1" readingOrder="2"/>
    </xf>
    <xf numFmtId="0" fontId="100" fillId="30" borderId="187" xfId="0" applyFont="1" applyFill="1" applyBorder="1" applyAlignment="1">
      <alignment horizontal="center" vertical="center" wrapText="1" readingOrder="2"/>
    </xf>
    <xf numFmtId="0" fontId="100" fillId="30" borderId="81" xfId="0" applyFont="1" applyFill="1" applyBorder="1" applyAlignment="1">
      <alignment horizontal="center" vertical="center" wrapText="1" readingOrder="2"/>
    </xf>
    <xf numFmtId="0" fontId="100" fillId="30" borderId="199" xfId="0" applyFont="1" applyFill="1" applyBorder="1" applyAlignment="1">
      <alignment horizontal="center" vertical="center" wrapText="1" readingOrder="2"/>
    </xf>
    <xf numFmtId="0" fontId="100" fillId="30" borderId="200" xfId="0" applyFont="1" applyFill="1" applyBorder="1" applyAlignment="1">
      <alignment horizontal="center" vertical="center" wrapText="1" readingOrder="2"/>
    </xf>
    <xf numFmtId="0" fontId="102" fillId="30" borderId="2" xfId="0" applyFont="1" applyFill="1" applyBorder="1" applyAlignment="1">
      <alignment horizontal="center" vertical="center" wrapText="1" readingOrder="2"/>
    </xf>
    <xf numFmtId="0" fontId="100" fillId="30" borderId="205" xfId="0" applyFont="1" applyFill="1" applyBorder="1" applyAlignment="1">
      <alignment horizontal="center" vertical="center" wrapText="1" readingOrder="2"/>
    </xf>
    <xf numFmtId="0" fontId="100" fillId="30" borderId="195" xfId="0" applyFont="1" applyFill="1" applyBorder="1" applyAlignment="1">
      <alignment horizontal="center" vertical="center" wrapText="1" readingOrder="2"/>
    </xf>
    <xf numFmtId="0" fontId="100" fillId="30" borderId="71" xfId="0" applyFont="1" applyFill="1" applyBorder="1" applyAlignment="1">
      <alignment horizontal="center" vertical="center" wrapText="1" readingOrder="2"/>
    </xf>
    <xf numFmtId="0" fontId="100" fillId="30" borderId="97" xfId="0" applyFont="1" applyFill="1" applyBorder="1" applyAlignment="1">
      <alignment horizontal="center" vertical="center" wrapText="1" readingOrder="2"/>
    </xf>
    <xf numFmtId="0" fontId="100" fillId="30" borderId="204" xfId="0" applyFont="1" applyFill="1" applyBorder="1" applyAlignment="1">
      <alignment horizontal="center" vertical="center" wrapText="1" readingOrder="2"/>
    </xf>
    <xf numFmtId="0" fontId="102" fillId="25" borderId="71" xfId="0" applyFont="1" applyFill="1" applyBorder="1" applyAlignment="1" applyProtection="1">
      <alignment horizontal="center" vertical="center" wrapText="1" readingOrder="2"/>
      <protection locked="0"/>
    </xf>
    <xf numFmtId="0" fontId="102" fillId="25" borderId="97" xfId="0" applyFont="1" applyFill="1" applyBorder="1" applyAlignment="1" applyProtection="1">
      <alignment horizontal="center" vertical="center" wrapText="1" readingOrder="2"/>
      <protection locked="0"/>
    </xf>
    <xf numFmtId="0" fontId="102" fillId="25" borderId="204" xfId="0" applyFont="1" applyFill="1" applyBorder="1" applyAlignment="1" applyProtection="1">
      <alignment horizontal="center" vertical="center" wrapText="1" readingOrder="2"/>
      <protection locked="0"/>
    </xf>
    <xf numFmtId="0" fontId="100" fillId="25" borderId="71" xfId="0" applyFont="1" applyFill="1" applyBorder="1" applyAlignment="1" applyProtection="1">
      <alignment horizontal="center" vertical="center" wrapText="1" readingOrder="2"/>
      <protection locked="0"/>
    </xf>
    <xf numFmtId="0" fontId="100" fillId="25" borderId="204" xfId="0" applyFont="1" applyFill="1" applyBorder="1" applyAlignment="1" applyProtection="1">
      <alignment horizontal="center" vertical="center" wrapText="1" readingOrder="2"/>
      <protection locked="0"/>
    </xf>
    <xf numFmtId="0" fontId="100" fillId="25" borderId="6" xfId="0" applyFont="1" applyFill="1" applyBorder="1" applyAlignment="1" applyProtection="1">
      <alignment horizontal="center" vertical="center" wrapText="1" readingOrder="2"/>
      <protection locked="0"/>
    </xf>
    <xf numFmtId="0" fontId="104" fillId="30" borderId="191" xfId="0" applyFont="1" applyFill="1" applyBorder="1" applyAlignment="1">
      <alignment horizontal="center" vertical="center" wrapText="1" readingOrder="2"/>
    </xf>
    <xf numFmtId="0" fontId="104" fillId="30" borderId="97" xfId="0" applyFont="1" applyFill="1" applyBorder="1" applyAlignment="1">
      <alignment horizontal="center" vertical="center" wrapText="1" readingOrder="2"/>
    </xf>
    <xf numFmtId="0" fontId="104" fillId="30" borderId="6" xfId="0" applyFont="1" applyFill="1" applyBorder="1" applyAlignment="1">
      <alignment horizontal="center" vertical="center" wrapText="1" readingOrder="2"/>
    </xf>
    <xf numFmtId="0" fontId="100" fillId="30" borderId="6" xfId="0" applyFont="1" applyFill="1" applyBorder="1" applyAlignment="1">
      <alignment horizontal="center" vertical="center" wrapText="1" readingOrder="2"/>
    </xf>
    <xf numFmtId="0" fontId="99" fillId="0" borderId="191" xfId="0" applyFont="1" applyBorder="1" applyAlignment="1">
      <alignment horizontal="right" vertical="center" wrapText="1" readingOrder="2"/>
    </xf>
    <xf numFmtId="0" fontId="99" fillId="0" borderId="97" xfId="0" applyFont="1" applyBorder="1" applyAlignment="1">
      <alignment horizontal="right" vertical="center" wrapText="1" readingOrder="2"/>
    </xf>
    <xf numFmtId="0" fontId="99" fillId="0" borderId="204" xfId="0" applyFont="1" applyBorder="1" applyAlignment="1">
      <alignment horizontal="right" vertical="center" wrapText="1" readingOrder="2"/>
    </xf>
    <xf numFmtId="0" fontId="104" fillId="30" borderId="2" xfId="0" applyFont="1" applyFill="1" applyBorder="1" applyAlignment="1">
      <alignment horizontal="center" vertical="center" wrapText="1" readingOrder="2"/>
    </xf>
    <xf numFmtId="0" fontId="100" fillId="30" borderId="188" xfId="0" applyFont="1" applyFill="1" applyBorder="1" applyAlignment="1">
      <alignment horizontal="center" vertical="center" wrapText="1" readingOrder="2"/>
    </xf>
    <xf numFmtId="0" fontId="104" fillId="30" borderId="190" xfId="0" applyFont="1" applyFill="1" applyBorder="1" applyAlignment="1">
      <alignment horizontal="center" vertical="center" wrapText="1" readingOrder="2"/>
    </xf>
    <xf numFmtId="0" fontId="100" fillId="30" borderId="190" xfId="0" applyFont="1" applyFill="1" applyBorder="1" applyAlignment="1">
      <alignment horizontal="center" vertical="center" wrapText="1" readingOrder="2"/>
    </xf>
    <xf numFmtId="0" fontId="102" fillId="25" borderId="190" xfId="0" applyFont="1" applyFill="1" applyBorder="1" applyAlignment="1" applyProtection="1">
      <alignment horizontal="center" vertical="center" wrapText="1" readingOrder="2"/>
      <protection locked="0"/>
    </xf>
    <xf numFmtId="0" fontId="99" fillId="0" borderId="193" xfId="0" applyFont="1" applyBorder="1" applyAlignment="1">
      <alignment horizontal="right" vertical="center" wrapText="1" readingOrder="2"/>
    </xf>
    <xf numFmtId="0" fontId="99" fillId="0" borderId="168" xfId="0" applyFont="1" applyBorder="1" applyAlignment="1">
      <alignment horizontal="right" vertical="center" wrapText="1" readingOrder="2"/>
    </xf>
    <xf numFmtId="49" fontId="10" fillId="0" borderId="2" xfId="0" applyNumberFormat="1" applyFont="1" applyBorder="1" applyAlignment="1" applyProtection="1">
      <alignment horizontal="center" vertical="center" wrapText="1"/>
      <protection locked="0"/>
    </xf>
    <xf numFmtId="49" fontId="10" fillId="0" borderId="188" xfId="0" applyNumberFormat="1" applyFont="1" applyBorder="1" applyAlignment="1" applyProtection="1">
      <alignment horizontal="center" vertical="center" wrapText="1"/>
      <protection locked="0"/>
    </xf>
    <xf numFmtId="0" fontId="10" fillId="0" borderId="191" xfId="21" applyFont="1" applyBorder="1" applyAlignment="1">
      <alignment horizontal="center"/>
    </xf>
    <xf numFmtId="0" fontId="10" fillId="0" borderId="97" xfId="21" applyFont="1" applyBorder="1" applyAlignment="1">
      <alignment horizontal="center"/>
    </xf>
    <xf numFmtId="0" fontId="10" fillId="0" borderId="6" xfId="21" applyFont="1" applyBorder="1" applyAlignment="1">
      <alignment horizontal="center"/>
    </xf>
    <xf numFmtId="0" fontId="101" fillId="30" borderId="190" xfId="0" applyFont="1" applyFill="1" applyBorder="1" applyAlignment="1">
      <alignment horizontal="center" vertical="center" wrapText="1" readingOrder="2"/>
    </xf>
    <xf numFmtId="0" fontId="101" fillId="30" borderId="2" xfId="0" applyFont="1" applyFill="1" applyBorder="1" applyAlignment="1">
      <alignment horizontal="center" vertical="center" wrapText="1" readingOrder="2"/>
    </xf>
    <xf numFmtId="0" fontId="99" fillId="0" borderId="195" xfId="0" applyFont="1" applyBorder="1" applyAlignment="1">
      <alignment horizontal="right" vertical="center" wrapText="1" readingOrder="2"/>
    </xf>
    <xf numFmtId="0" fontId="99" fillId="0" borderId="199" xfId="0" applyFont="1" applyBorder="1" applyAlignment="1">
      <alignment horizontal="right" vertical="center" wrapText="1" readingOrder="2"/>
    </xf>
    <xf numFmtId="0" fontId="99" fillId="0" borderId="200" xfId="0" applyFont="1" applyBorder="1" applyAlignment="1">
      <alignment horizontal="right" vertical="center" wrapText="1" readingOrder="2"/>
    </xf>
    <xf numFmtId="0" fontId="102" fillId="30" borderId="190" xfId="0" applyFont="1" applyFill="1" applyBorder="1" applyAlignment="1">
      <alignment horizontal="center" vertical="center" wrapText="1" readingOrder="2"/>
    </xf>
    <xf numFmtId="0" fontId="103" fillId="30" borderId="190" xfId="0" applyFont="1" applyFill="1" applyBorder="1" applyAlignment="1">
      <alignment horizontal="center" vertical="center" wrapText="1" readingOrder="2"/>
    </xf>
    <xf numFmtId="0" fontId="103" fillId="30" borderId="2" xfId="0" applyFont="1" applyFill="1" applyBorder="1" applyAlignment="1">
      <alignment horizontal="center" vertical="center" wrapText="1" readingOrder="2"/>
    </xf>
    <xf numFmtId="0" fontId="101" fillId="30" borderId="194" xfId="0" applyFont="1" applyFill="1" applyBorder="1" applyAlignment="1">
      <alignment horizontal="center" vertical="center" wrapText="1" readingOrder="2"/>
    </xf>
    <xf numFmtId="0" fontId="101" fillId="30" borderId="177" xfId="0" applyFont="1" applyFill="1" applyBorder="1" applyAlignment="1">
      <alignment horizontal="center" vertical="center" wrapText="1" readingOrder="2"/>
    </xf>
    <xf numFmtId="0" fontId="9" fillId="0" borderId="201" xfId="0" applyFont="1" applyBorder="1" applyAlignment="1">
      <alignment horizontal="right" vertical="center"/>
    </xf>
    <xf numFmtId="0" fontId="9" fillId="0" borderId="202" xfId="0" applyFont="1" applyBorder="1" applyAlignment="1">
      <alignment horizontal="right" vertical="center"/>
    </xf>
    <xf numFmtId="0" fontId="9" fillId="0" borderId="203" xfId="0" applyFont="1" applyBorder="1" applyAlignment="1">
      <alignment horizontal="right" vertical="center"/>
    </xf>
    <xf numFmtId="0" fontId="35" fillId="0" borderId="4" xfId="0" applyFont="1" applyBorder="1" applyAlignment="1" applyProtection="1">
      <alignment horizontal="center" vertical="center"/>
      <protection locked="0"/>
    </xf>
    <xf numFmtId="0" fontId="35" fillId="0" borderId="198" xfId="0" applyFont="1" applyBorder="1" applyAlignment="1" applyProtection="1">
      <alignment horizontal="center" vertical="center"/>
      <protection locked="0"/>
    </xf>
    <xf numFmtId="0" fontId="10" fillId="0" borderId="4" xfId="0" applyFont="1" applyBorder="1" applyAlignment="1">
      <alignment horizontal="center" vertical="center"/>
    </xf>
    <xf numFmtId="0" fontId="7" fillId="0" borderId="4" xfId="0" applyFont="1" applyBorder="1" applyAlignment="1" applyProtection="1">
      <alignment horizontal="center" vertical="center"/>
      <protection locked="0"/>
    </xf>
    <xf numFmtId="0" fontId="10" fillId="0" borderId="197" xfId="0" applyFont="1" applyBorder="1" applyAlignment="1">
      <alignment horizontal="center" vertical="center"/>
    </xf>
    <xf numFmtId="0" fontId="10" fillId="28" borderId="2" xfId="0" applyFont="1" applyFill="1" applyBorder="1" applyAlignment="1">
      <alignment horizontal="center" vertical="center" wrapText="1"/>
    </xf>
    <xf numFmtId="0" fontId="3" fillId="28" borderId="2" xfId="0" applyFont="1" applyFill="1" applyBorder="1" applyAlignment="1">
      <alignment horizontal="center" vertical="center" wrapText="1"/>
    </xf>
    <xf numFmtId="0" fontId="3" fillId="28" borderId="188" xfId="0" applyFont="1" applyFill="1" applyBorder="1" applyAlignment="1">
      <alignment horizontal="center" vertical="center" wrapText="1"/>
    </xf>
    <xf numFmtId="0" fontId="10" fillId="28" borderId="191" xfId="0" applyFont="1" applyFill="1" applyBorder="1" applyAlignment="1">
      <alignment horizontal="center" vertical="center" wrapText="1"/>
    </xf>
    <xf numFmtId="0" fontId="10" fillId="28" borderId="97" xfId="0" applyFont="1" applyFill="1" applyBorder="1" applyAlignment="1">
      <alignment horizontal="center" vertical="center" wrapText="1"/>
    </xf>
    <xf numFmtId="0" fontId="10" fillId="28" borderId="6" xfId="0" applyFont="1" applyFill="1" applyBorder="1" applyAlignment="1">
      <alignment horizontal="center" vertical="center" wrapText="1"/>
    </xf>
    <xf numFmtId="0" fontId="101" fillId="30" borderId="191" xfId="0" applyFont="1" applyFill="1" applyBorder="1" applyAlignment="1">
      <alignment horizontal="center" vertical="center" wrapText="1" readingOrder="2"/>
    </xf>
    <xf numFmtId="0" fontId="101" fillId="30" borderId="97" xfId="0" applyFont="1" applyFill="1" applyBorder="1" applyAlignment="1">
      <alignment horizontal="center" vertical="center" wrapText="1" readingOrder="2"/>
    </xf>
    <xf numFmtId="0" fontId="101" fillId="30" borderId="6" xfId="0" applyFont="1" applyFill="1" applyBorder="1" applyAlignment="1">
      <alignment horizontal="center" vertical="center" wrapText="1" readingOrder="2"/>
    </xf>
    <xf numFmtId="0" fontId="102" fillId="30" borderId="194" xfId="0" applyFont="1" applyFill="1" applyBorder="1" applyAlignment="1">
      <alignment horizontal="center" vertical="center" wrapText="1" readingOrder="2"/>
    </xf>
    <xf numFmtId="0" fontId="102" fillId="30" borderId="177" xfId="0" applyFont="1" applyFill="1" applyBorder="1" applyAlignment="1">
      <alignment horizontal="center" vertical="center" wrapText="1" readingOrder="2"/>
    </xf>
    <xf numFmtId="3" fontId="10" fillId="0" borderId="2" xfId="14" applyNumberFormat="1" applyFont="1" applyBorder="1" applyAlignment="1" applyProtection="1">
      <alignment horizontal="center" vertical="center" readingOrder="2"/>
      <protection locked="0"/>
    </xf>
    <xf numFmtId="49" fontId="10" fillId="0" borderId="71" xfId="14" applyNumberFormat="1" applyFont="1" applyBorder="1" applyAlignment="1" applyProtection="1">
      <alignment horizontal="center" vertical="center" readingOrder="2"/>
      <protection locked="0"/>
    </xf>
    <xf numFmtId="49" fontId="10" fillId="0" borderId="6" xfId="14" applyNumberFormat="1" applyFont="1" applyBorder="1" applyAlignment="1" applyProtection="1">
      <alignment horizontal="center" vertical="center" readingOrder="2"/>
      <protection locked="0"/>
    </xf>
    <xf numFmtId="3" fontId="10" fillId="0" borderId="0" xfId="14" applyNumberFormat="1" applyFont="1" applyAlignment="1" applyProtection="1">
      <alignment horizontal="center" vertical="center" readingOrder="2"/>
      <protection locked="0"/>
    </xf>
    <xf numFmtId="49" fontId="10" fillId="0" borderId="0" xfId="14" applyNumberFormat="1" applyFont="1" applyAlignment="1" applyProtection="1">
      <alignment horizontal="center" vertical="center" readingOrder="2"/>
      <protection locked="0"/>
    </xf>
    <xf numFmtId="49" fontId="10" fillId="0" borderId="130" xfId="14" applyNumberFormat="1" applyFont="1" applyBorder="1" applyAlignment="1" applyProtection="1">
      <alignment horizontal="center" vertical="center" readingOrder="2"/>
      <protection locked="0"/>
    </xf>
    <xf numFmtId="0" fontId="10" fillId="3" borderId="29" xfId="14" applyFont="1" applyFill="1" applyBorder="1" applyAlignment="1">
      <alignment horizontal="center" vertical="center" wrapText="1" readingOrder="2"/>
    </xf>
    <xf numFmtId="0" fontId="10" fillId="3" borderId="121" xfId="14" applyFont="1" applyFill="1" applyBorder="1" applyAlignment="1">
      <alignment horizontal="center" vertical="center" wrapText="1" readingOrder="2"/>
    </xf>
    <xf numFmtId="0" fontId="10" fillId="3" borderId="118" xfId="14" applyFont="1" applyFill="1" applyBorder="1" applyAlignment="1">
      <alignment horizontal="center" vertical="center" wrapText="1" readingOrder="2"/>
    </xf>
    <xf numFmtId="0" fontId="33" fillId="0" borderId="0" xfId="14" applyFont="1" applyAlignment="1">
      <alignment horizontal="center" vertical="center" readingOrder="2"/>
    </xf>
    <xf numFmtId="0" fontId="34" fillId="0" borderId="0" xfId="14" applyFont="1" applyAlignment="1">
      <alignment horizontal="center" vertical="center" readingOrder="2"/>
    </xf>
    <xf numFmtId="49" fontId="31" fillId="0" borderId="73" xfId="14" applyNumberFormat="1" applyFont="1" applyBorder="1" applyAlignment="1">
      <alignment readingOrder="2"/>
    </xf>
    <xf numFmtId="0" fontId="10" fillId="0" borderId="73" xfId="14" applyFont="1" applyBorder="1" applyAlignment="1">
      <alignment horizontal="center" vertical="center" readingOrder="2"/>
    </xf>
    <xf numFmtId="0" fontId="9" fillId="0" borderId="27" xfId="0" applyFont="1" applyBorder="1" applyAlignment="1">
      <alignment horizontal="center" vertical="center" readingOrder="2"/>
    </xf>
    <xf numFmtId="0" fontId="9" fillId="0" borderId="0" xfId="0" applyFont="1" applyAlignment="1">
      <alignment horizontal="center" vertical="center" readingOrder="2"/>
    </xf>
    <xf numFmtId="0" fontId="9" fillId="0" borderId="24" xfId="14" applyFont="1" applyBorder="1" applyAlignment="1">
      <alignment horizontal="right" vertical="center" readingOrder="2"/>
    </xf>
    <xf numFmtId="0" fontId="21" fillId="0" borderId="0" xfId="0" applyFont="1" applyAlignment="1">
      <alignment horizontal="right" vertical="center" readingOrder="2"/>
    </xf>
    <xf numFmtId="0" fontId="85" fillId="0" borderId="0" xfId="14" applyFont="1" applyAlignment="1">
      <alignment horizontal="right" vertical="center" readingOrder="2"/>
    </xf>
    <xf numFmtId="0" fontId="21" fillId="0" borderId="0" xfId="0" applyFont="1" applyAlignment="1">
      <alignment horizontal="left" vertical="center" readingOrder="2"/>
    </xf>
    <xf numFmtId="0" fontId="62" fillId="0" borderId="0" xfId="17" applyFont="1" applyAlignment="1">
      <alignment horizontal="center" vertical="center" readingOrder="2"/>
    </xf>
    <xf numFmtId="0" fontId="84" fillId="0" borderId="0" xfId="0" applyFont="1" applyAlignment="1">
      <alignment horizontal="right" vertical="center" readingOrder="2"/>
    </xf>
    <xf numFmtId="0" fontId="9" fillId="0" borderId="0" xfId="0" applyFont="1" applyAlignment="1">
      <alignment horizontal="left" vertical="center" readingOrder="2"/>
    </xf>
    <xf numFmtId="0" fontId="9" fillId="0" borderId="24" xfId="0" applyFont="1" applyBorder="1" applyAlignment="1">
      <alignment horizontal="left" vertical="center" readingOrder="2"/>
    </xf>
    <xf numFmtId="0" fontId="56" fillId="0" borderId="0" xfId="17" applyFont="1" applyAlignment="1">
      <alignment horizontal="center" vertical="center" readingOrder="2"/>
    </xf>
    <xf numFmtId="0" fontId="79" fillId="0" borderId="26" xfId="0" applyFont="1" applyBorder="1" applyAlignment="1">
      <alignment horizontal="right" vertical="center" readingOrder="2"/>
    </xf>
    <xf numFmtId="0" fontId="7" fillId="0" borderId="90" xfId="0" applyFont="1" applyBorder="1" applyAlignment="1">
      <alignment horizontal="center" vertical="center" wrapText="1" readingOrder="2"/>
    </xf>
    <xf numFmtId="0" fontId="7" fillId="0" borderId="82" xfId="0" applyFont="1" applyBorder="1" applyAlignment="1">
      <alignment horizontal="center" vertical="center" wrapText="1" readingOrder="2"/>
    </xf>
    <xf numFmtId="0" fontId="7" fillId="0" borderId="29" xfId="0" applyFont="1" applyBorder="1" applyAlignment="1">
      <alignment horizontal="center" vertical="center" wrapText="1" readingOrder="2"/>
    </xf>
    <xf numFmtId="0" fontId="7" fillId="0" borderId="2" xfId="0" applyFont="1" applyBorder="1" applyAlignment="1">
      <alignment horizontal="center" vertical="center" wrapText="1" readingOrder="2"/>
    </xf>
    <xf numFmtId="0" fontId="7" fillId="0" borderId="31" xfId="0" applyFont="1" applyBorder="1" applyAlignment="1">
      <alignment horizontal="center" vertical="center" wrapText="1" readingOrder="2"/>
    </xf>
    <xf numFmtId="0" fontId="7" fillId="0" borderId="71" xfId="0" applyFont="1" applyBorder="1" applyAlignment="1">
      <alignment horizontal="center" vertical="center" wrapText="1" readingOrder="2"/>
    </xf>
    <xf numFmtId="0" fontId="7" fillId="0" borderId="8" xfId="0" applyFont="1" applyBorder="1" applyAlignment="1">
      <alignment horizontal="center" vertical="center" wrapText="1" readingOrder="2"/>
    </xf>
    <xf numFmtId="0" fontId="7" fillId="0" borderId="28" xfId="0" applyFont="1" applyBorder="1" applyAlignment="1">
      <alignment horizontal="center" vertical="center" wrapText="1" readingOrder="2"/>
    </xf>
    <xf numFmtId="0" fontId="31" fillId="0" borderId="24" xfId="0" applyFont="1" applyBorder="1" applyAlignment="1">
      <alignment horizontal="right" vertical="center" readingOrder="2"/>
    </xf>
    <xf numFmtId="0" fontId="31" fillId="0" borderId="33" xfId="0" applyFont="1" applyBorder="1" applyAlignment="1">
      <alignment horizontal="right" vertical="center" readingOrder="2"/>
    </xf>
    <xf numFmtId="0" fontId="7" fillId="0" borderId="132" xfId="0" applyFont="1" applyBorder="1" applyAlignment="1">
      <alignment horizontal="center" vertical="center" wrapText="1" readingOrder="2"/>
    </xf>
    <xf numFmtId="0" fontId="7" fillId="0" borderId="4" xfId="0" applyFont="1" applyBorder="1" applyAlignment="1">
      <alignment horizontal="center" vertical="center" wrapText="1" readingOrder="2"/>
    </xf>
    <xf numFmtId="0" fontId="7" fillId="0" borderId="133" xfId="0" applyFont="1" applyBorder="1" applyAlignment="1">
      <alignment horizontal="center" vertical="center" wrapText="1" readingOrder="2"/>
    </xf>
    <xf numFmtId="0" fontId="7" fillId="0" borderId="25" xfId="0" applyFont="1" applyBorder="1" applyAlignment="1">
      <alignment horizontal="center" vertical="center" wrapText="1" readingOrder="2"/>
    </xf>
    <xf numFmtId="0" fontId="7" fillId="0" borderId="96" xfId="0" applyFont="1" applyBorder="1" applyAlignment="1">
      <alignment horizontal="center" vertical="center" wrapText="1" readingOrder="2"/>
    </xf>
    <xf numFmtId="0" fontId="7" fillId="0" borderId="134" xfId="0" applyFont="1" applyBorder="1" applyAlignment="1">
      <alignment horizontal="center" vertical="center" wrapText="1" readingOrder="2"/>
    </xf>
    <xf numFmtId="0" fontId="7" fillId="0" borderId="10" xfId="0" applyFont="1" applyBorder="1" applyAlignment="1">
      <alignment horizontal="center" vertical="center" wrapText="1" readingOrder="2"/>
    </xf>
    <xf numFmtId="0" fontId="7" fillId="0" borderId="6" xfId="0" applyFont="1" applyBorder="1" applyAlignment="1">
      <alignment horizontal="center" vertical="center" wrapText="1" readingOrder="2"/>
    </xf>
    <xf numFmtId="0" fontId="7" fillId="0" borderId="0" xfId="0" applyFont="1" applyAlignment="1">
      <alignment horizontal="right" vertical="center" wrapText="1" readingOrder="2"/>
    </xf>
    <xf numFmtId="0" fontId="3" fillId="0" borderId="29" xfId="0" applyFont="1" applyBorder="1" applyAlignment="1">
      <alignment horizontal="center" vertical="center" wrapText="1" readingOrder="2"/>
    </xf>
    <xf numFmtId="0" fontId="3" fillId="0" borderId="2" xfId="0" applyFont="1" applyBorder="1" applyAlignment="1">
      <alignment horizontal="center" vertical="center" wrapText="1" readingOrder="2"/>
    </xf>
    <xf numFmtId="0" fontId="7" fillId="0" borderId="67" xfId="0" applyFont="1" applyBorder="1" applyAlignment="1">
      <alignment horizontal="center" vertical="center" wrapText="1" readingOrder="2"/>
    </xf>
    <xf numFmtId="0" fontId="7" fillId="0" borderId="5" xfId="0" applyFont="1" applyBorder="1" applyAlignment="1">
      <alignment horizontal="center" vertical="center" wrapText="1" readingOrder="2"/>
    </xf>
    <xf numFmtId="0" fontId="7" fillId="0" borderId="169" xfId="0" applyFont="1" applyBorder="1" applyAlignment="1">
      <alignment horizontal="center" vertical="center" wrapText="1" readingOrder="2"/>
    </xf>
    <xf numFmtId="0" fontId="10" fillId="0" borderId="0" xfId="0" applyFont="1" applyAlignment="1">
      <alignment horizontal="right" vertical="center" readingOrder="2"/>
    </xf>
    <xf numFmtId="0" fontId="7" fillId="0" borderId="135" xfId="0" applyFont="1" applyBorder="1" applyAlignment="1">
      <alignment horizontal="center" vertical="center" wrapText="1" readingOrder="2"/>
    </xf>
    <xf numFmtId="0" fontId="7" fillId="0" borderId="125" xfId="0" applyFont="1" applyBorder="1" applyAlignment="1">
      <alignment horizontal="center" vertical="center" wrapText="1" readingOrder="2"/>
    </xf>
    <xf numFmtId="0" fontId="7" fillId="0" borderId="34" xfId="0" applyFont="1" applyBorder="1" applyAlignment="1">
      <alignment horizontal="center" vertical="center" wrapText="1" readingOrder="2"/>
    </xf>
    <xf numFmtId="0" fontId="22" fillId="0" borderId="24" xfId="0" applyFont="1" applyBorder="1" applyAlignment="1">
      <alignment horizontal="right" vertical="center" readingOrder="2"/>
    </xf>
    <xf numFmtId="0" fontId="22" fillId="0" borderId="33" xfId="0" applyFont="1" applyBorder="1" applyAlignment="1">
      <alignment horizontal="right" vertical="center" readingOrder="2"/>
    </xf>
    <xf numFmtId="0" fontId="7" fillId="0" borderId="0" xfId="0" applyFont="1" applyAlignment="1">
      <alignment horizontal="center" vertical="center" readingOrder="2"/>
    </xf>
    <xf numFmtId="0" fontId="3" fillId="0" borderId="24" xfId="0" applyFont="1" applyBorder="1" applyAlignment="1">
      <alignment horizontal="center" vertical="center" readingOrder="2"/>
    </xf>
    <xf numFmtId="0" fontId="7" fillId="0" borderId="0" xfId="0" applyFont="1" applyAlignment="1">
      <alignment horizontal="right" vertical="center" readingOrder="2"/>
    </xf>
    <xf numFmtId="0" fontId="13" fillId="0" borderId="28" xfId="13" applyFont="1" applyBorder="1" applyAlignment="1">
      <alignment horizontal="center" vertical="center" readingOrder="2"/>
    </xf>
    <xf numFmtId="0" fontId="13" fillId="0" borderId="29" xfId="13" applyFont="1" applyBorder="1" applyAlignment="1">
      <alignment horizontal="center" vertical="center" readingOrder="2"/>
    </xf>
    <xf numFmtId="0" fontId="13" fillId="0" borderId="2" xfId="13" applyFont="1" applyBorder="1" applyAlignment="1">
      <alignment horizontal="center" vertical="center" readingOrder="2"/>
    </xf>
    <xf numFmtId="0" fontId="40" fillId="0" borderId="0" xfId="13" applyFont="1" applyAlignment="1" applyProtection="1">
      <alignment horizontal="center" vertical="center" textRotation="90" readingOrder="2"/>
      <protection locked="0"/>
    </xf>
    <xf numFmtId="0" fontId="40" fillId="0" borderId="96" xfId="13" applyFont="1" applyBorder="1" applyAlignment="1" applyProtection="1">
      <alignment horizontal="center" vertical="center" textRotation="90" readingOrder="2"/>
      <protection locked="0"/>
    </xf>
    <xf numFmtId="0" fontId="10" fillId="0" borderId="24" xfId="0" applyFont="1" applyBorder="1" applyAlignment="1">
      <alignment horizontal="center" vertical="center" readingOrder="2"/>
    </xf>
    <xf numFmtId="0" fontId="3" fillId="0" borderId="135" xfId="13" applyFont="1" applyBorder="1" applyAlignment="1">
      <alignment horizontal="center" vertical="center" readingOrder="2"/>
    </xf>
    <xf numFmtId="0" fontId="3" fillId="0" borderId="34" xfId="13" applyFont="1" applyBorder="1" applyAlignment="1">
      <alignment horizontal="center" vertical="center" readingOrder="2"/>
    </xf>
    <xf numFmtId="0" fontId="3" fillId="0" borderId="129" xfId="13" applyFont="1" applyBorder="1" applyAlignment="1">
      <alignment horizontal="center" vertical="center" readingOrder="2"/>
    </xf>
    <xf numFmtId="0" fontId="3" fillId="0" borderId="6" xfId="13" applyFont="1" applyBorder="1" applyAlignment="1">
      <alignment horizontal="center" vertical="center" readingOrder="2"/>
    </xf>
    <xf numFmtId="0" fontId="3" fillId="0" borderId="117" xfId="13" applyFont="1" applyBorder="1" applyAlignment="1">
      <alignment horizontal="center" vertical="center" readingOrder="2"/>
    </xf>
    <xf numFmtId="0" fontId="3" fillId="0" borderId="118" xfId="13" applyFont="1" applyBorder="1" applyAlignment="1">
      <alignment horizontal="center" vertical="center" readingOrder="2"/>
    </xf>
    <xf numFmtId="0" fontId="7" fillId="0" borderId="31" xfId="13" applyFont="1" applyBorder="1" applyAlignment="1">
      <alignment horizontal="center" vertical="center" wrapText="1" readingOrder="2"/>
    </xf>
    <xf numFmtId="0" fontId="7" fillId="0" borderId="2" xfId="13" applyFont="1" applyBorder="1" applyAlignment="1">
      <alignment horizontal="center" vertical="center" wrapText="1" readingOrder="2"/>
    </xf>
    <xf numFmtId="0" fontId="13" fillId="0" borderId="31" xfId="13" applyFont="1" applyBorder="1" applyAlignment="1">
      <alignment horizontal="center" vertical="center" readingOrder="2"/>
    </xf>
    <xf numFmtId="0" fontId="7" fillId="0" borderId="31" xfId="13" applyFont="1" applyBorder="1" applyAlignment="1">
      <alignment horizontal="center" vertical="center" readingOrder="2"/>
    </xf>
    <xf numFmtId="0" fontId="3" fillId="0" borderId="136" xfId="13" applyFont="1" applyBorder="1" applyAlignment="1">
      <alignment horizontal="center" vertical="center" readingOrder="2"/>
    </xf>
    <xf numFmtId="0" fontId="3" fillId="0" borderId="137" xfId="13" applyFont="1" applyBorder="1" applyAlignment="1">
      <alignment horizontal="center" vertical="center" readingOrder="2"/>
    </xf>
    <xf numFmtId="0" fontId="3" fillId="0" borderId="138" xfId="13" applyFont="1" applyBorder="1" applyAlignment="1">
      <alignment horizontal="center" vertical="center" readingOrder="2"/>
    </xf>
    <xf numFmtId="0" fontId="10" fillId="0" borderId="135" xfId="13" applyFont="1" applyBorder="1" applyAlignment="1">
      <alignment horizontal="center" vertical="center" readingOrder="2"/>
    </xf>
    <xf numFmtId="0" fontId="10" fillId="0" borderId="125" xfId="13" applyFont="1" applyBorder="1" applyAlignment="1">
      <alignment horizontal="center" vertical="center" readingOrder="2"/>
    </xf>
    <xf numFmtId="0" fontId="10" fillId="0" borderId="84" xfId="13" applyFont="1" applyBorder="1" applyAlignment="1">
      <alignment horizontal="center" vertical="center" readingOrder="2"/>
    </xf>
    <xf numFmtId="0" fontId="4" fillId="0" borderId="0" xfId="13" applyFont="1" applyAlignment="1">
      <alignment horizontal="right" vertical="center" readingOrder="2"/>
    </xf>
    <xf numFmtId="0" fontId="21" fillId="0" borderId="24" xfId="0" applyFont="1" applyBorder="1" applyAlignment="1">
      <alignment horizontal="center" vertical="center" readingOrder="2"/>
    </xf>
    <xf numFmtId="0" fontId="31" fillId="0" borderId="24" xfId="13" applyFont="1" applyBorder="1" applyAlignment="1">
      <alignment horizontal="center" vertical="center" readingOrder="2"/>
    </xf>
    <xf numFmtId="0" fontId="40" fillId="0" borderId="25" xfId="13" applyFont="1" applyBorder="1" applyAlignment="1" applyProtection="1">
      <alignment horizontal="center" vertical="center" textRotation="90" readingOrder="2"/>
      <protection locked="0"/>
    </xf>
    <xf numFmtId="0" fontId="40" fillId="0" borderId="199" xfId="13" applyFont="1" applyBorder="1" applyAlignment="1" applyProtection="1">
      <alignment horizontal="center" vertical="center" textRotation="90" readingOrder="2"/>
      <protection locked="0"/>
    </xf>
    <xf numFmtId="0" fontId="10" fillId="0" borderId="35" xfId="0" applyFont="1" applyBorder="1" applyAlignment="1">
      <alignment horizontal="center" vertical="center" readingOrder="2"/>
    </xf>
    <xf numFmtId="0" fontId="10" fillId="0" borderId="12" xfId="0" applyFont="1" applyBorder="1" applyAlignment="1">
      <alignment horizontal="center" vertical="center" readingOrder="2"/>
    </xf>
    <xf numFmtId="0" fontId="40" fillId="0" borderId="90" xfId="13" applyFont="1" applyBorder="1" applyAlignment="1" applyProtection="1">
      <alignment horizontal="center" vertical="center" textRotation="90" readingOrder="2"/>
      <protection locked="0"/>
    </xf>
    <xf numFmtId="0" fontId="40" fillId="0" borderId="93" xfId="13" applyFont="1" applyBorder="1" applyAlignment="1" applyProtection="1">
      <alignment horizontal="center" vertical="center" textRotation="90" readingOrder="2"/>
      <protection locked="0"/>
    </xf>
    <xf numFmtId="0" fontId="40" fillId="0" borderId="82" xfId="13" applyFont="1" applyBorder="1" applyAlignment="1" applyProtection="1">
      <alignment horizontal="center" vertical="center" textRotation="90" readingOrder="2"/>
      <protection locked="0"/>
    </xf>
    <xf numFmtId="0" fontId="6" fillId="0" borderId="0" xfId="0" applyFont="1" applyAlignment="1">
      <alignment horizontal="center" vertical="center" readingOrder="2"/>
    </xf>
    <xf numFmtId="0" fontId="6" fillId="0" borderId="27" xfId="0" applyFont="1" applyBorder="1" applyAlignment="1">
      <alignment horizontal="center" vertical="center" readingOrder="2"/>
    </xf>
    <xf numFmtId="0" fontId="6" fillId="0" borderId="0" xfId="0" applyFont="1" applyAlignment="1">
      <alignment horizontal="left" vertical="center" readingOrder="2"/>
    </xf>
    <xf numFmtId="0" fontId="22" fillId="0" borderId="0" xfId="0" applyFont="1" applyAlignment="1">
      <alignment horizontal="center" vertical="center" readingOrder="2"/>
    </xf>
    <xf numFmtId="0" fontId="6" fillId="0" borderId="24" xfId="0" applyFont="1" applyBorder="1" applyAlignment="1">
      <alignment horizontal="left" vertical="center" readingOrder="2"/>
    </xf>
    <xf numFmtId="0" fontId="9" fillId="2" borderId="2" xfId="0" applyFont="1" applyFill="1" applyBorder="1" applyAlignment="1">
      <alignment horizontal="center" vertical="center" readingOrder="2"/>
    </xf>
    <xf numFmtId="0" fontId="21" fillId="0" borderId="0" xfId="13" applyFont="1" applyAlignment="1">
      <alignment horizontal="right" vertical="center" readingOrder="2"/>
    </xf>
    <xf numFmtId="0" fontId="57" fillId="0" borderId="0" xfId="17" applyFont="1" applyAlignment="1">
      <alignment horizontal="center" vertical="center" readingOrder="2"/>
    </xf>
    <xf numFmtId="0" fontId="9" fillId="2" borderId="2" xfId="0" applyFont="1" applyFill="1" applyBorder="1" applyAlignment="1">
      <alignment horizontal="center" vertical="center" textRotation="90" readingOrder="2"/>
    </xf>
    <xf numFmtId="0" fontId="9" fillId="2" borderId="48" xfId="0" applyFont="1" applyFill="1" applyBorder="1" applyAlignment="1">
      <alignment horizontal="center" vertical="center" wrapText="1" readingOrder="2"/>
    </xf>
    <xf numFmtId="0" fontId="9" fillId="2" borderId="4" xfId="0" applyFont="1" applyFill="1" applyBorder="1" applyAlignment="1">
      <alignment horizontal="center" vertical="center" wrapText="1" readingOrder="2"/>
    </xf>
    <xf numFmtId="0" fontId="6" fillId="15" borderId="2" xfId="15" applyFont="1" applyFill="1" applyBorder="1" applyAlignment="1">
      <alignment horizontal="center" vertical="center" textRotation="90" readingOrder="2"/>
    </xf>
    <xf numFmtId="0" fontId="6" fillId="0" borderId="24" xfId="0" applyFont="1" applyBorder="1" applyAlignment="1">
      <alignment horizontal="center" vertical="center" readingOrder="2"/>
    </xf>
    <xf numFmtId="0" fontId="6" fillId="15" borderId="72" xfId="15" applyFont="1" applyFill="1" applyBorder="1" applyAlignment="1">
      <alignment horizontal="center" vertical="center" textRotation="90" readingOrder="2"/>
    </xf>
    <xf numFmtId="0" fontId="6" fillId="15" borderId="8" xfId="15" applyFont="1" applyFill="1" applyBorder="1" applyAlignment="1">
      <alignment horizontal="center" vertical="center" textRotation="90" readingOrder="2"/>
    </xf>
    <xf numFmtId="0" fontId="6" fillId="0" borderId="29" xfId="15" applyFont="1" applyBorder="1" applyAlignment="1">
      <alignment horizontal="center" vertical="center" wrapText="1" readingOrder="2"/>
    </xf>
    <xf numFmtId="0" fontId="6" fillId="0" borderId="2" xfId="15" applyFont="1" applyBorder="1" applyAlignment="1">
      <alignment horizontal="center" vertical="center" wrapText="1" readingOrder="2"/>
    </xf>
    <xf numFmtId="0" fontId="86" fillId="0" borderId="0" xfId="0" applyFont="1" applyAlignment="1">
      <alignment horizontal="right" vertical="center" readingOrder="2"/>
    </xf>
    <xf numFmtId="0" fontId="6" fillId="15" borderId="28" xfId="15" applyFont="1" applyFill="1" applyBorder="1" applyAlignment="1">
      <alignment horizontal="center" vertical="center" textRotation="90" readingOrder="2"/>
    </xf>
    <xf numFmtId="0" fontId="6" fillId="15" borderId="31" xfId="15" applyFont="1" applyFill="1" applyBorder="1" applyAlignment="1">
      <alignment horizontal="center" vertical="center" textRotation="90" readingOrder="2"/>
    </xf>
    <xf numFmtId="0" fontId="6" fillId="15" borderId="29" xfId="15" applyFont="1" applyFill="1" applyBorder="1" applyAlignment="1">
      <alignment horizontal="center" vertical="center" readingOrder="2"/>
    </xf>
    <xf numFmtId="0" fontId="6" fillId="15" borderId="2" xfId="15" applyFont="1" applyFill="1" applyBorder="1" applyAlignment="1">
      <alignment horizontal="center" vertical="center" readingOrder="2"/>
    </xf>
    <xf numFmtId="0" fontId="6" fillId="15" borderId="29" xfId="15" applyFont="1" applyFill="1" applyBorder="1" applyAlignment="1">
      <alignment horizontal="center" vertical="center" textRotation="90" readingOrder="2"/>
    </xf>
    <xf numFmtId="0" fontId="46" fillId="0" borderId="27" xfId="0" applyFont="1" applyBorder="1" applyAlignment="1">
      <alignment horizontal="center" vertical="center" readingOrder="2"/>
    </xf>
    <xf numFmtId="0" fontId="86" fillId="0" borderId="24" xfId="0" applyFont="1" applyBorder="1" applyAlignment="1">
      <alignment horizontal="right" vertical="center" readingOrder="2"/>
    </xf>
    <xf numFmtId="0" fontId="58" fillId="0" borderId="0" xfId="17" applyFont="1" applyAlignment="1">
      <alignment horizontal="center" vertical="center" readingOrder="2"/>
    </xf>
    <xf numFmtId="0" fontId="46" fillId="0" borderId="0" xfId="0" applyFont="1" applyAlignment="1">
      <alignment horizontal="center" vertical="center" readingOrder="2"/>
    </xf>
    <xf numFmtId="0" fontId="6" fillId="0" borderId="35" xfId="0" applyFont="1" applyBorder="1" applyAlignment="1">
      <alignment horizontal="center" vertical="center" readingOrder="2"/>
    </xf>
    <xf numFmtId="0" fontId="6" fillId="0" borderId="12" xfId="0" applyFont="1" applyBorder="1" applyAlignment="1">
      <alignment horizontal="center" vertical="center" readingOrder="2"/>
    </xf>
    <xf numFmtId="0" fontId="22" fillId="0" borderId="0" xfId="15" applyFont="1" applyAlignment="1">
      <alignment horizontal="right" vertical="center" readingOrder="2"/>
    </xf>
    <xf numFmtId="0" fontId="22" fillId="0" borderId="24" xfId="15" applyFont="1" applyBorder="1" applyAlignment="1">
      <alignment horizontal="center" vertical="center" readingOrder="2"/>
    </xf>
    <xf numFmtId="0" fontId="22" fillId="0" borderId="24" xfId="0" applyFont="1" applyBorder="1" applyAlignment="1">
      <alignment horizontal="center" vertical="center" readingOrder="2"/>
    </xf>
    <xf numFmtId="0" fontId="22" fillId="0" borderId="0" xfId="0" applyFont="1" applyAlignment="1">
      <alignment horizontal="right" vertical="center" readingOrder="2"/>
    </xf>
    <xf numFmtId="0" fontId="22" fillId="0" borderId="2" xfId="0" applyFont="1" applyBorder="1" applyAlignment="1" applyProtection="1">
      <alignment horizontal="center" vertical="center"/>
      <protection locked="0"/>
    </xf>
    <xf numFmtId="0" fontId="22" fillId="26" borderId="2" xfId="0" applyFont="1" applyFill="1" applyBorder="1" applyAlignment="1" applyProtection="1">
      <alignment horizontal="center"/>
      <protection locked="0"/>
    </xf>
    <xf numFmtId="0" fontId="10" fillId="0" borderId="0" xfId="0" applyFont="1" applyAlignment="1" applyProtection="1">
      <alignment horizontal="center" vertical="center" readingOrder="2"/>
      <protection locked="0"/>
    </xf>
    <xf numFmtId="0" fontId="6" fillId="26" borderId="2" xfId="0" applyFont="1" applyFill="1" applyBorder="1" applyAlignment="1" applyProtection="1">
      <alignment horizontal="center" vertical="center"/>
      <protection locked="0"/>
    </xf>
    <xf numFmtId="0" fontId="22" fillId="0" borderId="2" xfId="0" applyFont="1" applyBorder="1" applyAlignment="1" applyProtection="1">
      <alignment horizontal="center"/>
      <protection locked="0"/>
    </xf>
    <xf numFmtId="0" fontId="4" fillId="0" borderId="2" xfId="0" applyFont="1" applyBorder="1" applyAlignment="1" applyProtection="1">
      <alignment horizontal="center"/>
      <protection locked="0"/>
    </xf>
    <xf numFmtId="0" fontId="4" fillId="25" borderId="0" xfId="0" applyFont="1" applyFill="1" applyAlignment="1" applyProtection="1">
      <alignment horizontal="center"/>
      <protection locked="0"/>
    </xf>
    <xf numFmtId="0" fontId="6" fillId="25" borderId="0" xfId="0" applyFont="1" applyFill="1" applyAlignment="1" applyProtection="1">
      <alignment horizontal="center" vertical="center"/>
      <protection locked="0"/>
    </xf>
    <xf numFmtId="0" fontId="22" fillId="25" borderId="0" xfId="0" applyFont="1" applyFill="1" applyAlignment="1" applyProtection="1">
      <alignment horizontal="center" vertical="center"/>
      <protection locked="0"/>
    </xf>
    <xf numFmtId="0" fontId="22" fillId="25" borderId="0" xfId="0" applyFont="1" applyFill="1" applyAlignment="1" applyProtection="1">
      <alignment horizontal="center"/>
      <protection locked="0"/>
    </xf>
    <xf numFmtId="0" fontId="6" fillId="0" borderId="0" xfId="0" applyFont="1" applyAlignment="1">
      <alignment horizontal="right" vertical="center" readingOrder="2"/>
    </xf>
    <xf numFmtId="0" fontId="6" fillId="26" borderId="163" xfId="0" applyFont="1" applyFill="1" applyBorder="1" applyAlignment="1">
      <alignment horizontal="center" vertical="center"/>
    </xf>
    <xf numFmtId="0" fontId="22" fillId="0" borderId="163" xfId="0" applyFont="1" applyBorder="1" applyAlignment="1" applyProtection="1">
      <alignment horizontal="center"/>
      <protection locked="0"/>
    </xf>
    <xf numFmtId="0" fontId="6" fillId="0" borderId="24" xfId="0" applyFont="1" applyBorder="1" applyAlignment="1">
      <alignment horizontal="right" vertical="center" readingOrder="2"/>
    </xf>
    <xf numFmtId="0" fontId="22" fillId="0" borderId="163" xfId="0" applyFont="1" applyBorder="1" applyAlignment="1" applyProtection="1">
      <alignment horizontal="center" vertical="center"/>
      <protection locked="0"/>
    </xf>
    <xf numFmtId="0" fontId="4" fillId="0" borderId="163" xfId="0" applyFont="1" applyBorder="1" applyAlignment="1" applyProtection="1">
      <alignment horizontal="center"/>
      <protection locked="0"/>
    </xf>
    <xf numFmtId="0" fontId="22" fillId="0" borderId="24" xfId="15" applyFont="1" applyBorder="1" applyAlignment="1">
      <alignment horizontal="right" vertical="center" readingOrder="2"/>
    </xf>
    <xf numFmtId="0" fontId="22" fillId="26" borderId="13" xfId="0" applyFont="1" applyFill="1" applyBorder="1" applyAlignment="1">
      <alignment horizontal="center"/>
    </xf>
    <xf numFmtId="1" fontId="25" fillId="0" borderId="2" xfId="0" applyNumberFormat="1" applyFont="1" applyBorder="1" applyAlignment="1">
      <alignment horizontal="center" vertical="center" wrapText="1"/>
    </xf>
    <xf numFmtId="2" fontId="95" fillId="0" borderId="71" xfId="0" applyNumberFormat="1" applyFont="1" applyBorder="1" applyAlignment="1">
      <alignment horizontal="center" vertical="center"/>
    </xf>
    <xf numFmtId="2" fontId="95" fillId="0" borderId="97" xfId="0" applyNumberFormat="1" applyFont="1" applyBorder="1" applyAlignment="1">
      <alignment horizontal="center" vertical="center"/>
    </xf>
    <xf numFmtId="2" fontId="95" fillId="0" borderId="6" xfId="0" applyNumberFormat="1" applyFont="1" applyBorder="1" applyAlignment="1">
      <alignment horizontal="center" vertical="center"/>
    </xf>
    <xf numFmtId="0" fontId="9" fillId="13" borderId="66" xfId="0" applyFont="1" applyFill="1" applyBorder="1" applyAlignment="1">
      <alignment horizontal="center" vertical="center" textRotation="180" wrapText="1"/>
    </xf>
    <xf numFmtId="0" fontId="9" fillId="13" borderId="4" xfId="0" applyFont="1" applyFill="1" applyBorder="1" applyAlignment="1">
      <alignment horizontal="center" vertical="center" textRotation="180" wrapText="1"/>
    </xf>
    <xf numFmtId="0" fontId="9" fillId="13" borderId="49" xfId="0" applyFont="1" applyFill="1" applyBorder="1" applyAlignment="1">
      <alignment horizontal="center" vertical="center" textRotation="180" wrapText="1"/>
    </xf>
    <xf numFmtId="0" fontId="9" fillId="13" borderId="48" xfId="0" applyFont="1" applyFill="1" applyBorder="1" applyAlignment="1">
      <alignment horizontal="center" vertical="center" textRotation="180" wrapText="1"/>
    </xf>
    <xf numFmtId="0" fontId="9" fillId="13" borderId="87" xfId="0" applyFont="1" applyFill="1" applyBorder="1" applyAlignment="1">
      <alignment horizontal="center" vertical="center" textRotation="180" wrapText="1"/>
    </xf>
    <xf numFmtId="0" fontId="9" fillId="13" borderId="1" xfId="0" applyFont="1" applyFill="1" applyBorder="1" applyAlignment="1">
      <alignment horizontal="center" vertical="center" textRotation="180" wrapText="1"/>
    </xf>
    <xf numFmtId="0" fontId="9" fillId="13" borderId="31" xfId="0" applyFont="1" applyFill="1" applyBorder="1" applyAlignment="1">
      <alignment horizontal="center" vertical="center" textRotation="180" wrapText="1"/>
    </xf>
    <xf numFmtId="0" fontId="9" fillId="13" borderId="2" xfId="0" applyFont="1" applyFill="1" applyBorder="1" applyAlignment="1">
      <alignment horizontal="center" vertical="center" textRotation="180" wrapText="1"/>
    </xf>
    <xf numFmtId="0" fontId="9" fillId="13" borderId="139" xfId="0" applyFont="1" applyFill="1" applyBorder="1" applyAlignment="1">
      <alignment horizontal="center" vertical="center" textRotation="180" wrapText="1"/>
    </xf>
    <xf numFmtId="0" fontId="9" fillId="13" borderId="3" xfId="0" applyFont="1" applyFill="1" applyBorder="1" applyAlignment="1">
      <alignment horizontal="center" vertical="center" textRotation="180" wrapText="1"/>
    </xf>
    <xf numFmtId="0" fontId="95" fillId="0" borderId="2" xfId="0" applyFont="1" applyBorder="1" applyAlignment="1">
      <alignment horizontal="center" vertical="center"/>
    </xf>
    <xf numFmtId="0" fontId="9" fillId="13" borderId="2" xfId="0" applyFont="1" applyFill="1" applyBorder="1" applyAlignment="1">
      <alignment horizontal="center" vertical="center" wrapText="1"/>
    </xf>
    <xf numFmtId="0" fontId="9" fillId="13" borderId="3" xfId="0" applyFont="1" applyFill="1" applyBorder="1" applyAlignment="1">
      <alignment horizontal="center" vertical="center" wrapText="1"/>
    </xf>
    <xf numFmtId="0" fontId="9" fillId="13" borderId="1" xfId="0" applyFont="1" applyFill="1" applyBorder="1" applyAlignment="1">
      <alignment horizontal="center" vertical="center" wrapText="1"/>
    </xf>
    <xf numFmtId="0" fontId="10" fillId="3" borderId="69" xfId="0" applyFont="1" applyFill="1" applyBorder="1" applyAlignment="1">
      <alignment horizontal="center" vertical="center" wrapText="1"/>
    </xf>
    <xf numFmtId="0" fontId="9" fillId="0" borderId="35" xfId="0" applyFont="1" applyBorder="1" applyAlignment="1">
      <alignment horizontal="center" vertical="center" readingOrder="2"/>
    </xf>
    <xf numFmtId="0" fontId="9" fillId="0" borderId="24" xfId="0" applyFont="1" applyBorder="1" applyAlignment="1">
      <alignment horizontal="center" vertical="center" readingOrder="2"/>
    </xf>
    <xf numFmtId="0" fontId="9" fillId="0" borderId="12" xfId="0" applyFont="1" applyBorder="1" applyAlignment="1">
      <alignment horizontal="center" vertical="center" readingOrder="2"/>
    </xf>
    <xf numFmtId="0" fontId="84" fillId="0" borderId="24" xfId="0" applyFont="1" applyBorder="1" applyAlignment="1">
      <alignment horizontal="right" vertical="center" readingOrder="2"/>
    </xf>
    <xf numFmtId="0" fontId="4" fillId="0" borderId="71" xfId="0" applyFont="1" applyBorder="1" applyAlignment="1" applyProtection="1">
      <alignment horizontal="center" readingOrder="2"/>
      <protection locked="0"/>
    </xf>
    <xf numFmtId="0" fontId="4" fillId="0" borderId="19" xfId="0" applyFont="1" applyBorder="1" applyAlignment="1" applyProtection="1">
      <alignment horizontal="center" readingOrder="2"/>
      <protection locked="0"/>
    </xf>
    <xf numFmtId="0" fontId="4" fillId="0" borderId="128" xfId="0" applyFont="1" applyBorder="1" applyAlignment="1" applyProtection="1">
      <alignment horizontal="center" readingOrder="2"/>
      <protection locked="0"/>
    </xf>
    <xf numFmtId="0" fontId="4" fillId="0" borderId="101" xfId="0" applyFont="1" applyBorder="1" applyAlignment="1" applyProtection="1">
      <alignment horizontal="center" readingOrder="2"/>
      <protection locked="0"/>
    </xf>
    <xf numFmtId="0" fontId="4" fillId="0" borderId="83" xfId="0" applyFont="1" applyBorder="1" applyAlignment="1" applyProtection="1">
      <alignment horizontal="center" readingOrder="2"/>
      <protection locked="0"/>
    </xf>
    <xf numFmtId="0" fontId="4" fillId="0" borderId="84" xfId="0" applyFont="1" applyBorder="1" applyAlignment="1" applyProtection="1">
      <alignment horizontal="center" readingOrder="2"/>
      <protection locked="0"/>
    </xf>
    <xf numFmtId="0" fontId="7" fillId="0" borderId="0" xfId="0" applyFont="1" applyAlignment="1" applyProtection="1">
      <alignment horizontal="right" vertical="center" readingOrder="2"/>
      <protection locked="0"/>
    </xf>
    <xf numFmtId="0" fontId="10" fillId="0" borderId="31" xfId="0" applyFont="1" applyBorder="1" applyAlignment="1">
      <alignment horizontal="center" vertical="center" wrapText="1" readingOrder="2"/>
    </xf>
    <xf numFmtId="0" fontId="10" fillId="0" borderId="67" xfId="0" applyFont="1" applyBorder="1" applyAlignment="1">
      <alignment horizontal="center" vertical="center" wrapText="1" readingOrder="2"/>
    </xf>
    <xf numFmtId="0" fontId="10" fillId="0" borderId="28" xfId="0" applyFont="1" applyBorder="1" applyAlignment="1">
      <alignment horizontal="center" vertical="center" wrapText="1" readingOrder="2"/>
    </xf>
    <xf numFmtId="0" fontId="10" fillId="0" borderId="29" xfId="0" applyFont="1" applyBorder="1" applyAlignment="1">
      <alignment horizontal="center" vertical="center" wrapText="1" readingOrder="2"/>
    </xf>
    <xf numFmtId="0" fontId="10" fillId="0" borderId="121" xfId="0" applyFont="1" applyBorder="1" applyAlignment="1">
      <alignment horizontal="center" vertical="center" wrapText="1" readingOrder="2"/>
    </xf>
    <xf numFmtId="0" fontId="10" fillId="0" borderId="44" xfId="0" applyFont="1" applyBorder="1" applyAlignment="1">
      <alignment horizontal="center" vertical="center" wrapText="1" readingOrder="2"/>
    </xf>
    <xf numFmtId="0" fontId="4" fillId="0" borderId="131" xfId="0" applyFont="1" applyBorder="1" applyAlignment="1" applyProtection="1">
      <alignment horizontal="center" readingOrder="2"/>
      <protection locked="0"/>
    </xf>
    <xf numFmtId="0" fontId="4" fillId="0" borderId="93" xfId="0" applyFont="1" applyBorder="1" applyAlignment="1" applyProtection="1">
      <alignment horizontal="center" readingOrder="2"/>
      <protection locked="0"/>
    </xf>
    <xf numFmtId="0" fontId="4" fillId="0" borderId="73" xfId="0" applyFont="1" applyBorder="1" applyAlignment="1">
      <alignment horizontal="center" readingOrder="2"/>
    </xf>
    <xf numFmtId="0" fontId="7" fillId="0" borderId="30" xfId="0" applyFont="1" applyBorder="1" applyAlignment="1">
      <alignment horizontal="center" vertical="center" readingOrder="2"/>
    </xf>
    <xf numFmtId="0" fontId="7" fillId="0" borderId="27" xfId="0" applyFont="1" applyBorder="1" applyAlignment="1">
      <alignment horizontal="center" vertical="center" readingOrder="2"/>
    </xf>
    <xf numFmtId="0" fontId="7" fillId="0" borderId="32" xfId="0" applyFont="1" applyBorder="1" applyAlignment="1">
      <alignment horizontal="center" vertical="center" readingOrder="2"/>
    </xf>
    <xf numFmtId="0" fontId="7" fillId="0" borderId="12" xfId="0" applyFont="1" applyBorder="1" applyAlignment="1">
      <alignment horizontal="center" vertical="center" readingOrder="2"/>
    </xf>
    <xf numFmtId="0" fontId="7" fillId="0" borderId="26" xfId="0" applyFont="1" applyBorder="1" applyAlignment="1">
      <alignment horizontal="center" vertical="center" readingOrder="2"/>
    </xf>
    <xf numFmtId="0" fontId="70" fillId="24" borderId="99" xfId="0" applyFont="1" applyFill="1" applyBorder="1" applyAlignment="1">
      <alignment horizontal="center" vertical="center" readingOrder="2"/>
    </xf>
    <xf numFmtId="0" fontId="70" fillId="24" borderId="95" xfId="0" applyFont="1" applyFill="1" applyBorder="1" applyAlignment="1">
      <alignment horizontal="center" vertical="center" readingOrder="2"/>
    </xf>
    <xf numFmtId="0" fontId="70" fillId="24" borderId="136" xfId="0" applyFont="1" applyFill="1" applyBorder="1" applyAlignment="1">
      <alignment horizontal="center" vertical="center" readingOrder="2"/>
    </xf>
    <xf numFmtId="0" fontId="70" fillId="24" borderId="150" xfId="0" applyFont="1" applyFill="1" applyBorder="1" applyAlignment="1">
      <alignment horizontal="center" vertical="center" readingOrder="2"/>
    </xf>
    <xf numFmtId="0" fontId="70" fillId="24" borderId="130" xfId="0" applyFont="1" applyFill="1" applyBorder="1" applyAlignment="1">
      <alignment horizontal="center" vertical="center" readingOrder="2"/>
    </xf>
    <xf numFmtId="0" fontId="70" fillId="24" borderId="117" xfId="0" applyFont="1" applyFill="1" applyBorder="1" applyAlignment="1">
      <alignment horizontal="center" vertical="center" readingOrder="2"/>
    </xf>
    <xf numFmtId="0" fontId="70" fillId="24" borderId="44" xfId="0" applyFont="1" applyFill="1" applyBorder="1" applyAlignment="1">
      <alignment horizontal="center" vertical="center" readingOrder="2"/>
    </xf>
    <xf numFmtId="0" fontId="80" fillId="0" borderId="0" xfId="0" applyFont="1" applyAlignment="1">
      <alignment horizontal="right" readingOrder="2"/>
    </xf>
    <xf numFmtId="0" fontId="80" fillId="0" borderId="26" xfId="0" applyFont="1" applyBorder="1" applyAlignment="1">
      <alignment horizontal="right" readingOrder="2"/>
    </xf>
    <xf numFmtId="0" fontId="84" fillId="0" borderId="0" xfId="5" applyFont="1" applyAlignment="1">
      <alignment horizontal="right" vertical="center" readingOrder="2"/>
    </xf>
    <xf numFmtId="0" fontId="84" fillId="0" borderId="26" xfId="5" applyFont="1" applyBorder="1" applyAlignment="1">
      <alignment horizontal="right" vertical="center" readingOrder="2"/>
    </xf>
    <xf numFmtId="0" fontId="48" fillId="0" borderId="0" xfId="5" applyFont="1" applyAlignment="1" applyProtection="1">
      <alignment horizontal="center" vertical="center" readingOrder="2"/>
      <protection locked="0"/>
    </xf>
    <xf numFmtId="9" fontId="48" fillId="0" borderId="0" xfId="5" applyNumberFormat="1" applyFont="1" applyAlignment="1" applyProtection="1">
      <alignment horizontal="center" vertical="center" readingOrder="2"/>
      <protection locked="0"/>
    </xf>
    <xf numFmtId="0" fontId="6" fillId="18" borderId="28" xfId="5" applyFont="1" applyFill="1" applyBorder="1" applyAlignment="1">
      <alignment horizontal="center" vertical="center" textRotation="90" readingOrder="2"/>
    </xf>
    <xf numFmtId="0" fontId="6" fillId="18" borderId="31" xfId="5" applyFont="1" applyFill="1" applyBorder="1" applyAlignment="1">
      <alignment horizontal="center" vertical="center" textRotation="90" readingOrder="2"/>
    </xf>
    <xf numFmtId="0" fontId="6" fillId="18" borderId="29" xfId="5" applyFont="1" applyFill="1" applyBorder="1" applyAlignment="1">
      <alignment horizontal="center" vertical="center" readingOrder="2"/>
    </xf>
    <xf numFmtId="0" fontId="6" fillId="18" borderId="2" xfId="5" applyFont="1" applyFill="1" applyBorder="1" applyAlignment="1">
      <alignment horizontal="center" vertical="center" readingOrder="2"/>
    </xf>
    <xf numFmtId="0" fontId="6" fillId="18" borderId="29" xfId="5" applyFont="1" applyFill="1" applyBorder="1" applyAlignment="1">
      <alignment horizontal="center" vertical="center" wrapText="1" readingOrder="2"/>
    </xf>
    <xf numFmtId="49" fontId="48" fillId="0" borderId="0" xfId="5" applyNumberFormat="1" applyFont="1" applyAlignment="1" applyProtection="1">
      <alignment horizontal="center" vertical="center" readingOrder="2"/>
      <protection locked="0"/>
    </xf>
    <xf numFmtId="0" fontId="6" fillId="18" borderId="72" xfId="5" applyFont="1" applyFill="1" applyBorder="1" applyAlignment="1">
      <alignment horizontal="center" vertical="center" wrapText="1" readingOrder="2"/>
    </xf>
    <xf numFmtId="0" fontId="6" fillId="18" borderId="8" xfId="5" applyFont="1" applyFill="1" applyBorder="1" applyAlignment="1">
      <alignment horizontal="center" vertical="center" wrapText="1" readingOrder="2"/>
    </xf>
    <xf numFmtId="0" fontId="3" fillId="0" borderId="71" xfId="16" applyFont="1" applyBorder="1" applyAlignment="1" applyProtection="1">
      <alignment horizontal="center" vertical="center" readingOrder="2"/>
      <protection locked="0"/>
    </xf>
    <xf numFmtId="0" fontId="3" fillId="0" borderId="6" xfId="16" applyFont="1" applyBorder="1" applyAlignment="1" applyProtection="1">
      <alignment horizontal="center" vertical="center" readingOrder="2"/>
      <protection locked="0"/>
    </xf>
    <xf numFmtId="0" fontId="49" fillId="0" borderId="107" xfId="16" applyFont="1" applyBorder="1" applyAlignment="1">
      <alignment horizontal="center" vertical="center" readingOrder="2"/>
    </xf>
    <xf numFmtId="0" fontId="7" fillId="0" borderId="141" xfId="16" applyFont="1" applyBorder="1" applyAlignment="1">
      <alignment horizontal="center" vertical="center" readingOrder="2"/>
    </xf>
    <xf numFmtId="0" fontId="7" fillId="0" borderId="142" xfId="16" applyFont="1" applyBorder="1" applyAlignment="1">
      <alignment horizontal="center" vertical="center" readingOrder="2"/>
    </xf>
    <xf numFmtId="0" fontId="52" fillId="23" borderId="143" xfId="16" applyFont="1" applyFill="1" applyBorder="1" applyAlignment="1">
      <alignment horizontal="center" vertical="center" readingOrder="2"/>
    </xf>
    <xf numFmtId="0" fontId="52" fillId="23" borderId="144" xfId="16" applyFont="1" applyFill="1" applyBorder="1" applyAlignment="1">
      <alignment horizontal="center" vertical="center" readingOrder="2"/>
    </xf>
    <xf numFmtId="0" fontId="52" fillId="23" borderId="145" xfId="16" applyFont="1" applyFill="1" applyBorder="1" applyAlignment="1">
      <alignment horizontal="center" vertical="center" readingOrder="2"/>
    </xf>
    <xf numFmtId="0" fontId="7" fillId="0" borderId="48" xfId="16" applyFont="1" applyBorder="1" applyAlignment="1">
      <alignment horizontal="center" vertical="center" readingOrder="2"/>
    </xf>
    <xf numFmtId="0" fontId="7" fillId="0" borderId="14" xfId="16" applyFont="1" applyBorder="1" applyAlignment="1">
      <alignment horizontal="center" vertical="center" readingOrder="2"/>
    </xf>
    <xf numFmtId="0" fontId="7" fillId="0" borderId="4" xfId="16" applyFont="1" applyBorder="1" applyAlignment="1">
      <alignment horizontal="center" vertical="center" readingOrder="2"/>
    </xf>
    <xf numFmtId="0" fontId="98" fillId="0" borderId="154" xfId="16" applyFont="1" applyBorder="1" applyAlignment="1" applyProtection="1">
      <alignment horizontal="right" vertical="top" wrapText="1" readingOrder="2"/>
      <protection locked="0"/>
    </xf>
    <xf numFmtId="0" fontId="98" fillId="0" borderId="174" xfId="16" applyFont="1" applyBorder="1" applyAlignment="1" applyProtection="1">
      <alignment horizontal="right" vertical="top" wrapText="1" readingOrder="2"/>
      <protection locked="0"/>
    </xf>
    <xf numFmtId="0" fontId="98" fillId="0" borderId="156" xfId="16" applyFont="1" applyBorder="1" applyAlignment="1" applyProtection="1">
      <alignment horizontal="right" vertical="top" wrapText="1" readingOrder="2"/>
      <protection locked="0"/>
    </xf>
    <xf numFmtId="0" fontId="98" fillId="0" borderId="129" xfId="16" applyFont="1" applyBorder="1" applyAlignment="1" applyProtection="1">
      <alignment horizontal="right" vertical="top" wrapText="1" readingOrder="2"/>
      <protection locked="0"/>
    </xf>
    <xf numFmtId="0" fontId="98" fillId="0" borderId="19" xfId="16" applyFont="1" applyBorder="1" applyAlignment="1" applyProtection="1">
      <alignment horizontal="right" vertical="top" wrapText="1" readingOrder="2"/>
      <protection locked="0"/>
    </xf>
    <xf numFmtId="0" fontId="51" fillId="13" borderId="106" xfId="16" applyFont="1" applyFill="1" applyBorder="1" applyAlignment="1">
      <alignment horizontal="center" vertical="center" readingOrder="2"/>
    </xf>
    <xf numFmtId="0" fontId="51" fillId="13" borderId="107" xfId="16" applyFont="1" applyFill="1" applyBorder="1" applyAlignment="1">
      <alignment horizontal="center" vertical="center" readingOrder="2"/>
    </xf>
    <xf numFmtId="0" fontId="51" fillId="13" borderId="108" xfId="16" applyFont="1" applyFill="1" applyBorder="1" applyAlignment="1">
      <alignment horizontal="center" vertical="center" readingOrder="2"/>
    </xf>
    <xf numFmtId="0" fontId="3" fillId="2" borderId="140" xfId="16" applyFont="1" applyFill="1" applyBorder="1" applyAlignment="1">
      <alignment horizontal="center" vertical="center" readingOrder="2"/>
    </xf>
    <xf numFmtId="0" fontId="3" fillId="2" borderId="66" xfId="16" applyFont="1" applyFill="1" applyBorder="1" applyAlignment="1">
      <alignment horizontal="center" vertical="center" readingOrder="2"/>
    </xf>
    <xf numFmtId="0" fontId="10" fillId="3" borderId="97" xfId="16" applyFont="1" applyFill="1" applyBorder="1" applyAlignment="1">
      <alignment horizontal="center" vertical="center" wrapText="1" readingOrder="2"/>
    </xf>
    <xf numFmtId="0" fontId="10" fillId="3" borderId="6" xfId="16" applyFont="1" applyFill="1" applyBorder="1" applyAlignment="1">
      <alignment horizontal="center" vertical="center" wrapText="1" readingOrder="2"/>
    </xf>
    <xf numFmtId="0" fontId="10" fillId="3" borderId="71" xfId="16" applyFont="1" applyFill="1" applyBorder="1" applyAlignment="1">
      <alignment horizontal="center" vertical="center" wrapText="1" readingOrder="2"/>
    </xf>
    <xf numFmtId="0" fontId="10" fillId="3" borderId="19" xfId="16" applyFont="1" applyFill="1" applyBorder="1" applyAlignment="1">
      <alignment horizontal="center" vertical="center" wrapText="1" readingOrder="2"/>
    </xf>
    <xf numFmtId="0" fontId="20" fillId="3" borderId="25" xfId="16" applyFont="1" applyFill="1" applyBorder="1" applyAlignment="1">
      <alignment horizontal="center" vertical="center" readingOrder="2"/>
    </xf>
    <xf numFmtId="0" fontId="20" fillId="3" borderId="90" xfId="16" applyFont="1" applyFill="1" applyBorder="1" applyAlignment="1">
      <alignment horizontal="center" vertical="center" readingOrder="2"/>
    </xf>
    <xf numFmtId="0" fontId="20" fillId="2" borderId="133" xfId="16" applyFont="1" applyFill="1" applyBorder="1" applyAlignment="1">
      <alignment horizontal="center" vertical="center" readingOrder="2"/>
    </xf>
    <xf numFmtId="0" fontId="20" fillId="2" borderId="25" xfId="16" applyFont="1" applyFill="1" applyBorder="1" applyAlignment="1">
      <alignment horizontal="center" vertical="center" readingOrder="2"/>
    </xf>
    <xf numFmtId="0" fontId="20" fillId="2" borderId="90" xfId="16" applyFont="1" applyFill="1" applyBorder="1" applyAlignment="1">
      <alignment horizontal="center" vertical="center" readingOrder="2"/>
    </xf>
    <xf numFmtId="0" fontId="20" fillId="2" borderId="81" xfId="16" applyFont="1" applyFill="1" applyBorder="1" applyAlignment="1">
      <alignment horizontal="center" vertical="center" readingOrder="2"/>
    </xf>
    <xf numFmtId="0" fontId="20" fillId="2" borderId="96" xfId="16" applyFont="1" applyFill="1" applyBorder="1" applyAlignment="1">
      <alignment horizontal="center" vertical="center" readingOrder="2"/>
    </xf>
    <xf numFmtId="0" fontId="20" fillId="2" borderId="82" xfId="16" applyFont="1" applyFill="1" applyBorder="1" applyAlignment="1">
      <alignment horizontal="center" vertical="center" readingOrder="2"/>
    </xf>
    <xf numFmtId="0" fontId="98" fillId="0" borderId="155" xfId="16" applyFont="1" applyBorder="1" applyAlignment="1" applyProtection="1">
      <alignment horizontal="right" vertical="top" wrapText="1" readingOrder="2"/>
      <protection locked="0"/>
    </xf>
    <xf numFmtId="0" fontId="98" fillId="0" borderId="135" xfId="16" applyFont="1" applyBorder="1" applyAlignment="1" applyProtection="1">
      <alignment horizontal="right" vertical="top" wrapText="1" readingOrder="2"/>
      <protection locked="0"/>
    </xf>
    <xf numFmtId="0" fontId="98" fillId="0" borderId="84" xfId="16" applyFont="1" applyBorder="1" applyAlignment="1" applyProtection="1">
      <alignment horizontal="right" vertical="top" wrapText="1" readingOrder="2"/>
      <protection locked="0"/>
    </xf>
    <xf numFmtId="0" fontId="50" fillId="0" borderId="0" xfId="16" applyFont="1" applyAlignment="1">
      <alignment horizontal="right" vertical="center" readingOrder="2"/>
    </xf>
    <xf numFmtId="0" fontId="50" fillId="0" borderId="0" xfId="16" applyFont="1" applyAlignment="1" applyProtection="1">
      <alignment horizontal="right" vertical="center" readingOrder="2"/>
      <protection locked="0"/>
    </xf>
    <xf numFmtId="0" fontId="7" fillId="0" borderId="103" xfId="16" applyFont="1" applyBorder="1" applyAlignment="1">
      <alignment horizontal="center" vertical="center" readingOrder="2"/>
    </xf>
    <xf numFmtId="0" fontId="18" fillId="0" borderId="0" xfId="16" applyFont="1" applyAlignment="1" applyProtection="1">
      <alignment horizontal="right" vertical="center" indent="2"/>
      <protection locked="0"/>
    </xf>
    <xf numFmtId="0" fontId="16" fillId="0" borderId="0" xfId="16" applyFont="1" applyAlignment="1" applyProtection="1">
      <alignment vertical="center" wrapText="1"/>
      <protection locked="0"/>
    </xf>
    <xf numFmtId="0" fontId="15" fillId="0" borderId="0" xfId="16" applyFont="1" applyAlignment="1" applyProtection="1">
      <alignment horizontal="center" vertical="center"/>
      <protection locked="0"/>
    </xf>
    <xf numFmtId="0" fontId="24" fillId="0" borderId="128" xfId="16" applyFont="1" applyBorder="1" applyAlignment="1" applyProtection="1">
      <alignment horizontal="right" vertical="top" wrapText="1"/>
      <protection locked="0"/>
    </xf>
    <xf numFmtId="0" fontId="24" fillId="0" borderId="127" xfId="16" applyFont="1" applyBorder="1" applyAlignment="1" applyProtection="1">
      <alignment horizontal="right" vertical="top" wrapText="1"/>
      <protection locked="0"/>
    </xf>
    <xf numFmtId="0" fontId="24" fillId="0" borderId="131" xfId="16" applyFont="1" applyBorder="1" applyAlignment="1" applyProtection="1">
      <alignment horizontal="right" vertical="top" wrapText="1"/>
      <protection locked="0"/>
    </xf>
    <xf numFmtId="0" fontId="24" fillId="0" borderId="15" xfId="16" applyFont="1" applyBorder="1" applyAlignment="1" applyProtection="1">
      <alignment horizontal="right" vertical="top" wrapText="1"/>
      <protection locked="0"/>
    </xf>
    <xf numFmtId="0" fontId="24" fillId="0" borderId="81" xfId="16" applyFont="1" applyBorder="1" applyAlignment="1" applyProtection="1">
      <alignment horizontal="right" vertical="top" wrapText="1"/>
      <protection locked="0"/>
    </xf>
    <xf numFmtId="0" fontId="24" fillId="0" borderId="80" xfId="16" applyFont="1" applyBorder="1" applyAlignment="1" applyProtection="1">
      <alignment horizontal="right" vertical="top" wrapText="1"/>
      <protection locked="0"/>
    </xf>
    <xf numFmtId="0" fontId="19" fillId="0" borderId="0" xfId="16" applyFont="1" applyAlignment="1" applyProtection="1">
      <alignment horizontal="right" vertical="center"/>
      <protection locked="0"/>
    </xf>
    <xf numFmtId="0" fontId="20" fillId="0" borderId="0" xfId="16" applyFont="1" applyAlignment="1" applyProtection="1">
      <alignment horizontal="center" vertical="center"/>
      <protection locked="0"/>
    </xf>
    <xf numFmtId="0" fontId="20" fillId="0" borderId="93" xfId="16" applyFont="1" applyBorder="1" applyAlignment="1" applyProtection="1">
      <alignment horizontal="center" vertical="center"/>
      <protection locked="0"/>
    </xf>
    <xf numFmtId="0" fontId="16" fillId="0" borderId="0" xfId="16" applyFont="1" applyAlignment="1" applyProtection="1">
      <alignment horizontal="center" vertical="center" wrapText="1"/>
      <protection locked="0"/>
    </xf>
    <xf numFmtId="0" fontId="16" fillId="0" borderId="93" xfId="16" applyFont="1" applyBorder="1" applyAlignment="1" applyProtection="1">
      <alignment horizontal="center" vertical="center" wrapText="1"/>
      <protection locked="0"/>
    </xf>
    <xf numFmtId="0" fontId="7" fillId="0" borderId="35" xfId="0" applyFont="1" applyBorder="1" applyAlignment="1">
      <alignment horizontal="center" vertical="center" readingOrder="2"/>
    </xf>
    <xf numFmtId="0" fontId="7" fillId="0" borderId="24" xfId="0" applyFont="1" applyBorder="1" applyAlignment="1">
      <alignment horizontal="center" vertical="center" readingOrder="2"/>
    </xf>
    <xf numFmtId="0" fontId="3" fillId="0" borderId="94" xfId="16" applyFont="1" applyBorder="1" applyAlignment="1" applyProtection="1">
      <alignment horizontal="center" vertical="center"/>
      <protection locked="0"/>
    </xf>
    <xf numFmtId="0" fontId="87" fillId="0" borderId="0" xfId="16" applyFont="1" applyAlignment="1" applyProtection="1">
      <alignment horizontal="center" vertical="center"/>
      <protection locked="0"/>
    </xf>
    <xf numFmtId="0" fontId="87" fillId="0" borderId="0" xfId="16" applyFont="1" applyAlignment="1" applyProtection="1">
      <alignment vertical="center" wrapText="1"/>
      <protection locked="0"/>
    </xf>
    <xf numFmtId="0" fontId="88" fillId="0" borderId="0" xfId="16" applyFont="1" applyAlignment="1" applyProtection="1">
      <alignment horizontal="right" vertical="center" indent="2"/>
      <protection locked="0"/>
    </xf>
    <xf numFmtId="0" fontId="80" fillId="0" borderId="99" xfId="16" applyFont="1" applyBorder="1" applyAlignment="1" applyProtection="1">
      <alignment horizontal="right" vertical="top" wrapText="1"/>
      <protection locked="0"/>
    </xf>
    <xf numFmtId="0" fontId="80" fillId="0" borderId="25" xfId="16" applyFont="1" applyBorder="1" applyAlignment="1" applyProtection="1">
      <alignment horizontal="right" vertical="top" wrapText="1"/>
      <protection locked="0"/>
    </xf>
    <xf numFmtId="0" fontId="80" fillId="0" borderId="90" xfId="16" applyFont="1" applyBorder="1" applyAlignment="1" applyProtection="1">
      <alignment horizontal="right" vertical="top" wrapText="1"/>
      <protection locked="0"/>
    </xf>
    <xf numFmtId="0" fontId="80" fillId="0" borderId="94" xfId="16" applyFont="1" applyBorder="1" applyAlignment="1" applyProtection="1">
      <alignment horizontal="right" vertical="top" wrapText="1"/>
      <protection locked="0"/>
    </xf>
    <xf numFmtId="0" fontId="80" fillId="0" borderId="0" xfId="16" applyFont="1" applyAlignment="1" applyProtection="1">
      <alignment horizontal="right" vertical="top" wrapText="1"/>
      <protection locked="0"/>
    </xf>
    <xf numFmtId="0" fontId="80" fillId="0" borderId="93" xfId="16" applyFont="1" applyBorder="1" applyAlignment="1" applyProtection="1">
      <alignment horizontal="right" vertical="top" wrapText="1"/>
      <protection locked="0"/>
    </xf>
    <xf numFmtId="0" fontId="80" fillId="0" borderId="100" xfId="16" applyFont="1" applyBorder="1" applyAlignment="1" applyProtection="1">
      <alignment horizontal="right" vertical="top" wrapText="1"/>
      <protection locked="0"/>
    </xf>
    <xf numFmtId="0" fontId="80" fillId="0" borderId="13" xfId="16" applyFont="1" applyBorder="1" applyAlignment="1" applyProtection="1">
      <alignment horizontal="right" vertical="top" wrapText="1"/>
      <protection locked="0"/>
    </xf>
    <xf numFmtId="0" fontId="80" fillId="0" borderId="98" xfId="16" applyFont="1" applyBorder="1" applyAlignment="1" applyProtection="1">
      <alignment horizontal="right" vertical="top" wrapText="1"/>
      <protection locked="0"/>
    </xf>
    <xf numFmtId="0" fontId="89" fillId="0" borderId="0" xfId="16" applyFont="1" applyAlignment="1" applyProtection="1">
      <alignment horizontal="right" vertical="center"/>
      <protection locked="0"/>
    </xf>
  </cellXfs>
  <cellStyles count="23">
    <cellStyle name="Comma" xfId="20" builtinId="3"/>
    <cellStyle name="Comma 2" xfId="1" xr:uid="{00000000-0005-0000-0000-000001000000}"/>
    <cellStyle name="Euro" xfId="2" xr:uid="{00000000-0005-0000-0000-000002000000}"/>
    <cellStyle name="Euro 2" xfId="3" xr:uid="{00000000-0005-0000-0000-000003000000}"/>
    <cellStyle name="Normal" xfId="0" builtinId="0"/>
    <cellStyle name="Normal 2" xfId="4" xr:uid="{00000000-0005-0000-0000-000005000000}"/>
    <cellStyle name="Normal 2 2" xfId="5" xr:uid="{00000000-0005-0000-0000-000006000000}"/>
    <cellStyle name="Normal 3" xfId="6" xr:uid="{00000000-0005-0000-0000-000007000000}"/>
    <cellStyle name="Normal 3 2" xfId="7" xr:uid="{00000000-0005-0000-0000-000008000000}"/>
    <cellStyle name="Normal 4" xfId="8" xr:uid="{00000000-0005-0000-0000-000009000000}"/>
    <cellStyle name="Normal 5" xfId="9" xr:uid="{00000000-0005-0000-0000-00000A000000}"/>
    <cellStyle name="Normal 6" xfId="10" xr:uid="{00000000-0005-0000-0000-00000B000000}"/>
    <cellStyle name="Normal 7" xfId="11" xr:uid="{00000000-0005-0000-0000-00000C000000}"/>
    <cellStyle name="Normal 7 2" xfId="12" xr:uid="{00000000-0005-0000-0000-00000D000000}"/>
    <cellStyle name="Normal 8" xfId="13" xr:uid="{00000000-0005-0000-0000-00000E000000}"/>
    <cellStyle name="Normal_85-05-LOT1 2" xfId="14" xr:uid="{00000000-0005-0000-0000-00000F000000}"/>
    <cellStyle name="Normal_M-SHADBAKHSH-تير ماه" xfId="15" xr:uid="{00000000-0005-0000-0000-000010000000}"/>
    <cellStyle name="Normal_sample rep1-00" xfId="16" xr:uid="{00000000-0005-0000-0000-000011000000}"/>
    <cellStyle name="Normal_sample rep1-00 3" xfId="17" xr:uid="{00000000-0005-0000-0000-000012000000}"/>
    <cellStyle name="Normal_sample rep1-00 3 2" xfId="22" xr:uid="{00000000-0005-0000-0000-000013000000}"/>
    <cellStyle name="Normal_گزارش مقايسه اي" xfId="21" xr:uid="{00000000-0005-0000-0000-000014000000}"/>
    <cellStyle name="Percent 2" xfId="18" xr:uid="{00000000-0005-0000-0000-000015000000}"/>
    <cellStyle name="Percent 2 2" xfId="19" xr:uid="{00000000-0005-0000-0000-000016000000}"/>
  </cellStyles>
  <dxfs count="6">
    <dxf>
      <numFmt numFmtId="3" formatCode="#,##0"/>
      <protection locked="1" hidden="0"/>
    </dxf>
    <dxf>
      <numFmt numFmtId="3" formatCode="#,##0"/>
      <protection locked="1" hidden="0"/>
    </dxf>
    <dxf>
      <numFmt numFmtId="30" formatCode="@"/>
      <protection locked="1" hidden="0"/>
    </dxf>
    <dxf>
      <border diagonalUp="0" diagonalDown="0">
        <left style="thin">
          <color indexed="12"/>
        </left>
        <right style="thin">
          <color indexed="12"/>
        </right>
        <top style="thin">
          <color indexed="12"/>
        </top>
        <bottom style="thin">
          <color indexed="12"/>
        </bottom>
      </border>
    </dxf>
    <dxf>
      <protection locked="1" hidden="0"/>
    </dxf>
    <dxf>
      <protection locked="1" hidden="0"/>
    </dxf>
  </dxfs>
  <tableStyles count="0" defaultTableStyle="TableStyleMedium9" defaultPivotStyle="PivotStyleLight16"/>
  <colors>
    <mruColors>
      <color rgb="FFFFFFCC"/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1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jpeg"/><Relationship Id="rId2" Type="http://schemas.openxmlformats.org/officeDocument/2006/relationships/image" Target="../media/image5.jpeg"/><Relationship Id="rId1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419100</xdr:colOff>
      <xdr:row>4</xdr:row>
      <xdr:rowOff>9525</xdr:rowOff>
    </xdr:from>
    <xdr:to>
      <xdr:col>6</xdr:col>
      <xdr:colOff>180975</xdr:colOff>
      <xdr:row>7</xdr:row>
      <xdr:rowOff>0</xdr:rowOff>
    </xdr:to>
    <xdr:pic>
      <xdr:nvPicPr>
        <xdr:cNvPr id="1025" name="Picture 7" descr="آرم شركت ساخت.jpg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49971125" y="1190625"/>
          <a:ext cx="981075" cy="933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7</xdr:row>
      <xdr:rowOff>152400</xdr:rowOff>
    </xdr:from>
    <xdr:to>
      <xdr:col>23</xdr:col>
      <xdr:colOff>0</xdr:colOff>
      <xdr:row>34</xdr:row>
      <xdr:rowOff>38100</xdr:rowOff>
    </xdr:to>
    <xdr:sp macro="" textlink="">
      <xdr:nvSpPr>
        <xdr:cNvPr id="2049" name="Rectangle 6">
          <a:extLst>
            <a:ext uri="{FF2B5EF4-FFF2-40B4-BE49-F238E27FC236}">
              <a16:creationId xmlns:a16="http://schemas.microsoft.com/office/drawing/2014/main" id="{00000000-0008-0000-0100-000001080000}"/>
            </a:ext>
          </a:extLst>
        </xdr:cNvPr>
        <xdr:cNvSpPr>
          <a:spLocks noChangeArrowheads="1"/>
        </xdr:cNvSpPr>
      </xdr:nvSpPr>
      <xdr:spPr bwMode="auto">
        <a:xfrm>
          <a:off x="9973246500" y="1822450"/>
          <a:ext cx="6334125" cy="6343650"/>
        </a:xfrm>
        <a:prstGeom prst="rect">
          <a:avLst/>
        </a:prstGeom>
        <a:solidFill>
          <a:srgbClr val="FFFFFF"/>
        </a:solidFill>
        <a:ln w="38100" cap="rnd" cmpd="thickThin" algn="ctr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en-US"/>
        </a:p>
      </xdr:txBody>
    </xdr:sp>
    <xdr:clientData/>
  </xdr:twoCellAnchor>
  <xdr:twoCellAnchor>
    <xdr:from>
      <xdr:col>10</xdr:col>
      <xdr:colOff>0</xdr:colOff>
      <xdr:row>8</xdr:row>
      <xdr:rowOff>47625</xdr:rowOff>
    </xdr:from>
    <xdr:to>
      <xdr:col>10</xdr:col>
      <xdr:colOff>0</xdr:colOff>
      <xdr:row>8</xdr:row>
      <xdr:rowOff>209550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>
          <a:spLocks noChangeArrowheads="1"/>
        </xdr:cNvSpPr>
      </xdr:nvSpPr>
      <xdr:spPr bwMode="auto">
        <a:xfrm>
          <a:off x="10214248050" y="1733550"/>
          <a:ext cx="0" cy="161925"/>
        </a:xfrm>
        <a:prstGeom prst="rect">
          <a:avLst/>
        </a:prstGeom>
        <a:solidFill>
          <a:srgbClr val="FFFF99"/>
        </a:solidFill>
        <a:ln w="9525">
          <a:noFill/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endParaRPr lang="en-US" sz="1000" b="0" i="0" u="none" strike="noStrike" baseline="0">
            <a:solidFill>
              <a:srgbClr val="008000"/>
            </a:solidFill>
            <a:latin typeface="Arial"/>
            <a:cs typeface="Arial"/>
          </a:endParaRPr>
        </a:p>
        <a:p>
          <a:pPr algn="r" rtl="0">
            <a:defRPr sz="1000"/>
          </a:pPr>
          <a:endParaRPr lang="en-US" sz="1000" b="0" i="0" u="none" strike="noStrike" baseline="0">
            <a:solidFill>
              <a:srgbClr val="008000"/>
            </a:solidFill>
            <a:latin typeface="Arial"/>
            <a:cs typeface="Arial"/>
          </a:endParaRPr>
        </a:p>
      </xdr:txBody>
    </xdr:sp>
    <xdr:clientData/>
  </xdr:twoCellAnchor>
  <xdr:twoCellAnchor editAs="oneCell">
    <xdr:from>
      <xdr:col>1</xdr:col>
      <xdr:colOff>0</xdr:colOff>
      <xdr:row>8</xdr:row>
      <xdr:rowOff>56029</xdr:rowOff>
    </xdr:from>
    <xdr:to>
      <xdr:col>23</xdr:col>
      <xdr:colOff>134471</xdr:colOff>
      <xdr:row>34</xdr:row>
      <xdr:rowOff>33618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899780735" y="1848970"/>
          <a:ext cx="6577853" cy="609600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8</xdr:row>
      <xdr:rowOff>47625</xdr:rowOff>
    </xdr:from>
    <xdr:to>
      <xdr:col>9</xdr:col>
      <xdr:colOff>0</xdr:colOff>
      <xdr:row>8</xdr:row>
      <xdr:rowOff>209550</xdr:rowOff>
    </xdr:to>
    <xdr:sp macro="" textlink="">
      <xdr:nvSpPr>
        <xdr:cNvPr id="11266" name="Text Box 2">
          <a:extLst>
            <a:ext uri="{FF2B5EF4-FFF2-40B4-BE49-F238E27FC236}">
              <a16:creationId xmlns:a16="http://schemas.microsoft.com/office/drawing/2014/main" id="{00000000-0008-0000-1300-0000022C0000}"/>
            </a:ext>
          </a:extLst>
        </xdr:cNvPr>
        <xdr:cNvSpPr txBox="1">
          <a:spLocks noChangeArrowheads="1"/>
        </xdr:cNvSpPr>
      </xdr:nvSpPr>
      <xdr:spPr bwMode="auto">
        <a:xfrm>
          <a:off x="150990300" y="1571625"/>
          <a:ext cx="0" cy="161925"/>
        </a:xfrm>
        <a:prstGeom prst="rect">
          <a:avLst/>
        </a:prstGeom>
        <a:solidFill>
          <a:srgbClr val="FFFF99"/>
        </a:solidFill>
        <a:ln w="9525">
          <a:noFill/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endParaRPr lang="en-US" sz="1000" b="0" i="0" strike="noStrike">
            <a:solidFill>
              <a:srgbClr val="008000"/>
            </a:solidFill>
            <a:latin typeface="Arial"/>
            <a:cs typeface="Arial"/>
          </a:endParaRPr>
        </a:p>
        <a:p>
          <a:pPr algn="r" rtl="0">
            <a:defRPr sz="1000"/>
          </a:pPr>
          <a:endParaRPr lang="en-US" sz="1000" b="0" i="0" strike="noStrike">
            <a:solidFill>
              <a:srgbClr val="008000"/>
            </a:solidFill>
            <a:latin typeface="Arial"/>
            <a:cs typeface="Arial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112059</xdr:colOff>
      <xdr:row>13</xdr:row>
      <xdr:rowOff>470925</xdr:rowOff>
    </xdr:from>
    <xdr:to>
      <xdr:col>7</xdr:col>
      <xdr:colOff>579582</xdr:colOff>
      <xdr:row>18</xdr:row>
      <xdr:rowOff>22412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D72C668-834E-D7A9-D14C-9409D0D846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08714948" y="4717954"/>
          <a:ext cx="3840493" cy="2184870"/>
        </a:xfrm>
        <a:prstGeom prst="rect">
          <a:avLst/>
        </a:prstGeom>
      </xdr:spPr>
    </xdr:pic>
    <xdr:clientData/>
  </xdr:twoCellAnchor>
  <xdr:twoCellAnchor editAs="oneCell">
    <xdr:from>
      <xdr:col>4</xdr:col>
      <xdr:colOff>100852</xdr:colOff>
      <xdr:row>18</xdr:row>
      <xdr:rowOff>280146</xdr:rowOff>
    </xdr:from>
    <xdr:to>
      <xdr:col>7</xdr:col>
      <xdr:colOff>582706</xdr:colOff>
      <xdr:row>23</xdr:row>
      <xdr:rowOff>201905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4FD6DC1-871C-F261-C94B-D18280317A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08711824" y="7160558"/>
          <a:ext cx="3854824" cy="2555141"/>
        </a:xfrm>
        <a:prstGeom prst="rect">
          <a:avLst/>
        </a:prstGeom>
      </xdr:spPr>
    </xdr:pic>
    <xdr:clientData/>
  </xdr:twoCellAnchor>
  <xdr:twoCellAnchor editAs="oneCell">
    <xdr:from>
      <xdr:col>4</xdr:col>
      <xdr:colOff>123265</xdr:colOff>
      <xdr:row>8</xdr:row>
      <xdr:rowOff>1</xdr:rowOff>
    </xdr:from>
    <xdr:to>
      <xdr:col>7</xdr:col>
      <xdr:colOff>589429</xdr:colOff>
      <xdr:row>13</xdr:row>
      <xdr:rowOff>355228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357B6302-950F-BD39-A07D-B4978B8E11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08705101" y="1983442"/>
          <a:ext cx="3839134" cy="261881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&#1605;&#1610;&#1575;&#1606;&#1607;%20-%20&#1605;&#1610;&#1575;&#1606;&#1583;&#1608;&#1570;&#1576;\&#1588;&#1607;&#1585;&#1610;&#1608;&#1585;%2085\C%20NTROL\DAILY%20.R\&#1587;&#1575;&#1604;%2083\&#1582;&#1585;&#1583;&#1575;&#1583;_&#1578;&#1610;&#1585;\&#1662;&#1610;&#1588;&#1585;&#1601;&#1578;%20&#1662;&#1585;&#1608;&#1688;&#1607;%20&#1578;&#1575;%20&#1575;&#1606;&#1578;&#1607;&#1575;&#1610;%2083.4.20\&#1608;&#1590;&#1593;&#1610;&#1578;%20&#1662;&#1610;&#1588;&#1585;&#1601;&#1578;%20&#1601;&#1610;&#1586;&#1610;&#1705;&#1610;%20&#1662;&#1585;&#1608;&#1688;&#1607;%20&#1578;&#1575;%20&#1575;&#1606;&#1578;&#1607;&#1575;&#1610;%2083.4.2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-2\local%20temp\Q\&#1588;&#1607;&#1585;&#1610;&#1608;&#1585;%2085\C%20NTROL\DAILY%20.R\&#1587;&#1575;&#1604;%2083\&#1582;&#1585;&#1583;&#1575;&#1583;_&#1578;&#1610;&#1585;\&#1662;&#1610;&#1588;&#1585;&#1601;&#1578;%20&#1662;&#1585;&#1608;&#1688;&#1607;%20&#1578;&#1575;%20&#1575;&#1606;&#1578;&#1607;&#1575;&#1610;%2083.4.20\&#1608;&#1590;&#1593;&#1610;&#1578;%20&#1662;&#1610;&#1588;&#1585;&#1601;&#1578;%20&#1601;&#1610;&#1586;&#1610;&#1705;&#1610;%20&#1662;&#1585;&#1608;&#1688;&#1607;%20&#1578;&#1575;%20&#1575;&#1606;&#1578;&#1607;&#1575;&#1610;%2083.4.20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&#1605;&#1610;&#1575;&#1606;&#1607;%20-%20&#1605;&#1610;&#1575;&#1606;&#1583;&#1608;&#1570;&#1576;\&#1588;&#1607;&#1585;&#1610;&#1608;&#1585;%2085\C%20NTROL\DAILY%20.R\&#1587;&#1575;&#1604;%2083\&#1582;&#1585;&#1583;&#1575;&#1583;_&#1578;&#1610;&#1585;\&#1662;&#1610;&#1588;&#1585;&#1601;&#1578;%20&#1662;&#1585;&#1608;&#1688;&#1607;%20&#1578;&#1575;%20&#1575;&#1606;&#1578;&#1607;&#1575;&#1610;%2083.4.20\&#1608;&#1590;&#1593;&#1610;&#1578;%20&#1662;&#1610;&#1588;&#1585;&#1601;&#1578;%20&#1601;&#1610;&#1586;&#1610;&#1705;&#1610;%20&#1662;&#1585;&#1608;&#1688;&#1607;%20&#1578;&#1575;%20&#1575;&#1606;&#1578;&#1607;&#1575;&#1610;%2083.4.20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omid\Desktop\1402.0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تجهيز کارگاه"/>
      <sheetName val="ويلاهاي يک طبقه"/>
      <sheetName val="ويلاهاي دو طبقه"/>
      <sheetName val="مهمانسرا"/>
      <sheetName val="پست برق"/>
      <sheetName val="Daily Report"/>
      <sheetName val="نمودار نفر روز"/>
      <sheetName val="کارگاه ساخت"/>
      <sheetName val="Original"/>
      <sheetName val="Sub-Total"/>
      <sheetName val="Weight Facto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تجهيز کارگاه"/>
      <sheetName val="ويلاهاي يک طبقه"/>
      <sheetName val="ويلاهاي دو طبقه"/>
      <sheetName val="مهمانسرا"/>
      <sheetName val="پست برق"/>
      <sheetName val="Daily Report"/>
      <sheetName val="نمودار نفر روز"/>
      <sheetName val="کارگاه ساخت"/>
      <sheetName val="Original"/>
      <sheetName val="Sub-Total"/>
      <sheetName val="Weight Factor"/>
      <sheetName val="قرار دادي"/>
      <sheetName val="فني 1"/>
      <sheetName val="پلان رفت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تجهيز کارگاه"/>
      <sheetName val="ويلاهاي يک طبقه"/>
      <sheetName val="ويلاهاي دو طبقه"/>
      <sheetName val="مهمانسرا"/>
      <sheetName val="پست برق"/>
      <sheetName val="Daily Report"/>
      <sheetName val="نمودار نفر روز"/>
      <sheetName val="کارگاه ساخت"/>
      <sheetName val="Original"/>
      <sheetName val="Sub-Total"/>
      <sheetName val="Weight Facto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رو جلد"/>
      <sheetName val="1"/>
      <sheetName val="2"/>
      <sheetName val="2 (1)"/>
      <sheetName val="2 (5)"/>
      <sheetName val="2 (2)"/>
      <sheetName val="2 (3)"/>
      <sheetName val="2 (4)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</sheetNames>
    <sheetDataSet>
      <sheetData sheetId="0">
        <row r="19">
          <cell r="C19">
            <v>1303015021</v>
          </cell>
        </row>
        <row r="21">
          <cell r="C21" t="str">
            <v>عملیات زیرسازی قطعه 20 راه آهن زاهدان-زابل-بیرجند-مشهد(از کیلومتر000+707 الی 000+740)</v>
          </cell>
        </row>
        <row r="22">
          <cell r="C22" t="str">
            <v>عملیات زیرسازی قطعه 20 راه آهن زاهدان-زابل-بیرجند-مشهد(از کیلومتر000+707 الی 000+740)</v>
          </cell>
        </row>
        <row r="25">
          <cell r="G25" t="str">
            <v>رهاب</v>
          </cell>
        </row>
        <row r="26">
          <cell r="F26" t="str">
            <v>توسعه راههای پارس</v>
          </cell>
        </row>
        <row r="29">
          <cell r="E29" t="str">
            <v>مرداد</v>
          </cell>
          <cell r="H29">
            <v>1402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13" displayName="Table13" ref="K220:M232" totalsRowShown="0" headerRowDxfId="5" dataDxfId="4" tableBorderDxfId="3">
  <tableColumns count="3">
    <tableColumn id="1" xr3:uid="{00000000-0010-0000-0000-000001000000}" name=" " dataDxfId="2"/>
    <tableColumn id="2" xr3:uid="{00000000-0010-0000-0000-000002000000}" name="مبلغ كاركرد تاييد شده توسط كارفرما" dataDxfId="1"/>
    <tableColumn id="3" xr3:uid="{00000000-0010-0000-0000-000003000000}" name="كل مبلغ پرداخت شده توسط ذي حسابي شامل_x000a_( پيش پرداخت ، كاركرد ، تعديل و...)" dataDxfId="0"/>
  </tableColumns>
  <tableStyleInfo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quity">
      <a:fillStyleLst>
        <a:solidFill>
          <a:schemeClr val="phClr"/>
        </a:solidFill>
        <a:blipFill>
          <a:blip xmlns:r="http://schemas.openxmlformats.org/officeDocument/2006/relationships" r:embed="rId1">
            <a:duotone>
              <a:schemeClr val="phClr">
                <a:tint val="30000"/>
                <a:satMod val="300000"/>
              </a:schemeClr>
              <a:schemeClr val="phClr">
                <a:tint val="40000"/>
                <a:satMod val="200000"/>
              </a:schemeClr>
            </a:duotone>
          </a:blip>
          <a:tile tx="0" ty="0" sx="70000" sy="70000" flip="none" algn="ctr"/>
        </a:blipFill>
        <a:blipFill>
          <a:blip xmlns:r="http://schemas.openxmlformats.org/officeDocument/2006/relationships" r:embed="rId1">
            <a:duotone>
              <a:schemeClr val="phClr">
                <a:shade val="22000"/>
                <a:satMod val="160000"/>
              </a:schemeClr>
              <a:schemeClr val="phClr">
                <a:shade val="45000"/>
                <a:satMod val="100000"/>
              </a:schemeClr>
            </a:duotone>
          </a:blip>
          <a:tile tx="0" ty="0" sx="65000" sy="65000" flip="none" algn="ctr"/>
        </a:blipFill>
      </a:fillStyleLst>
      <a:lnStyleLst>
        <a:ln w="9525" cap="flat" cmpd="sng" algn="ctr">
          <a:solidFill>
            <a:schemeClr val="phClr">
              <a:shade val="60000"/>
              <a:satMod val="110000"/>
            </a:schemeClr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algn="t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algn="t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50800" dist="50800" dir="5400000" algn="t" rotWithShape="0">
              <a:srgbClr val="000000">
                <a:alpha val="60000"/>
              </a:srgbClr>
            </a:outerShdw>
          </a:effectLst>
          <a:scene3d>
            <a:camera prst="isometricBottomUp" fov="0">
              <a:rot lat="0" lon="0" rev="0"/>
            </a:camera>
            <a:lightRig rig="soft" dir="b">
              <a:rot lat="0" lon="0" rev="9000000"/>
            </a:lightRig>
          </a:scene3d>
          <a:sp3d contourW="35000" prstMaterial="matte">
            <a:bevelT w="45000" h="38100" prst="convex"/>
            <a:contourClr>
              <a:schemeClr val="phClr">
                <a:tint val="10000"/>
                <a:satMod val="13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>
    <pageSetUpPr fitToPage="1"/>
  </sheetPr>
  <dimension ref="A1:R39"/>
  <sheetViews>
    <sheetView showGridLines="0" rightToLeft="1" view="pageBreakPreview" topLeftCell="A16" zoomScale="130" zoomScaleSheetLayoutView="130" workbookViewId="0">
      <selection activeCell="H29" sqref="H29"/>
    </sheetView>
  </sheetViews>
  <sheetFormatPr defaultColWidth="9.1796875" defaultRowHeight="17.5"/>
  <cols>
    <col min="1" max="1" width="2.81640625" style="14" customWidth="1"/>
    <col min="2" max="2" width="12" style="14" customWidth="1"/>
    <col min="3" max="10" width="9.1796875" style="14" customWidth="1"/>
    <col min="11" max="11" width="2.81640625" style="14" customWidth="1"/>
    <col min="12" max="12" width="3" style="14" hidden="1" customWidth="1"/>
    <col min="13" max="13" width="2.81640625" style="14" hidden="1" customWidth="1"/>
    <col min="14" max="14" width="9.1796875" style="14" hidden="1" customWidth="1"/>
    <col min="15" max="15" width="7.26953125" style="14" hidden="1" customWidth="1"/>
    <col min="16" max="18" width="9.1796875" style="14" hidden="1" customWidth="1"/>
    <col min="19" max="19" width="9.1796875" style="14" customWidth="1"/>
    <col min="20" max="16384" width="9.1796875" style="14"/>
  </cols>
  <sheetData>
    <row r="1" spans="1:17" ht="18" thickBot="1">
      <c r="B1" s="452"/>
      <c r="C1" s="452"/>
      <c r="D1" s="452"/>
      <c r="E1" s="452"/>
      <c r="F1" s="452"/>
      <c r="G1" s="452"/>
      <c r="H1" s="452"/>
      <c r="I1" s="452"/>
      <c r="J1" s="452"/>
      <c r="Q1" s="14" t="s">
        <v>386</v>
      </c>
    </row>
    <row r="2" spans="1:17" ht="21" thickTop="1">
      <c r="A2" s="455"/>
      <c r="B2" s="791" t="s">
        <v>631</v>
      </c>
      <c r="C2" s="791"/>
      <c r="I2" s="723"/>
      <c r="J2" s="455"/>
      <c r="Q2" s="14" t="s">
        <v>381</v>
      </c>
    </row>
    <row r="3" spans="1:17" ht="28.5" customHeight="1">
      <c r="A3" s="455"/>
      <c r="B3" s="795" t="s">
        <v>624</v>
      </c>
      <c r="C3" s="796"/>
      <c r="D3" s="715"/>
      <c r="E3" s="794" t="s">
        <v>128</v>
      </c>
      <c r="F3" s="794"/>
      <c r="G3" s="794"/>
      <c r="H3" s="715"/>
      <c r="I3" s="715"/>
      <c r="J3" s="720"/>
      <c r="Q3" s="14" t="s">
        <v>402</v>
      </c>
    </row>
    <row r="4" spans="1:17" ht="28.5" customHeight="1">
      <c r="A4" s="455"/>
      <c r="B4" s="715"/>
      <c r="C4" s="715"/>
      <c r="D4" s="715"/>
      <c r="E4" s="794"/>
      <c r="F4" s="794"/>
      <c r="G4" s="794"/>
      <c r="H4" s="715"/>
      <c r="I4" s="715"/>
      <c r="J4" s="720"/>
      <c r="Q4" s="14" t="s">
        <v>392</v>
      </c>
    </row>
    <row r="5" spans="1:17" ht="28.5" customHeight="1">
      <c r="A5" s="455"/>
      <c r="B5" s="367"/>
      <c r="C5" s="367"/>
      <c r="D5" s="367"/>
      <c r="E5" s="794"/>
      <c r="F5" s="794"/>
      <c r="G5" s="794"/>
      <c r="H5" s="794"/>
      <c r="I5" s="794"/>
      <c r="J5" s="721"/>
      <c r="Q5" s="14" t="s">
        <v>387</v>
      </c>
    </row>
    <row r="6" spans="1:17" ht="28.5" customHeight="1">
      <c r="A6" s="455"/>
      <c r="B6" s="367"/>
      <c r="C6" s="367"/>
      <c r="D6" s="367"/>
      <c r="E6" s="794"/>
      <c r="F6" s="794"/>
      <c r="G6" s="794"/>
      <c r="H6" s="367"/>
      <c r="I6" s="367"/>
      <c r="J6" s="721"/>
      <c r="Q6" s="14" t="s">
        <v>388</v>
      </c>
    </row>
    <row r="7" spans="1:17" ht="17.25" customHeight="1">
      <c r="A7" s="455"/>
      <c r="D7" s="15"/>
      <c r="E7" s="794"/>
      <c r="F7" s="794"/>
      <c r="G7" s="794"/>
      <c r="H7" s="15"/>
      <c r="J7" s="455"/>
      <c r="P7" s="14">
        <v>1385</v>
      </c>
      <c r="Q7" s="14" t="s">
        <v>397</v>
      </c>
    </row>
    <row r="8" spans="1:17" ht="20">
      <c r="A8" s="455"/>
      <c r="B8" s="16"/>
      <c r="C8" s="793" t="s">
        <v>126</v>
      </c>
      <c r="D8" s="793"/>
      <c r="E8" s="793"/>
      <c r="F8" s="793"/>
      <c r="G8" s="793"/>
      <c r="H8" s="793"/>
      <c r="I8" s="793"/>
      <c r="J8" s="722"/>
      <c r="K8" s="16"/>
      <c r="L8" s="16"/>
      <c r="M8" s="16"/>
      <c r="N8" s="17" t="s">
        <v>129</v>
      </c>
      <c r="P8" s="14">
        <v>1386</v>
      </c>
      <c r="Q8" s="14" t="s">
        <v>378</v>
      </c>
    </row>
    <row r="9" spans="1:17" ht="17.25" customHeight="1">
      <c r="A9" s="455"/>
      <c r="B9" s="16"/>
      <c r="C9" s="16"/>
      <c r="D9" s="782" t="s">
        <v>127</v>
      </c>
      <c r="E9" s="782"/>
      <c r="F9" s="782"/>
      <c r="G9" s="792" t="s">
        <v>204</v>
      </c>
      <c r="H9" s="792"/>
      <c r="I9" s="16"/>
      <c r="J9" s="717"/>
      <c r="K9" s="16"/>
      <c r="L9" s="16"/>
      <c r="M9" s="16"/>
      <c r="N9" s="17" t="s">
        <v>204</v>
      </c>
      <c r="P9" s="14">
        <v>1387</v>
      </c>
      <c r="Q9" s="14" t="s">
        <v>395</v>
      </c>
    </row>
    <row r="10" spans="1:17" ht="17.25" customHeight="1">
      <c r="A10" s="455"/>
      <c r="B10" s="16" t="s">
        <v>301</v>
      </c>
      <c r="C10" s="16"/>
      <c r="D10" s="782" t="s">
        <v>130</v>
      </c>
      <c r="E10" s="782"/>
      <c r="F10" s="782"/>
      <c r="G10" s="792" t="s">
        <v>371</v>
      </c>
      <c r="H10" s="792"/>
      <c r="I10" s="16"/>
      <c r="J10" s="717"/>
      <c r="K10" s="16"/>
      <c r="L10" s="16"/>
      <c r="M10" s="16"/>
      <c r="N10" s="14" t="s">
        <v>261</v>
      </c>
      <c r="P10" s="14">
        <v>1388</v>
      </c>
      <c r="Q10" s="14" t="s">
        <v>398</v>
      </c>
    </row>
    <row r="11" spans="1:17" ht="20">
      <c r="A11" s="455"/>
      <c r="B11" s="16"/>
      <c r="C11" s="16"/>
      <c r="D11" s="782" t="s">
        <v>131</v>
      </c>
      <c r="E11" s="782"/>
      <c r="F11" s="782"/>
      <c r="G11" s="782"/>
      <c r="H11" s="780" t="s">
        <v>398</v>
      </c>
      <c r="I11" s="781"/>
      <c r="J11" s="717"/>
      <c r="K11" s="16"/>
      <c r="L11" s="16"/>
      <c r="M11" s="16"/>
      <c r="N11" s="17" t="s">
        <v>367</v>
      </c>
      <c r="P11" s="14">
        <v>1389</v>
      </c>
      <c r="Q11" s="14" t="s">
        <v>403</v>
      </c>
    </row>
    <row r="12" spans="1:17" ht="19">
      <c r="A12" s="455"/>
      <c r="B12" s="16"/>
      <c r="C12" s="16"/>
      <c r="D12" s="16"/>
      <c r="E12" s="16"/>
      <c r="F12" s="16"/>
      <c r="G12" s="16"/>
      <c r="H12" s="16"/>
      <c r="I12" s="16"/>
      <c r="J12" s="717"/>
      <c r="K12" s="16"/>
      <c r="L12" s="16"/>
      <c r="M12" s="16"/>
      <c r="N12" s="17" t="s">
        <v>368</v>
      </c>
      <c r="P12" s="14">
        <v>1390</v>
      </c>
      <c r="Q12" s="14" t="s">
        <v>374</v>
      </c>
    </row>
    <row r="13" spans="1:17" ht="19">
      <c r="A13" s="455"/>
      <c r="B13" s="16"/>
      <c r="C13" s="16"/>
      <c r="D13" s="16"/>
      <c r="E13" s="16"/>
      <c r="F13" s="16"/>
      <c r="G13" s="16"/>
      <c r="H13" s="16"/>
      <c r="I13" s="16"/>
      <c r="J13" s="717"/>
      <c r="K13" s="16"/>
      <c r="L13" s="16"/>
      <c r="M13" s="16"/>
      <c r="N13" s="17" t="s">
        <v>369</v>
      </c>
      <c r="P13" s="14">
        <v>1391</v>
      </c>
      <c r="Q13" s="14" t="s">
        <v>393</v>
      </c>
    </row>
    <row r="14" spans="1:17" ht="19">
      <c r="A14" s="455"/>
      <c r="B14" s="16"/>
      <c r="C14" s="16"/>
      <c r="D14" s="16"/>
      <c r="E14" s="16"/>
      <c r="F14" s="16"/>
      <c r="G14" s="16"/>
      <c r="H14" s="16"/>
      <c r="I14" s="16"/>
      <c r="J14" s="717"/>
      <c r="K14" s="16"/>
      <c r="L14" s="16"/>
      <c r="M14" s="16"/>
      <c r="N14" s="17" t="s">
        <v>373</v>
      </c>
      <c r="P14" s="14">
        <v>1392</v>
      </c>
      <c r="Q14" s="14" t="s">
        <v>385</v>
      </c>
    </row>
    <row r="15" spans="1:17" ht="19">
      <c r="A15" s="455"/>
      <c r="B15" s="16"/>
      <c r="C15" s="16"/>
      <c r="D15" s="783" t="s">
        <v>132</v>
      </c>
      <c r="E15" s="783"/>
      <c r="F15" s="783"/>
      <c r="G15" s="783"/>
      <c r="H15" s="783"/>
      <c r="I15" s="16"/>
      <c r="J15" s="717"/>
      <c r="K15" s="16"/>
      <c r="L15" s="16"/>
      <c r="M15" s="16"/>
      <c r="N15" s="17" t="s">
        <v>370</v>
      </c>
      <c r="P15" s="14">
        <v>1393</v>
      </c>
      <c r="Q15" s="14" t="s">
        <v>377</v>
      </c>
    </row>
    <row r="16" spans="1:17" ht="19">
      <c r="A16" s="455"/>
      <c r="B16" s="16"/>
      <c r="C16" s="16"/>
      <c r="D16" s="783"/>
      <c r="E16" s="783"/>
      <c r="F16" s="783"/>
      <c r="G16" s="783"/>
      <c r="H16" s="783"/>
      <c r="I16" s="16"/>
      <c r="J16" s="717"/>
      <c r="K16" s="16"/>
      <c r="L16" s="16"/>
      <c r="M16" s="16"/>
      <c r="N16" s="17" t="s">
        <v>371</v>
      </c>
      <c r="P16" s="14">
        <v>1394</v>
      </c>
      <c r="Q16" s="14" t="s">
        <v>401</v>
      </c>
    </row>
    <row r="17" spans="1:17" ht="19">
      <c r="A17" s="455"/>
      <c r="B17" s="16"/>
      <c r="C17" s="16"/>
      <c r="D17" s="16"/>
      <c r="E17" s="16"/>
      <c r="F17" s="16"/>
      <c r="G17" s="16"/>
      <c r="H17" s="16"/>
      <c r="I17" s="16"/>
      <c r="J17" s="718"/>
      <c r="K17" s="16"/>
      <c r="L17" s="16"/>
      <c r="M17" s="16"/>
      <c r="N17" s="17" t="s">
        <v>372</v>
      </c>
      <c r="P17" s="14">
        <v>1395</v>
      </c>
      <c r="Q17" s="14" t="s">
        <v>396</v>
      </c>
    </row>
    <row r="18" spans="1:17" ht="30" customHeight="1">
      <c r="A18" s="455"/>
      <c r="B18" s="600" t="s">
        <v>299</v>
      </c>
      <c r="C18" s="781" t="s">
        <v>632</v>
      </c>
      <c r="D18" s="781"/>
      <c r="E18" s="781"/>
      <c r="F18" s="781"/>
      <c r="G18" s="781"/>
      <c r="H18" s="781"/>
      <c r="I18" s="781"/>
      <c r="J18" s="784"/>
      <c r="K18" s="16"/>
      <c r="L18" s="16"/>
      <c r="M18" s="16"/>
      <c r="N18" s="17" t="s">
        <v>414</v>
      </c>
      <c r="P18" s="14">
        <v>1396</v>
      </c>
      <c r="Q18" s="14" t="s">
        <v>384</v>
      </c>
    </row>
    <row r="19" spans="1:17" ht="30" customHeight="1">
      <c r="A19" s="455"/>
      <c r="B19" s="600" t="s">
        <v>292</v>
      </c>
      <c r="C19" s="787">
        <v>1303015021</v>
      </c>
      <c r="D19" s="787"/>
      <c r="E19" s="787"/>
      <c r="F19" s="20"/>
      <c r="G19" s="20"/>
      <c r="H19" s="18"/>
      <c r="I19" s="8"/>
      <c r="J19" s="716"/>
      <c r="K19" s="16"/>
      <c r="L19" s="16"/>
      <c r="M19" s="16"/>
      <c r="N19" s="17" t="s">
        <v>415</v>
      </c>
      <c r="P19" s="14">
        <v>1397</v>
      </c>
      <c r="Q19" s="14" t="s">
        <v>379</v>
      </c>
    </row>
    <row r="20" spans="1:17" ht="30" customHeight="1">
      <c r="A20" s="455"/>
      <c r="B20" s="602" t="s">
        <v>406</v>
      </c>
      <c r="C20" s="781" t="s">
        <v>633</v>
      </c>
      <c r="D20" s="781"/>
      <c r="E20" s="781"/>
      <c r="F20" s="781"/>
      <c r="G20" s="781"/>
      <c r="H20" s="781"/>
      <c r="I20" s="781"/>
      <c r="J20" s="784"/>
      <c r="K20" s="16"/>
      <c r="L20" s="16"/>
      <c r="M20" s="16"/>
      <c r="N20" s="17" t="s">
        <v>205</v>
      </c>
      <c r="P20" s="14">
        <v>1398</v>
      </c>
      <c r="Q20" s="14" t="s">
        <v>390</v>
      </c>
    </row>
    <row r="21" spans="1:17" ht="30" customHeight="1">
      <c r="A21" s="455"/>
      <c r="B21" s="600" t="s">
        <v>405</v>
      </c>
      <c r="C21" s="785" t="s">
        <v>647</v>
      </c>
      <c r="D21" s="785"/>
      <c r="E21" s="785"/>
      <c r="F21" s="785"/>
      <c r="G21" s="785"/>
      <c r="H21" s="785"/>
      <c r="I21" s="785"/>
      <c r="J21" s="786"/>
      <c r="K21" s="16"/>
      <c r="L21" s="16"/>
      <c r="M21" s="16"/>
      <c r="N21" s="17" t="s">
        <v>206</v>
      </c>
      <c r="P21" s="14">
        <v>1399</v>
      </c>
      <c r="Q21" s="14" t="s">
        <v>399</v>
      </c>
    </row>
    <row r="22" spans="1:17" ht="30" customHeight="1">
      <c r="A22" s="455"/>
      <c r="B22" s="600" t="s">
        <v>300</v>
      </c>
      <c r="C22" s="785" t="s">
        <v>647</v>
      </c>
      <c r="D22" s="785"/>
      <c r="E22" s="785"/>
      <c r="F22" s="785"/>
      <c r="G22" s="785"/>
      <c r="H22" s="785"/>
      <c r="I22" s="785"/>
      <c r="J22" s="786"/>
      <c r="K22" s="16"/>
      <c r="L22" s="16"/>
      <c r="M22" s="16"/>
      <c r="N22" s="17" t="s">
        <v>295</v>
      </c>
      <c r="P22" s="14">
        <v>1400</v>
      </c>
      <c r="Q22" s="14" t="s">
        <v>391</v>
      </c>
    </row>
    <row r="23" spans="1:17" ht="20">
      <c r="A23" s="455"/>
      <c r="B23" s="601" t="s">
        <v>298</v>
      </c>
      <c r="C23" s="790" t="s">
        <v>635</v>
      </c>
      <c r="D23" s="790"/>
      <c r="E23" s="790"/>
      <c r="F23" s="790"/>
      <c r="G23" s="790"/>
      <c r="H23" s="790"/>
      <c r="I23" s="402"/>
      <c r="J23" s="719"/>
      <c r="K23" s="16"/>
      <c r="L23" s="16"/>
      <c r="M23" s="16"/>
      <c r="N23" s="14" t="s">
        <v>296</v>
      </c>
      <c r="P23" s="14">
        <v>1401</v>
      </c>
      <c r="Q23" s="14" t="s">
        <v>394</v>
      </c>
    </row>
    <row r="24" spans="1:17" ht="19">
      <c r="A24" s="455"/>
      <c r="B24" s="16"/>
      <c r="C24" s="16"/>
      <c r="D24" s="16"/>
      <c r="E24" s="16"/>
      <c r="F24" s="16"/>
      <c r="G24" s="16"/>
      <c r="H24" s="16"/>
      <c r="I24" s="16"/>
      <c r="J24" s="717"/>
      <c r="K24" s="16"/>
      <c r="L24" s="16"/>
      <c r="M24" s="16"/>
      <c r="N24" s="14" t="s">
        <v>297</v>
      </c>
      <c r="P24" s="14">
        <v>1402</v>
      </c>
      <c r="Q24" s="14" t="s">
        <v>375</v>
      </c>
    </row>
    <row r="25" spans="1:17" ht="19">
      <c r="A25" s="455"/>
      <c r="B25" s="16"/>
      <c r="C25" s="19"/>
      <c r="D25" s="779" t="s">
        <v>133</v>
      </c>
      <c r="E25" s="779"/>
      <c r="F25" s="779"/>
      <c r="G25" s="789" t="s">
        <v>634</v>
      </c>
      <c r="H25" s="789"/>
      <c r="I25" s="789"/>
      <c r="J25" s="717"/>
      <c r="K25" s="16"/>
      <c r="L25" s="16"/>
      <c r="M25" s="16"/>
      <c r="N25" s="17" t="s">
        <v>216</v>
      </c>
      <c r="P25" s="14">
        <v>1403</v>
      </c>
      <c r="Q25" s="14" t="s">
        <v>383</v>
      </c>
    </row>
    <row r="26" spans="1:17" ht="19">
      <c r="A26" s="455"/>
      <c r="B26" s="16"/>
      <c r="C26" s="16"/>
      <c r="D26" s="779" t="s">
        <v>134</v>
      </c>
      <c r="E26" s="779"/>
      <c r="F26" s="788" t="s">
        <v>648</v>
      </c>
      <c r="G26" s="788"/>
      <c r="H26" s="788"/>
      <c r="I26" s="788"/>
      <c r="J26" s="717"/>
      <c r="K26" s="16"/>
      <c r="L26" s="16"/>
      <c r="M26" s="16"/>
      <c r="N26" s="17" t="s">
        <v>207</v>
      </c>
      <c r="P26" s="14">
        <v>1404</v>
      </c>
      <c r="Q26" s="14" t="s">
        <v>404</v>
      </c>
    </row>
    <row r="27" spans="1:17" ht="19">
      <c r="A27" s="455"/>
      <c r="B27" s="16"/>
      <c r="C27" s="16"/>
      <c r="D27" s="368"/>
      <c r="E27" s="368"/>
      <c r="F27" s="368"/>
      <c r="G27" s="20"/>
      <c r="H27" s="20"/>
      <c r="I27" s="16"/>
      <c r="J27" s="717"/>
      <c r="K27" s="16"/>
      <c r="L27" s="16"/>
      <c r="M27" s="16"/>
      <c r="N27" s="17" t="s">
        <v>208</v>
      </c>
      <c r="P27" s="14">
        <v>1405</v>
      </c>
      <c r="Q27" s="14" t="s">
        <v>376</v>
      </c>
    </row>
    <row r="28" spans="1:17" ht="19">
      <c r="A28" s="455"/>
      <c r="B28" s="16"/>
      <c r="C28" s="16"/>
      <c r="D28" s="16"/>
      <c r="E28" s="16"/>
      <c r="F28" s="16"/>
      <c r="G28" s="16"/>
      <c r="H28" s="16"/>
      <c r="I28" s="16"/>
      <c r="J28" s="717"/>
      <c r="K28" s="16"/>
      <c r="L28" s="16"/>
      <c r="M28" s="16"/>
      <c r="N28" s="17" t="s">
        <v>209</v>
      </c>
      <c r="P28" s="14">
        <v>1406</v>
      </c>
      <c r="Q28" s="14" t="s">
        <v>380</v>
      </c>
    </row>
    <row r="29" spans="1:17" ht="19">
      <c r="A29" s="455"/>
      <c r="B29" s="16"/>
      <c r="C29" s="779" t="s">
        <v>135</v>
      </c>
      <c r="D29" s="779"/>
      <c r="E29" s="364" t="s">
        <v>205</v>
      </c>
      <c r="F29" s="20" t="s">
        <v>136</v>
      </c>
      <c r="G29" s="368" t="s">
        <v>137</v>
      </c>
      <c r="H29" s="363">
        <v>1403</v>
      </c>
      <c r="I29" s="16"/>
      <c r="J29" s="717"/>
      <c r="K29" s="16"/>
      <c r="L29" s="16"/>
      <c r="M29" s="16"/>
      <c r="N29" s="17" t="s">
        <v>138</v>
      </c>
      <c r="P29" s="14">
        <v>1407</v>
      </c>
      <c r="Q29" s="14" t="s">
        <v>400</v>
      </c>
    </row>
    <row r="30" spans="1:17" ht="19">
      <c r="A30" s="455"/>
      <c r="B30" s="16"/>
      <c r="C30" s="368"/>
      <c r="D30" s="368"/>
      <c r="E30" s="16"/>
      <c r="F30" s="20"/>
      <c r="G30" s="368"/>
      <c r="H30" s="21"/>
      <c r="I30" s="16"/>
      <c r="J30" s="717"/>
      <c r="K30" s="16"/>
      <c r="L30" s="16"/>
      <c r="M30" s="16"/>
      <c r="N30" s="17" t="s">
        <v>210</v>
      </c>
      <c r="P30" s="14">
        <v>1408</v>
      </c>
      <c r="Q30" s="14" t="s">
        <v>389</v>
      </c>
    </row>
    <row r="31" spans="1:17" ht="19.5" thickBot="1">
      <c r="A31" s="455"/>
      <c r="B31" s="724"/>
      <c r="C31" s="724"/>
      <c r="D31" s="724"/>
      <c r="E31" s="778" t="s">
        <v>462</v>
      </c>
      <c r="F31" s="778"/>
      <c r="G31" s="724"/>
      <c r="H31" s="724"/>
      <c r="I31" s="724"/>
      <c r="J31" s="725"/>
      <c r="K31" s="16"/>
      <c r="L31" s="16"/>
      <c r="M31" s="16"/>
      <c r="N31" s="17" t="s">
        <v>211</v>
      </c>
      <c r="P31" s="14">
        <v>1409</v>
      </c>
      <c r="Q31" s="14" t="s">
        <v>382</v>
      </c>
    </row>
    <row r="32" spans="1:17" ht="19.5" thickTop="1"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7"/>
      <c r="P32" s="14">
        <v>1410</v>
      </c>
    </row>
    <row r="33" spans="2:16" ht="19"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P33" s="14">
        <v>1411</v>
      </c>
    </row>
    <row r="34" spans="2:16" ht="19"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P34" s="14">
        <v>1412</v>
      </c>
    </row>
    <row r="35" spans="2:16" ht="19"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P35" s="14">
        <v>1413</v>
      </c>
    </row>
    <row r="36" spans="2:16" ht="19"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P36" s="14">
        <v>1414</v>
      </c>
    </row>
    <row r="37" spans="2:16" ht="19"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P37" s="14">
        <v>1415</v>
      </c>
    </row>
    <row r="38" spans="2:16" ht="19"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P38" s="14">
        <v>1416</v>
      </c>
    </row>
    <row r="39" spans="2:16" ht="19">
      <c r="B39" s="16"/>
      <c r="C39" s="16"/>
      <c r="D39" s="16"/>
      <c r="F39" s="16"/>
      <c r="G39" s="16"/>
      <c r="H39" s="16"/>
      <c r="I39" s="16"/>
      <c r="J39" s="16"/>
      <c r="K39" s="16"/>
      <c r="L39" s="16"/>
      <c r="M39" s="16"/>
    </row>
  </sheetData>
  <sheetProtection password="FB6E" sheet="1" objects="1" scenarios="1"/>
  <sortState xmlns:xlrd2="http://schemas.microsoft.com/office/spreadsheetml/2017/richdata2" ref="Q1:Q31">
    <sortCondition ref="Q1:Q31"/>
  </sortState>
  <mergeCells count="25">
    <mergeCell ref="B2:C2"/>
    <mergeCell ref="D9:F9"/>
    <mergeCell ref="D10:F10"/>
    <mergeCell ref="G10:H10"/>
    <mergeCell ref="G9:H9"/>
    <mergeCell ref="C8:I8"/>
    <mergeCell ref="E5:G7"/>
    <mergeCell ref="H5:I5"/>
    <mergeCell ref="E3:G4"/>
    <mergeCell ref="B3:C3"/>
    <mergeCell ref="E31:F31"/>
    <mergeCell ref="C29:D29"/>
    <mergeCell ref="H11:I11"/>
    <mergeCell ref="D11:G11"/>
    <mergeCell ref="D15:H16"/>
    <mergeCell ref="D25:F25"/>
    <mergeCell ref="C18:J18"/>
    <mergeCell ref="C20:J20"/>
    <mergeCell ref="C21:J21"/>
    <mergeCell ref="C19:E19"/>
    <mergeCell ref="F26:I26"/>
    <mergeCell ref="G25:I25"/>
    <mergeCell ref="D26:E26"/>
    <mergeCell ref="C22:J22"/>
    <mergeCell ref="C23:H23"/>
  </mergeCells>
  <dataValidations count="5">
    <dataValidation type="list" allowBlank="1" showInputMessage="1" showErrorMessage="1" sqref="E29" xr:uid="{00000000-0002-0000-0000-000000000000}">
      <formula1>$N$20:$N$31</formula1>
    </dataValidation>
    <dataValidation type="list" allowBlank="1" showInputMessage="1" showErrorMessage="1" sqref="G9:H9" xr:uid="{00000000-0002-0000-0000-000001000000}">
      <formula1>$N$8:$N$10</formula1>
    </dataValidation>
    <dataValidation type="list" allowBlank="1" showInputMessage="1" showErrorMessage="1" sqref="G10:H10" xr:uid="{00000000-0002-0000-0000-000002000000}">
      <formula1>$N$11:$N$19</formula1>
    </dataValidation>
    <dataValidation type="list" allowBlank="1" showInputMessage="1" showErrorMessage="1" sqref="H29" xr:uid="{00000000-0002-0000-0000-000003000000}">
      <formula1>$P$7:$P$37</formula1>
    </dataValidation>
    <dataValidation type="list" allowBlank="1" showInputMessage="1" showErrorMessage="1" sqref="H11:I11" xr:uid="{00000000-0002-0000-0000-000004000000}">
      <formula1>$Q$1:$Q$31</formula1>
    </dataValidation>
  </dataValidations>
  <printOptions horizontalCentered="1" verticalCentered="1"/>
  <pageMargins left="0.51181102362204722" right="0.51181102362204722" top="0.51181102362204722" bottom="0.51181102362204722" header="0" footer="0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pageSetUpPr fitToPage="1"/>
  </sheetPr>
  <dimension ref="B1:M37"/>
  <sheetViews>
    <sheetView showGridLines="0" rightToLeft="1" view="pageBreakPreview" topLeftCell="A13" zoomScale="85" zoomScaleSheetLayoutView="85" workbookViewId="0">
      <selection activeCell="J27" sqref="J27"/>
    </sheetView>
  </sheetViews>
  <sheetFormatPr defaultColWidth="9.1796875" defaultRowHeight="17.5"/>
  <cols>
    <col min="1" max="1" width="2.1796875" style="186" customWidth="1"/>
    <col min="2" max="2" width="11.453125" style="186" customWidth="1"/>
    <col min="3" max="3" width="21.54296875" style="186" customWidth="1"/>
    <col min="4" max="4" width="6.7265625" style="186" customWidth="1"/>
    <col min="5" max="5" width="6.54296875" style="186" customWidth="1"/>
    <col min="6" max="6" width="5.81640625" style="186" customWidth="1"/>
    <col min="7" max="8" width="8.7265625" style="186" customWidth="1"/>
    <col min="9" max="9" width="7.26953125" style="186" customWidth="1"/>
    <col min="10" max="10" width="8" style="186" customWidth="1"/>
    <col min="11" max="12" width="9" style="186" customWidth="1"/>
    <col min="13" max="13" width="9.7265625" style="186" customWidth="1"/>
    <col min="14" max="14" width="2.1796875" style="186" customWidth="1"/>
    <col min="15" max="16384" width="9.1796875" style="186"/>
  </cols>
  <sheetData>
    <row r="1" spans="2:13" s="17" customFormat="1" ht="18" thickBot="1"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</row>
    <row r="2" spans="2:13" s="17" customFormat="1" ht="20.5" thickTop="1">
      <c r="B2" s="1"/>
      <c r="C2" s="831" t="s">
        <v>144</v>
      </c>
      <c r="D2" s="831"/>
      <c r="E2" s="831"/>
      <c r="F2" s="831"/>
      <c r="G2" s="831"/>
      <c r="H2" s="831"/>
      <c r="I2" s="831"/>
      <c r="J2" s="831"/>
      <c r="K2" s="831"/>
      <c r="L2" s="831"/>
      <c r="M2" s="184"/>
    </row>
    <row r="3" spans="2:13" s="17" customFormat="1" ht="20">
      <c r="B3" s="6"/>
      <c r="C3" s="835" t="s">
        <v>126</v>
      </c>
      <c r="D3" s="835"/>
      <c r="E3" s="835"/>
      <c r="F3" s="835"/>
      <c r="G3" s="835"/>
      <c r="H3" s="835"/>
      <c r="I3" s="835"/>
      <c r="J3" s="835"/>
      <c r="K3" s="835"/>
      <c r="L3" s="835"/>
      <c r="M3" s="78"/>
    </row>
    <row r="4" spans="2:13" s="17" customFormat="1" ht="23">
      <c r="B4" s="11"/>
      <c r="E4" s="1182" t="s">
        <v>175</v>
      </c>
      <c r="F4" s="1182"/>
      <c r="G4" s="1182"/>
      <c r="H4" s="1182"/>
      <c r="I4" s="1182"/>
      <c r="J4" s="1182"/>
      <c r="K4" s="373" t="s">
        <v>143</v>
      </c>
      <c r="L4" s="827">
        <v>5</v>
      </c>
      <c r="M4" s="828"/>
    </row>
    <row r="5" spans="2:13" s="17" customFormat="1" ht="20">
      <c r="B5" s="419" t="s">
        <v>139</v>
      </c>
      <c r="C5" s="1208">
        <f>'رو جلد'!C19</f>
        <v>1303015021</v>
      </c>
      <c r="D5" s="1208"/>
      <c r="E5" s="1208"/>
      <c r="F5" s="1208"/>
      <c r="G5" s="1208"/>
      <c r="H5" s="1208"/>
      <c r="I5" s="1214" t="s">
        <v>141</v>
      </c>
      <c r="J5" s="1214"/>
      <c r="K5" s="830" t="str">
        <f>'رو جلد'!G25</f>
        <v>رهاب</v>
      </c>
      <c r="L5" s="830"/>
      <c r="M5" s="1183"/>
    </row>
    <row r="6" spans="2:13" s="17" customFormat="1" ht="18.5">
      <c r="B6" s="604" t="s">
        <v>405</v>
      </c>
      <c r="C6" s="830" t="str">
        <f>'رو جلد'!C21</f>
        <v>عملیات زیرسازی قطعه 20 راه آهن زاهدان-زابل-بیرجند-مشهد(از کیلومتر000+707 الی 000+740)</v>
      </c>
      <c r="D6" s="830"/>
      <c r="E6" s="830"/>
      <c r="F6" s="830"/>
      <c r="G6" s="830"/>
      <c r="H6" s="830"/>
      <c r="I6" s="1214" t="s">
        <v>142</v>
      </c>
      <c r="J6" s="1214"/>
      <c r="K6" s="830" t="str">
        <f>'رو جلد'!F26</f>
        <v>توسعه راههای پارس</v>
      </c>
      <c r="L6" s="830"/>
      <c r="M6" s="1183"/>
    </row>
    <row r="7" spans="2:13" s="17" customFormat="1" ht="28" thickBot="1">
      <c r="B7" s="618" t="s">
        <v>302</v>
      </c>
      <c r="C7" s="830" t="str">
        <f>'رو جلد'!C22</f>
        <v>عملیات زیرسازی قطعه 20 راه آهن زاهدان-زابل-بیرجند-مشهد(از کیلومتر000+707 الی 000+740)</v>
      </c>
      <c r="D7" s="830"/>
      <c r="E7" s="830"/>
      <c r="F7" s="830"/>
      <c r="G7" s="830"/>
      <c r="H7" s="830"/>
      <c r="I7" s="1215" t="s">
        <v>135</v>
      </c>
      <c r="J7" s="1215"/>
      <c r="K7" s="617" t="str">
        <f>'رو جلد'!E29</f>
        <v>فروردين</v>
      </c>
      <c r="L7" s="1212">
        <f>'رو جلد'!H29</f>
        <v>1403</v>
      </c>
      <c r="M7" s="1213"/>
    </row>
    <row r="8" spans="2:13" s="17" customFormat="1" ht="18.5" thickTop="1" thickBot="1">
      <c r="B8" s="185"/>
      <c r="C8" s="185"/>
      <c r="D8" s="185"/>
      <c r="E8" s="185"/>
      <c r="F8" s="185"/>
      <c r="G8" s="185"/>
      <c r="H8" s="185"/>
      <c r="I8" s="185"/>
      <c r="J8" s="185"/>
      <c r="K8" s="185"/>
      <c r="L8" s="185"/>
      <c r="M8" s="185"/>
    </row>
    <row r="9" spans="2:13" ht="19.5" customHeight="1">
      <c r="B9" s="1191" t="s">
        <v>2</v>
      </c>
      <c r="C9" s="1186" t="s">
        <v>176</v>
      </c>
      <c r="D9" s="1194" t="s">
        <v>248</v>
      </c>
      <c r="E9" s="1194" t="s">
        <v>249</v>
      </c>
      <c r="F9" s="1194" t="s">
        <v>250</v>
      </c>
      <c r="G9" s="1194" t="s">
        <v>251</v>
      </c>
      <c r="H9" s="1186" t="s">
        <v>410</v>
      </c>
      <c r="I9" s="1196" t="s">
        <v>411</v>
      </c>
      <c r="J9" s="1197"/>
      <c r="K9" s="1207"/>
      <c r="L9" s="1186" t="s">
        <v>247</v>
      </c>
      <c r="M9" s="1184" t="s">
        <v>252</v>
      </c>
    </row>
    <row r="10" spans="2:13" ht="37">
      <c r="B10" s="1188"/>
      <c r="C10" s="1187"/>
      <c r="D10" s="1195"/>
      <c r="E10" s="1195"/>
      <c r="F10" s="1195"/>
      <c r="G10" s="1195"/>
      <c r="H10" s="1187"/>
      <c r="I10" s="383" t="s">
        <v>173</v>
      </c>
      <c r="J10" s="383" t="s">
        <v>174</v>
      </c>
      <c r="K10" s="383" t="s">
        <v>412</v>
      </c>
      <c r="L10" s="1187"/>
      <c r="M10" s="1185"/>
    </row>
    <row r="11" spans="2:13" ht="19">
      <c r="B11" s="83">
        <v>1</v>
      </c>
      <c r="C11" s="85" t="s">
        <v>652</v>
      </c>
      <c r="D11" s="85">
        <v>2624</v>
      </c>
      <c r="E11" s="85">
        <v>25</v>
      </c>
      <c r="F11" s="85">
        <v>1392</v>
      </c>
      <c r="G11" s="85" t="s">
        <v>639</v>
      </c>
      <c r="H11" s="85"/>
      <c r="I11" s="85">
        <v>4</v>
      </c>
      <c r="J11" s="85">
        <v>0</v>
      </c>
      <c r="K11" s="383">
        <f>I11+J11</f>
        <v>4</v>
      </c>
      <c r="L11" s="385">
        <f>H11-K11</f>
        <v>-4</v>
      </c>
      <c r="M11" s="86"/>
    </row>
    <row r="12" spans="2:13" ht="19">
      <c r="B12" s="83">
        <v>2</v>
      </c>
      <c r="C12" s="85" t="s">
        <v>652</v>
      </c>
      <c r="D12" s="85">
        <v>1921</v>
      </c>
      <c r="E12" s="85">
        <v>19</v>
      </c>
      <c r="F12" s="85">
        <v>1385</v>
      </c>
      <c r="G12" s="85" t="s">
        <v>698</v>
      </c>
      <c r="H12" s="85"/>
      <c r="I12" s="85">
        <v>2</v>
      </c>
      <c r="J12" s="85"/>
      <c r="K12" s="383">
        <f t="shared" ref="K12:K36" si="0">I12+J12</f>
        <v>2</v>
      </c>
      <c r="L12" s="385">
        <f t="shared" ref="L12:L36" si="1">H12-K12</f>
        <v>-2</v>
      </c>
      <c r="M12" s="86"/>
    </row>
    <row r="13" spans="2:13" ht="19">
      <c r="B13" s="83">
        <v>3</v>
      </c>
      <c r="C13" s="85" t="s">
        <v>653</v>
      </c>
      <c r="D13" s="85" t="s">
        <v>654</v>
      </c>
      <c r="E13" s="85"/>
      <c r="F13" s="85">
        <v>1383</v>
      </c>
      <c r="G13" s="85" t="s">
        <v>639</v>
      </c>
      <c r="H13" s="85"/>
      <c r="I13" s="85">
        <v>0</v>
      </c>
      <c r="J13" s="85">
        <v>1</v>
      </c>
      <c r="K13" s="383">
        <f t="shared" si="0"/>
        <v>1</v>
      </c>
      <c r="L13" s="385">
        <f t="shared" si="1"/>
        <v>-1</v>
      </c>
      <c r="M13" s="86"/>
    </row>
    <row r="14" spans="2:13" ht="19">
      <c r="B14" s="83">
        <v>4</v>
      </c>
      <c r="C14" s="85" t="s">
        <v>653</v>
      </c>
      <c r="D14" s="85" t="s">
        <v>654</v>
      </c>
      <c r="E14" s="85"/>
      <c r="F14" s="85">
        <v>1383</v>
      </c>
      <c r="G14" s="85" t="s">
        <v>639</v>
      </c>
      <c r="H14" s="85"/>
      <c r="I14" s="85">
        <v>1</v>
      </c>
      <c r="J14" s="85"/>
      <c r="K14" s="383">
        <f t="shared" si="0"/>
        <v>1</v>
      </c>
      <c r="L14" s="385">
        <f t="shared" si="1"/>
        <v>-1</v>
      </c>
      <c r="M14" s="86"/>
    </row>
    <row r="15" spans="2:13" ht="19">
      <c r="B15" s="83">
        <v>5</v>
      </c>
      <c r="C15" s="85" t="s">
        <v>653</v>
      </c>
      <c r="D15" s="85" t="s">
        <v>654</v>
      </c>
      <c r="E15" s="85"/>
      <c r="F15" s="85">
        <v>1383</v>
      </c>
      <c r="G15" s="85" t="s">
        <v>639</v>
      </c>
      <c r="H15" s="85"/>
      <c r="I15" s="85">
        <v>1</v>
      </c>
      <c r="J15" s="85"/>
      <c r="K15" s="383">
        <f t="shared" si="0"/>
        <v>1</v>
      </c>
      <c r="L15" s="385">
        <f t="shared" si="1"/>
        <v>-1</v>
      </c>
      <c r="M15" s="86"/>
    </row>
    <row r="16" spans="2:13" ht="19">
      <c r="B16" s="83">
        <v>6</v>
      </c>
      <c r="C16" s="85" t="s">
        <v>655</v>
      </c>
      <c r="D16" s="85">
        <v>1921</v>
      </c>
      <c r="E16" s="85">
        <v>19</v>
      </c>
      <c r="F16" s="85">
        <v>1975</v>
      </c>
      <c r="G16" s="85" t="s">
        <v>639</v>
      </c>
      <c r="H16" s="85"/>
      <c r="I16" s="85">
        <v>1</v>
      </c>
      <c r="J16" s="85"/>
      <c r="K16" s="383">
        <f t="shared" si="0"/>
        <v>1</v>
      </c>
      <c r="L16" s="385">
        <f t="shared" si="1"/>
        <v>-1</v>
      </c>
      <c r="M16" s="86"/>
    </row>
    <row r="17" spans="2:13" ht="19">
      <c r="B17" s="83">
        <v>7</v>
      </c>
      <c r="C17" s="85" t="s">
        <v>655</v>
      </c>
      <c r="D17" s="85">
        <v>1921</v>
      </c>
      <c r="E17" s="85">
        <v>19</v>
      </c>
      <c r="F17" s="85">
        <v>1975</v>
      </c>
      <c r="G17" s="85" t="s">
        <v>639</v>
      </c>
      <c r="H17" s="85"/>
      <c r="I17" s="85">
        <v>0</v>
      </c>
      <c r="J17" s="85">
        <v>1</v>
      </c>
      <c r="K17" s="383">
        <f t="shared" si="0"/>
        <v>1</v>
      </c>
      <c r="L17" s="385">
        <f t="shared" si="1"/>
        <v>-1</v>
      </c>
      <c r="M17" s="86"/>
    </row>
    <row r="18" spans="2:13" ht="19">
      <c r="B18" s="83">
        <v>8</v>
      </c>
      <c r="C18" s="85" t="s">
        <v>656</v>
      </c>
      <c r="D18" s="85">
        <v>1921</v>
      </c>
      <c r="E18" s="85">
        <v>19</v>
      </c>
      <c r="F18" s="85">
        <v>1975</v>
      </c>
      <c r="G18" s="85" t="s">
        <v>639</v>
      </c>
      <c r="H18" s="85"/>
      <c r="I18" s="85">
        <v>1</v>
      </c>
      <c r="J18" s="85"/>
      <c r="K18" s="383">
        <f t="shared" si="0"/>
        <v>1</v>
      </c>
      <c r="L18" s="385">
        <f t="shared" si="1"/>
        <v>-1</v>
      </c>
      <c r="M18" s="86"/>
    </row>
    <row r="19" spans="2:13" ht="19">
      <c r="B19" s="83">
        <v>9</v>
      </c>
      <c r="C19" s="85" t="s">
        <v>657</v>
      </c>
      <c r="D19" s="85" t="s">
        <v>658</v>
      </c>
      <c r="E19" s="85"/>
      <c r="F19" s="85">
        <v>1378</v>
      </c>
      <c r="G19" s="85" t="s">
        <v>639</v>
      </c>
      <c r="H19" s="85"/>
      <c r="I19" s="85">
        <v>2</v>
      </c>
      <c r="J19" s="85"/>
      <c r="K19" s="383">
        <f t="shared" si="0"/>
        <v>2</v>
      </c>
      <c r="L19" s="385">
        <f t="shared" si="1"/>
        <v>-2</v>
      </c>
      <c r="M19" s="86"/>
    </row>
    <row r="20" spans="2:13" ht="19">
      <c r="B20" s="83">
        <v>10</v>
      </c>
      <c r="C20" s="85" t="s">
        <v>638</v>
      </c>
      <c r="D20" s="85">
        <v>450</v>
      </c>
      <c r="E20" s="85"/>
      <c r="F20" s="85">
        <v>1382</v>
      </c>
      <c r="G20" s="85" t="s">
        <v>698</v>
      </c>
      <c r="H20" s="85"/>
      <c r="I20" s="85">
        <v>2</v>
      </c>
      <c r="J20" s="85"/>
      <c r="K20" s="383">
        <f t="shared" si="0"/>
        <v>2</v>
      </c>
      <c r="L20" s="385">
        <f t="shared" si="1"/>
        <v>-2</v>
      </c>
      <c r="M20" s="86"/>
    </row>
    <row r="21" spans="2:13" ht="19">
      <c r="B21" s="83">
        <v>11</v>
      </c>
      <c r="C21" s="85" t="s">
        <v>659</v>
      </c>
      <c r="D21" s="85">
        <v>1600</v>
      </c>
      <c r="E21" s="85"/>
      <c r="F21" s="85">
        <v>1384</v>
      </c>
      <c r="G21" s="85" t="s">
        <v>698</v>
      </c>
      <c r="H21" s="85"/>
      <c r="I21" s="85">
        <v>2</v>
      </c>
      <c r="J21" s="85"/>
      <c r="K21" s="383">
        <f t="shared" si="0"/>
        <v>2</v>
      </c>
      <c r="L21" s="385">
        <f t="shared" si="1"/>
        <v>-2</v>
      </c>
      <c r="M21" s="86"/>
    </row>
    <row r="22" spans="2:13" ht="19">
      <c r="B22" s="83">
        <v>12</v>
      </c>
      <c r="C22" s="85" t="s">
        <v>660</v>
      </c>
      <c r="D22" s="85" t="s">
        <v>661</v>
      </c>
      <c r="E22" s="85"/>
      <c r="F22" s="85">
        <v>1392</v>
      </c>
      <c r="G22" s="85" t="s">
        <v>639</v>
      </c>
      <c r="H22" s="85"/>
      <c r="I22" s="85">
        <v>1</v>
      </c>
      <c r="J22" s="85"/>
      <c r="K22" s="383">
        <f t="shared" si="0"/>
        <v>1</v>
      </c>
      <c r="L22" s="385">
        <f t="shared" si="1"/>
        <v>-1</v>
      </c>
      <c r="M22" s="86"/>
    </row>
    <row r="23" spans="2:13" ht="19">
      <c r="B23" s="83">
        <v>13</v>
      </c>
      <c r="C23" s="85" t="s">
        <v>662</v>
      </c>
      <c r="D23" s="85">
        <v>315</v>
      </c>
      <c r="E23" s="85"/>
      <c r="F23" s="85">
        <v>1396</v>
      </c>
      <c r="G23" s="85" t="s">
        <v>698</v>
      </c>
      <c r="H23" s="85"/>
      <c r="I23" s="85">
        <v>1</v>
      </c>
      <c r="J23" s="85"/>
      <c r="K23" s="383">
        <f t="shared" si="0"/>
        <v>1</v>
      </c>
      <c r="L23" s="385">
        <f t="shared" si="1"/>
        <v>-1</v>
      </c>
      <c r="M23" s="86"/>
    </row>
    <row r="24" spans="2:13" ht="19">
      <c r="B24" s="83">
        <v>14</v>
      </c>
      <c r="C24" s="85" t="s">
        <v>662</v>
      </c>
      <c r="D24" s="85" t="s">
        <v>697</v>
      </c>
      <c r="E24" s="85"/>
      <c r="F24" s="85">
        <v>1390</v>
      </c>
      <c r="G24" s="85" t="s">
        <v>698</v>
      </c>
      <c r="H24" s="85"/>
      <c r="I24" s="85">
        <v>1</v>
      </c>
      <c r="J24" s="85"/>
      <c r="K24" s="383">
        <f t="shared" si="0"/>
        <v>1</v>
      </c>
      <c r="L24" s="385">
        <f t="shared" si="1"/>
        <v>-1</v>
      </c>
      <c r="M24" s="86"/>
    </row>
    <row r="25" spans="2:13" ht="37">
      <c r="B25" s="83">
        <v>15</v>
      </c>
      <c r="C25" s="85" t="s">
        <v>728</v>
      </c>
      <c r="D25" s="85" t="s">
        <v>729</v>
      </c>
      <c r="E25" s="85"/>
      <c r="F25" s="85">
        <v>1987</v>
      </c>
      <c r="G25" s="85" t="s">
        <v>698</v>
      </c>
      <c r="H25" s="85"/>
      <c r="I25" s="85">
        <v>3</v>
      </c>
      <c r="J25" s="85"/>
      <c r="K25" s="383">
        <f t="shared" si="0"/>
        <v>3</v>
      </c>
      <c r="L25" s="385">
        <f t="shared" si="1"/>
        <v>-3</v>
      </c>
      <c r="M25" s="86"/>
    </row>
    <row r="26" spans="2:13" ht="19">
      <c r="B26" s="83">
        <v>16</v>
      </c>
      <c r="C26" s="85" t="s">
        <v>730</v>
      </c>
      <c r="D26" s="85" t="s">
        <v>731</v>
      </c>
      <c r="E26" s="85">
        <v>26</v>
      </c>
      <c r="F26" s="85">
        <v>1394</v>
      </c>
      <c r="G26" s="85" t="s">
        <v>639</v>
      </c>
      <c r="H26" s="85"/>
      <c r="I26" s="85">
        <v>0</v>
      </c>
      <c r="J26" s="85">
        <v>2</v>
      </c>
      <c r="K26" s="383">
        <f t="shared" si="0"/>
        <v>2</v>
      </c>
      <c r="L26" s="385">
        <f t="shared" si="1"/>
        <v>-2</v>
      </c>
      <c r="M26" s="86"/>
    </row>
    <row r="27" spans="2:13" ht="19">
      <c r="B27" s="83">
        <v>17</v>
      </c>
      <c r="C27" s="85"/>
      <c r="D27" s="85"/>
      <c r="E27" s="85"/>
      <c r="F27" s="85"/>
      <c r="G27" s="85"/>
      <c r="H27" s="85"/>
      <c r="I27" s="85"/>
      <c r="J27" s="85"/>
      <c r="K27" s="383">
        <f t="shared" si="0"/>
        <v>0</v>
      </c>
      <c r="L27" s="385">
        <f t="shared" si="1"/>
        <v>0</v>
      </c>
      <c r="M27" s="86"/>
    </row>
    <row r="28" spans="2:13" ht="19">
      <c r="B28" s="83">
        <v>18</v>
      </c>
      <c r="C28" s="85"/>
      <c r="D28" s="85"/>
      <c r="E28" s="85"/>
      <c r="F28" s="85"/>
      <c r="G28" s="85"/>
      <c r="H28" s="85"/>
      <c r="I28" s="85"/>
      <c r="J28" s="85"/>
      <c r="K28" s="383">
        <f t="shared" si="0"/>
        <v>0</v>
      </c>
      <c r="L28" s="385">
        <f t="shared" si="1"/>
        <v>0</v>
      </c>
      <c r="M28" s="86"/>
    </row>
    <row r="29" spans="2:13" ht="19">
      <c r="B29" s="83">
        <v>19</v>
      </c>
      <c r="C29" s="85"/>
      <c r="D29" s="85"/>
      <c r="E29" s="85"/>
      <c r="F29" s="85"/>
      <c r="G29" s="85"/>
      <c r="H29" s="85"/>
      <c r="I29" s="85"/>
      <c r="J29" s="85"/>
      <c r="K29" s="383">
        <f t="shared" si="0"/>
        <v>0</v>
      </c>
      <c r="L29" s="385">
        <f t="shared" si="1"/>
        <v>0</v>
      </c>
      <c r="M29" s="86"/>
    </row>
    <row r="30" spans="2:13" ht="19">
      <c r="B30" s="83">
        <v>20</v>
      </c>
      <c r="C30" s="85"/>
      <c r="D30" s="85"/>
      <c r="E30" s="85"/>
      <c r="F30" s="85"/>
      <c r="G30" s="85"/>
      <c r="H30" s="85"/>
      <c r="I30" s="85"/>
      <c r="J30" s="85"/>
      <c r="K30" s="383">
        <f t="shared" si="0"/>
        <v>0</v>
      </c>
      <c r="L30" s="385">
        <f t="shared" si="1"/>
        <v>0</v>
      </c>
      <c r="M30" s="86"/>
    </row>
    <row r="31" spans="2:13" ht="19">
      <c r="B31" s="83">
        <v>21</v>
      </c>
      <c r="C31" s="85"/>
      <c r="D31" s="85"/>
      <c r="E31" s="85"/>
      <c r="F31" s="85"/>
      <c r="G31" s="85"/>
      <c r="H31" s="85"/>
      <c r="I31" s="85"/>
      <c r="J31" s="85"/>
      <c r="K31" s="383">
        <f t="shared" si="0"/>
        <v>0</v>
      </c>
      <c r="L31" s="385">
        <f t="shared" si="1"/>
        <v>0</v>
      </c>
      <c r="M31" s="86"/>
    </row>
    <row r="32" spans="2:13" ht="19">
      <c r="B32" s="83">
        <v>22</v>
      </c>
      <c r="C32" s="85"/>
      <c r="D32" s="85"/>
      <c r="E32" s="85"/>
      <c r="F32" s="85"/>
      <c r="G32" s="85"/>
      <c r="H32" s="85"/>
      <c r="I32" s="85"/>
      <c r="J32" s="85"/>
      <c r="K32" s="383">
        <f t="shared" si="0"/>
        <v>0</v>
      </c>
      <c r="L32" s="385">
        <f t="shared" si="1"/>
        <v>0</v>
      </c>
      <c r="M32" s="86"/>
    </row>
    <row r="33" spans="2:13" ht="19">
      <c r="B33" s="83">
        <v>23</v>
      </c>
      <c r="C33" s="85"/>
      <c r="D33" s="85"/>
      <c r="E33" s="85"/>
      <c r="F33" s="85"/>
      <c r="G33" s="85"/>
      <c r="H33" s="85"/>
      <c r="I33" s="85"/>
      <c r="J33" s="85"/>
      <c r="K33" s="383">
        <f t="shared" si="0"/>
        <v>0</v>
      </c>
      <c r="L33" s="385">
        <f t="shared" si="1"/>
        <v>0</v>
      </c>
      <c r="M33" s="86"/>
    </row>
    <row r="34" spans="2:13" ht="19">
      <c r="B34" s="83">
        <v>24</v>
      </c>
      <c r="C34" s="85"/>
      <c r="D34" s="85"/>
      <c r="E34" s="85"/>
      <c r="F34" s="85"/>
      <c r="G34" s="85"/>
      <c r="H34" s="85"/>
      <c r="I34" s="85"/>
      <c r="J34" s="85"/>
      <c r="K34" s="383">
        <f t="shared" si="0"/>
        <v>0</v>
      </c>
      <c r="L34" s="385">
        <f t="shared" si="1"/>
        <v>0</v>
      </c>
      <c r="M34" s="86"/>
    </row>
    <row r="35" spans="2:13" ht="19">
      <c r="B35" s="83">
        <v>25</v>
      </c>
      <c r="C35" s="85"/>
      <c r="D35" s="85"/>
      <c r="E35" s="85"/>
      <c r="F35" s="85"/>
      <c r="G35" s="85"/>
      <c r="H35" s="85"/>
      <c r="I35" s="85"/>
      <c r="J35" s="85"/>
      <c r="K35" s="383">
        <f t="shared" si="0"/>
        <v>0</v>
      </c>
      <c r="L35" s="385">
        <f t="shared" si="1"/>
        <v>0</v>
      </c>
      <c r="M35" s="86"/>
    </row>
    <row r="36" spans="2:13" ht="19">
      <c r="B36" s="83">
        <v>26</v>
      </c>
      <c r="C36" s="85"/>
      <c r="D36" s="85"/>
      <c r="E36" s="85"/>
      <c r="F36" s="85"/>
      <c r="G36" s="85"/>
      <c r="H36" s="85"/>
      <c r="I36" s="85"/>
      <c r="J36" s="85"/>
      <c r="K36" s="383">
        <f t="shared" si="0"/>
        <v>0</v>
      </c>
      <c r="L36" s="385">
        <f t="shared" si="1"/>
        <v>0</v>
      </c>
      <c r="M36" s="86"/>
    </row>
    <row r="37" spans="2:13" ht="19" thickBot="1">
      <c r="B37" s="1209" t="s">
        <v>92</v>
      </c>
      <c r="C37" s="1210"/>
      <c r="D37" s="1210"/>
      <c r="E37" s="1210"/>
      <c r="F37" s="1210"/>
      <c r="G37" s="1211"/>
      <c r="H37" s="384">
        <f>SUM(H11:H36)</f>
        <v>0</v>
      </c>
      <c r="I37" s="384">
        <f t="shared" ref="I37:M37" si="2">SUM(I11:I36)</f>
        <v>22</v>
      </c>
      <c r="J37" s="384">
        <f t="shared" si="2"/>
        <v>4</v>
      </c>
      <c r="K37" s="384">
        <f t="shared" si="2"/>
        <v>26</v>
      </c>
      <c r="L37" s="384">
        <f t="shared" si="2"/>
        <v>-26</v>
      </c>
      <c r="M37" s="384">
        <f t="shared" si="2"/>
        <v>0</v>
      </c>
    </row>
  </sheetData>
  <sheetProtection password="FB6E" sheet="1" scenarios="1"/>
  <mergeCells count="24">
    <mergeCell ref="I9:K9"/>
    <mergeCell ref="B9:B10"/>
    <mergeCell ref="C9:C10"/>
    <mergeCell ref="H9:H10"/>
    <mergeCell ref="G9:G10"/>
    <mergeCell ref="E9:E10"/>
    <mergeCell ref="D9:D10"/>
    <mergeCell ref="F9:F10"/>
    <mergeCell ref="C5:H5"/>
    <mergeCell ref="B37:G37"/>
    <mergeCell ref="L4:M4"/>
    <mergeCell ref="L7:M7"/>
    <mergeCell ref="C2:L2"/>
    <mergeCell ref="C3:L3"/>
    <mergeCell ref="E4:J4"/>
    <mergeCell ref="K5:M5"/>
    <mergeCell ref="K6:M6"/>
    <mergeCell ref="M9:M10"/>
    <mergeCell ref="L9:L10"/>
    <mergeCell ref="I5:J5"/>
    <mergeCell ref="I6:J6"/>
    <mergeCell ref="C6:H6"/>
    <mergeCell ref="I7:J7"/>
    <mergeCell ref="C7:H7"/>
  </mergeCells>
  <printOptions horizontalCentered="1" verticalCentered="1"/>
  <pageMargins left="0.23622047244094491" right="0.23622047244094491" top="0.23622047244094491" bottom="0.23622047244094491" header="0" footer="0"/>
  <pageSetup paperSize="9" scale="85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B1:AK130"/>
  <sheetViews>
    <sheetView showGridLines="0" rightToLeft="1" view="pageBreakPreview" topLeftCell="A10" zoomScale="130" zoomScaleSheetLayoutView="130" workbookViewId="0">
      <selection activeCell="V29" sqref="V29"/>
    </sheetView>
  </sheetViews>
  <sheetFormatPr defaultColWidth="9.1796875" defaultRowHeight="17.5"/>
  <cols>
    <col min="1" max="1" width="2.1796875" style="187" customWidth="1"/>
    <col min="2" max="2" width="6.7265625" style="187" customWidth="1"/>
    <col min="3" max="3" width="11.453125" style="187" customWidth="1"/>
    <col min="4" max="4" width="12" style="187" customWidth="1"/>
    <col min="5" max="5" width="5" style="187" customWidth="1"/>
    <col min="6" max="6" width="1.81640625" style="187" customWidth="1"/>
    <col min="7" max="21" width="5" style="187" customWidth="1"/>
    <col min="22" max="22" width="2" style="187" customWidth="1"/>
    <col min="23" max="25" width="5" style="187" customWidth="1"/>
    <col min="26" max="26" width="2" style="187" customWidth="1"/>
    <col min="27" max="42" width="5" style="187" customWidth="1"/>
    <col min="43" max="16384" width="9.1796875" style="187"/>
  </cols>
  <sheetData>
    <row r="1" spans="2:37" ht="18" thickBot="1"/>
    <row r="2" spans="2:37" ht="20.5" thickTop="1">
      <c r="B2" s="1"/>
      <c r="C2" s="2"/>
      <c r="D2" s="2"/>
      <c r="E2" s="831" t="s">
        <v>144</v>
      </c>
      <c r="F2" s="831"/>
      <c r="G2" s="831"/>
      <c r="H2" s="831"/>
      <c r="I2" s="831"/>
      <c r="J2" s="831"/>
      <c r="K2" s="831"/>
      <c r="L2" s="831"/>
      <c r="M2" s="831"/>
      <c r="N2" s="831"/>
      <c r="O2" s="3"/>
      <c r="P2" s="3"/>
      <c r="Q2" s="3"/>
      <c r="R2" s="188"/>
      <c r="S2" s="188"/>
      <c r="T2" s="188"/>
      <c r="U2" s="189"/>
    </row>
    <row r="3" spans="2:37" ht="20">
      <c r="B3" s="6"/>
      <c r="C3" s="7"/>
      <c r="D3" s="8"/>
      <c r="E3" s="835" t="s">
        <v>126</v>
      </c>
      <c r="F3" s="835"/>
      <c r="G3" s="835"/>
      <c r="H3" s="835"/>
      <c r="I3" s="835"/>
      <c r="J3" s="835"/>
      <c r="K3" s="835"/>
      <c r="L3" s="835"/>
      <c r="M3" s="835"/>
      <c r="N3" s="835"/>
      <c r="O3" s="59"/>
      <c r="P3" s="59"/>
      <c r="Q3" s="59"/>
      <c r="U3" s="190"/>
    </row>
    <row r="4" spans="2:37" ht="26">
      <c r="B4" s="11"/>
      <c r="C4" s="373"/>
      <c r="D4" s="7"/>
      <c r="E4" s="832" t="s">
        <v>187</v>
      </c>
      <c r="F4" s="832"/>
      <c r="G4" s="832"/>
      <c r="H4" s="832"/>
      <c r="I4" s="832"/>
      <c r="J4" s="832"/>
      <c r="K4" s="832"/>
      <c r="L4" s="832"/>
      <c r="M4" s="832"/>
      <c r="N4" s="832"/>
      <c r="O4" s="4"/>
      <c r="Q4" s="850" t="s">
        <v>143</v>
      </c>
      <c r="R4" s="850"/>
      <c r="S4" s="1239">
        <v>6</v>
      </c>
      <c r="T4" s="1239"/>
      <c r="U4" s="190"/>
    </row>
    <row r="5" spans="2:37" ht="20">
      <c r="B5" s="1245" t="s">
        <v>139</v>
      </c>
      <c r="C5" s="835"/>
      <c r="D5" s="1216">
        <f>'رو جلد'!C19</f>
        <v>1303015021</v>
      </c>
      <c r="E5" s="1216"/>
      <c r="F5" s="1216"/>
      <c r="G5" s="1216"/>
      <c r="H5" s="1216"/>
      <c r="I5" s="1216"/>
      <c r="J5" s="1216"/>
      <c r="K5" s="1216"/>
      <c r="L5" s="1216"/>
      <c r="M5" s="1216"/>
      <c r="N5" s="835" t="s">
        <v>141</v>
      </c>
      <c r="O5" s="835"/>
      <c r="P5" s="835"/>
      <c r="Q5" s="830" t="str">
        <f>'رو جلد'!G25</f>
        <v>رهاب</v>
      </c>
      <c r="R5" s="830"/>
      <c r="S5" s="830"/>
      <c r="T5" s="830"/>
      <c r="U5" s="1183"/>
    </row>
    <row r="6" spans="2:37" ht="20">
      <c r="B6" s="1245" t="s">
        <v>405</v>
      </c>
      <c r="C6" s="835"/>
      <c r="D6" s="830" t="str">
        <f>'رو جلد'!C21</f>
        <v>عملیات زیرسازی قطعه 20 راه آهن زاهدان-زابل-بیرجند-مشهد(از کیلومتر000+707 الی 000+740)</v>
      </c>
      <c r="E6" s="830"/>
      <c r="F6" s="830"/>
      <c r="G6" s="830"/>
      <c r="H6" s="830"/>
      <c r="I6" s="830"/>
      <c r="J6" s="830"/>
      <c r="K6" s="830"/>
      <c r="L6" s="830"/>
      <c r="M6" s="830"/>
      <c r="N6" s="835" t="s">
        <v>142</v>
      </c>
      <c r="O6" s="835"/>
      <c r="P6" s="835"/>
      <c r="Q6" s="830" t="str">
        <f>'رو جلد'!F26</f>
        <v>توسعه راههای پارس</v>
      </c>
      <c r="R6" s="830"/>
      <c r="S6" s="830"/>
      <c r="T6" s="830"/>
      <c r="U6" s="1183"/>
    </row>
    <row r="7" spans="2:37" ht="24.5" thickBot="1">
      <c r="B7" s="1244" t="s">
        <v>302</v>
      </c>
      <c r="C7" s="1222"/>
      <c r="D7" s="820" t="str">
        <f>'رو جلد'!C22</f>
        <v>عملیات زیرسازی قطعه 20 راه آهن زاهدان-زابل-بیرجند-مشهد(از کیلومتر000+707 الی 000+740)</v>
      </c>
      <c r="E7" s="820"/>
      <c r="F7" s="820"/>
      <c r="G7" s="820"/>
      <c r="H7" s="820"/>
      <c r="I7" s="820"/>
      <c r="J7" s="820"/>
      <c r="K7" s="820"/>
      <c r="L7" s="820"/>
      <c r="M7" s="820"/>
      <c r="N7" s="1222" t="s">
        <v>135</v>
      </c>
      <c r="O7" s="1222"/>
      <c r="P7" s="1222"/>
      <c r="Q7" s="1240" t="str">
        <f>'رو جلد'!E29</f>
        <v>فروردين</v>
      </c>
      <c r="R7" s="1240"/>
      <c r="S7" s="1241">
        <f>'رو جلد'!H29</f>
        <v>1403</v>
      </c>
      <c r="T7" s="1241"/>
      <c r="U7" s="193"/>
    </row>
    <row r="8" spans="2:37" ht="18.5" thickTop="1" thickBot="1">
      <c r="D8" s="420"/>
      <c r="G8" s="420"/>
      <c r="H8" s="420"/>
      <c r="I8" s="420"/>
      <c r="J8" s="420"/>
      <c r="K8" s="420"/>
      <c r="L8" s="420"/>
      <c r="M8" s="420"/>
      <c r="N8" s="194"/>
      <c r="O8" s="194"/>
      <c r="P8" s="194"/>
      <c r="Q8" s="194"/>
      <c r="R8" s="194"/>
      <c r="S8" s="194"/>
      <c r="T8" s="194"/>
      <c r="U8" s="194"/>
    </row>
    <row r="9" spans="2:37" ht="13.5" customHeight="1">
      <c r="B9" s="1233" t="s">
        <v>228</v>
      </c>
      <c r="C9" s="1227" t="s">
        <v>225</v>
      </c>
      <c r="D9" s="1228"/>
      <c r="E9" s="116"/>
      <c r="F9" s="195"/>
      <c r="G9" s="1220">
        <v>707</v>
      </c>
      <c r="H9" s="1220">
        <f>G9+1</f>
        <v>708</v>
      </c>
      <c r="I9" s="1220">
        <f t="shared" ref="I9:R9" si="0">H9+1</f>
        <v>709</v>
      </c>
      <c r="J9" s="1220">
        <f t="shared" si="0"/>
        <v>710</v>
      </c>
      <c r="K9" s="1220">
        <f t="shared" si="0"/>
        <v>711</v>
      </c>
      <c r="L9" s="1220">
        <f t="shared" si="0"/>
        <v>712</v>
      </c>
      <c r="M9" s="1220">
        <f t="shared" si="0"/>
        <v>713</v>
      </c>
      <c r="N9" s="1220">
        <f t="shared" si="0"/>
        <v>714</v>
      </c>
      <c r="O9" s="1220">
        <f t="shared" si="0"/>
        <v>715</v>
      </c>
      <c r="P9" s="1220">
        <f t="shared" si="0"/>
        <v>716</v>
      </c>
      <c r="Q9" s="1220">
        <f t="shared" si="0"/>
        <v>717</v>
      </c>
      <c r="R9" s="1220">
        <f t="shared" si="0"/>
        <v>718</v>
      </c>
      <c r="S9" s="1220">
        <v>719</v>
      </c>
      <c r="T9" s="1220"/>
      <c r="U9" s="1247"/>
    </row>
    <row r="10" spans="2:37" ht="13.5" customHeight="1">
      <c r="B10" s="1234"/>
      <c r="C10" s="1225" t="s">
        <v>226</v>
      </c>
      <c r="D10" s="1226"/>
      <c r="E10" s="117"/>
      <c r="F10" s="195"/>
      <c r="G10" s="1220"/>
      <c r="H10" s="1220"/>
      <c r="I10" s="1220"/>
      <c r="J10" s="1220"/>
      <c r="K10" s="1220"/>
      <c r="L10" s="1220"/>
      <c r="M10" s="1220"/>
      <c r="N10" s="1220"/>
      <c r="O10" s="1220"/>
      <c r="P10" s="1220"/>
      <c r="Q10" s="1220"/>
      <c r="R10" s="1220"/>
      <c r="S10" s="1220"/>
      <c r="T10" s="1220"/>
      <c r="U10" s="1247"/>
    </row>
    <row r="11" spans="2:37" ht="13.5" customHeight="1" thickBot="1">
      <c r="B11" s="1235"/>
      <c r="C11" s="1223" t="s">
        <v>227</v>
      </c>
      <c r="D11" s="1224"/>
      <c r="E11" s="118"/>
      <c r="F11" s="195"/>
      <c r="G11" s="1220"/>
      <c r="H11" s="1220"/>
      <c r="I11" s="1220"/>
      <c r="J11" s="1220"/>
      <c r="K11" s="1220"/>
      <c r="L11" s="1220"/>
      <c r="M11" s="1220"/>
      <c r="N11" s="1220"/>
      <c r="O11" s="1220"/>
      <c r="P11" s="1220"/>
      <c r="Q11" s="1220"/>
      <c r="R11" s="1220"/>
      <c r="S11" s="1220"/>
      <c r="T11" s="1220"/>
      <c r="U11" s="1247"/>
    </row>
    <row r="12" spans="2:37" s="196" customFormat="1" ht="13.5" customHeight="1" thickBot="1">
      <c r="D12" s="197"/>
      <c r="E12" s="197"/>
      <c r="F12" s="198"/>
      <c r="G12" s="1221"/>
      <c r="H12" s="1221"/>
      <c r="I12" s="1221"/>
      <c r="J12" s="1221"/>
      <c r="K12" s="1221"/>
      <c r="L12" s="1221"/>
      <c r="M12" s="1221"/>
      <c r="N12" s="1221"/>
      <c r="O12" s="1221"/>
      <c r="P12" s="1221"/>
      <c r="Q12" s="1221"/>
      <c r="R12" s="1221"/>
      <c r="S12" s="1221"/>
      <c r="T12" s="1221"/>
      <c r="U12" s="1248"/>
      <c r="V12" s="199"/>
      <c r="W12" s="199"/>
      <c r="X12" s="199"/>
      <c r="Y12" s="199"/>
      <c r="Z12" s="199"/>
      <c r="AA12" s="199"/>
      <c r="AB12" s="199"/>
      <c r="AC12" s="199"/>
      <c r="AD12" s="199"/>
      <c r="AE12" s="199"/>
      <c r="AF12" s="199"/>
      <c r="AG12" s="199"/>
      <c r="AH12" s="199"/>
      <c r="AI12" s="199"/>
      <c r="AJ12" s="199"/>
      <c r="AK12" s="199"/>
    </row>
    <row r="13" spans="2:37" s="196" customFormat="1" ht="19.5" customHeight="1">
      <c r="B13" s="1217" t="s">
        <v>180</v>
      </c>
      <c r="C13" s="1218"/>
      <c r="D13" s="1218"/>
      <c r="E13" s="119"/>
      <c r="F13" s="200"/>
      <c r="G13" s="87"/>
      <c r="H13" s="88"/>
      <c r="I13" s="88"/>
      <c r="J13" s="88"/>
      <c r="K13" s="89"/>
      <c r="L13" s="88"/>
      <c r="M13" s="88"/>
      <c r="N13" s="88"/>
      <c r="O13" s="88"/>
      <c r="P13" s="88"/>
      <c r="Q13" s="88"/>
      <c r="R13" s="88"/>
      <c r="S13" s="88"/>
      <c r="T13" s="88"/>
      <c r="U13" s="90"/>
    </row>
    <row r="14" spans="2:37" ht="19.5" customHeight="1">
      <c r="B14" s="1229" t="s">
        <v>182</v>
      </c>
      <c r="C14" s="1230"/>
      <c r="D14" s="388" t="s">
        <v>181</v>
      </c>
      <c r="E14" s="120"/>
      <c r="F14" s="200"/>
      <c r="G14" s="91"/>
      <c r="H14" s="92"/>
      <c r="I14" s="92"/>
      <c r="J14" s="92"/>
      <c r="K14" s="92"/>
      <c r="L14" s="93"/>
      <c r="M14" s="93"/>
      <c r="N14" s="93"/>
      <c r="O14" s="93"/>
      <c r="P14" s="93"/>
      <c r="Q14" s="93"/>
      <c r="R14" s="93"/>
      <c r="S14" s="93"/>
      <c r="T14" s="93"/>
      <c r="U14" s="94"/>
    </row>
    <row r="15" spans="2:37" ht="19.5" customHeight="1">
      <c r="B15" s="1229"/>
      <c r="C15" s="1230"/>
      <c r="D15" s="388" t="s">
        <v>253</v>
      </c>
      <c r="E15" s="120"/>
      <c r="F15" s="200"/>
      <c r="G15" s="91"/>
      <c r="H15" s="92"/>
      <c r="I15" s="92"/>
      <c r="J15" s="92"/>
      <c r="K15" s="92"/>
      <c r="L15" s="93"/>
      <c r="M15" s="93"/>
      <c r="N15" s="93"/>
      <c r="O15" s="93"/>
      <c r="P15" s="93"/>
      <c r="Q15" s="93"/>
      <c r="R15" s="93"/>
      <c r="S15" s="93"/>
      <c r="T15" s="93"/>
      <c r="U15" s="94"/>
    </row>
    <row r="16" spans="2:37" ht="19.5" customHeight="1">
      <c r="B16" s="1229"/>
      <c r="C16" s="1230"/>
      <c r="D16" s="388" t="s">
        <v>79</v>
      </c>
      <c r="E16" s="120"/>
      <c r="F16" s="200"/>
      <c r="G16" s="91"/>
      <c r="H16" s="92"/>
      <c r="I16" s="92"/>
      <c r="J16" s="92"/>
      <c r="K16" s="92"/>
      <c r="L16" s="93"/>
      <c r="M16" s="93"/>
      <c r="N16" s="93"/>
      <c r="O16" s="93"/>
      <c r="P16" s="93"/>
      <c r="Q16" s="93"/>
      <c r="R16" s="93"/>
      <c r="S16" s="93"/>
      <c r="T16" s="93"/>
      <c r="U16" s="94"/>
    </row>
    <row r="17" spans="2:21" ht="19.5" customHeight="1">
      <c r="B17" s="1231" t="s">
        <v>185</v>
      </c>
      <c r="C17" s="1219"/>
      <c r="D17" s="1219"/>
      <c r="E17" s="121"/>
      <c r="F17" s="200"/>
      <c r="G17" s="91"/>
      <c r="H17" s="92"/>
      <c r="I17" s="92"/>
      <c r="J17" s="92"/>
      <c r="K17" s="92"/>
      <c r="L17" s="92"/>
      <c r="M17" s="95"/>
      <c r="N17" s="95"/>
      <c r="O17" s="92"/>
      <c r="P17" s="92"/>
      <c r="Q17" s="92"/>
      <c r="R17" s="95"/>
      <c r="S17" s="95"/>
      <c r="T17" s="96"/>
      <c r="U17" s="97"/>
    </row>
    <row r="18" spans="2:21" ht="19.5" customHeight="1">
      <c r="B18" s="1231" t="s">
        <v>183</v>
      </c>
      <c r="C18" s="1219"/>
      <c r="D18" s="1219"/>
      <c r="E18" s="122"/>
      <c r="F18" s="200"/>
      <c r="G18" s="91"/>
      <c r="H18" s="92"/>
      <c r="I18" s="92"/>
      <c r="J18" s="96"/>
      <c r="K18" s="96"/>
      <c r="L18" s="96"/>
      <c r="M18" s="96"/>
      <c r="N18" s="96"/>
      <c r="O18" s="96"/>
      <c r="P18" s="96"/>
      <c r="Q18" s="96"/>
      <c r="R18" s="96"/>
      <c r="S18" s="96"/>
      <c r="T18" s="96"/>
      <c r="U18" s="98"/>
    </row>
    <row r="19" spans="2:21" ht="19.5" customHeight="1">
      <c r="B19" s="1231" t="s">
        <v>184</v>
      </c>
      <c r="C19" s="1219"/>
      <c r="D19" s="1219"/>
      <c r="E19" s="123"/>
      <c r="F19" s="200"/>
      <c r="G19" s="91"/>
      <c r="H19" s="96"/>
      <c r="I19" s="99"/>
      <c r="J19" s="99"/>
      <c r="K19" s="99"/>
      <c r="L19" s="99"/>
      <c r="M19" s="100"/>
      <c r="N19" s="100"/>
      <c r="O19" s="100"/>
      <c r="P19" s="100"/>
      <c r="Q19" s="100"/>
      <c r="R19" s="100"/>
      <c r="S19" s="101"/>
      <c r="T19" s="101"/>
      <c r="U19" s="102"/>
    </row>
    <row r="20" spans="2:21" ht="19.5" customHeight="1">
      <c r="B20" s="1232" t="s">
        <v>188</v>
      </c>
      <c r="C20" s="1219" t="s">
        <v>179</v>
      </c>
      <c r="D20" s="1219"/>
      <c r="E20" s="124"/>
      <c r="F20" s="200"/>
      <c r="G20" s="103"/>
      <c r="H20" s="92"/>
      <c r="I20" s="92"/>
      <c r="J20" s="92"/>
      <c r="K20" s="92"/>
      <c r="L20" s="104"/>
      <c r="M20" s="92"/>
      <c r="N20" s="92"/>
      <c r="O20" s="92"/>
      <c r="P20" s="92"/>
      <c r="Q20" s="92"/>
      <c r="R20" s="92"/>
      <c r="S20" s="92"/>
      <c r="T20" s="92"/>
      <c r="U20" s="105"/>
    </row>
    <row r="21" spans="2:21" ht="19.5" customHeight="1">
      <c r="B21" s="1232"/>
      <c r="C21" s="1219" t="s">
        <v>95</v>
      </c>
      <c r="D21" s="1219"/>
      <c r="E21" s="125"/>
      <c r="F21" s="200"/>
      <c r="G21" s="103"/>
      <c r="H21" s="96"/>
      <c r="I21" s="96"/>
      <c r="J21" s="96"/>
      <c r="K21" s="96"/>
      <c r="L21" s="96"/>
      <c r="M21" s="106"/>
      <c r="N21" s="106"/>
      <c r="O21" s="106"/>
      <c r="P21" s="106"/>
      <c r="Q21" s="106"/>
      <c r="R21" s="106"/>
      <c r="S21" s="106"/>
      <c r="T21" s="106"/>
      <c r="U21" s="107"/>
    </row>
    <row r="22" spans="2:21" ht="19.5" customHeight="1">
      <c r="B22" s="1232"/>
      <c r="C22" s="1219" t="s">
        <v>94</v>
      </c>
      <c r="D22" s="1219"/>
      <c r="E22" s="126"/>
      <c r="F22" s="200"/>
      <c r="G22" s="103"/>
      <c r="H22" s="96"/>
      <c r="I22" s="96"/>
      <c r="J22" s="96"/>
      <c r="K22" s="96"/>
      <c r="L22" s="101"/>
      <c r="M22" s="96"/>
      <c r="N22" s="96"/>
      <c r="O22" s="96"/>
      <c r="P22" s="96"/>
      <c r="Q22" s="96"/>
      <c r="R22" s="96"/>
      <c r="S22" s="96"/>
      <c r="T22" s="96"/>
      <c r="U22" s="98"/>
    </row>
    <row r="23" spans="2:21" ht="19.5" customHeight="1">
      <c r="B23" s="1232"/>
      <c r="C23" s="1219" t="s">
        <v>93</v>
      </c>
      <c r="D23" s="1219"/>
      <c r="E23" s="127"/>
      <c r="F23" s="200"/>
      <c r="G23" s="108"/>
      <c r="H23" s="109"/>
      <c r="I23" s="109"/>
      <c r="J23" s="109"/>
      <c r="K23" s="110"/>
      <c r="L23" s="109"/>
      <c r="M23" s="111"/>
      <c r="N23" s="109"/>
      <c r="O23" s="109"/>
      <c r="P23" s="109"/>
      <c r="Q23" s="109"/>
      <c r="R23" s="109"/>
      <c r="S23" s="109"/>
      <c r="T23" s="109"/>
      <c r="U23" s="112"/>
    </row>
    <row r="24" spans="2:21" ht="90" customHeight="1" thickBot="1">
      <c r="B24" s="1236" t="s">
        <v>7</v>
      </c>
      <c r="C24" s="1237"/>
      <c r="D24" s="1237"/>
      <c r="E24" s="1238"/>
      <c r="F24" s="200"/>
      <c r="G24" s="113"/>
      <c r="H24" s="114"/>
      <c r="I24" s="114"/>
      <c r="J24" s="114"/>
      <c r="K24" s="114"/>
      <c r="L24" s="114"/>
      <c r="M24" s="114"/>
      <c r="N24" s="114"/>
      <c r="O24" s="114"/>
      <c r="P24" s="114"/>
      <c r="Q24" s="114"/>
      <c r="R24" s="114"/>
      <c r="S24" s="114"/>
      <c r="T24" s="114"/>
      <c r="U24" s="115"/>
    </row>
    <row r="25" spans="2:21" ht="22.5" customHeight="1" thickBot="1">
      <c r="B25" s="201"/>
      <c r="C25" s="201"/>
      <c r="D25" s="201"/>
      <c r="E25" s="200"/>
      <c r="F25" s="200"/>
      <c r="G25" s="202"/>
      <c r="H25" s="202"/>
      <c r="I25" s="202"/>
      <c r="J25" s="202"/>
      <c r="K25" s="202"/>
      <c r="L25" s="202"/>
      <c r="M25" s="202"/>
      <c r="N25" s="202"/>
      <c r="O25" s="202"/>
      <c r="P25" s="202"/>
      <c r="Q25" s="202"/>
      <c r="R25" s="202"/>
      <c r="S25" s="202"/>
      <c r="T25" s="202"/>
      <c r="U25" s="202"/>
    </row>
    <row r="26" spans="2:21" ht="13.5" customHeight="1">
      <c r="B26" s="1233" t="s">
        <v>228</v>
      </c>
      <c r="C26" s="1227" t="s">
        <v>225</v>
      </c>
      <c r="D26" s="1228"/>
      <c r="E26" s="116"/>
      <c r="F26" s="203"/>
      <c r="G26" s="1220" t="s">
        <v>663</v>
      </c>
      <c r="H26" s="1242" t="s">
        <v>664</v>
      </c>
      <c r="I26" s="1242" t="s">
        <v>665</v>
      </c>
      <c r="J26" s="1242" t="s">
        <v>666</v>
      </c>
      <c r="K26" s="1242" t="s">
        <v>667</v>
      </c>
      <c r="L26" s="1242" t="s">
        <v>669</v>
      </c>
      <c r="M26" s="1242" t="s">
        <v>668</v>
      </c>
      <c r="N26" s="1242" t="s">
        <v>670</v>
      </c>
      <c r="O26" s="1242" t="s">
        <v>671</v>
      </c>
      <c r="P26" s="1242" t="s">
        <v>672</v>
      </c>
      <c r="Q26" s="1242" t="s">
        <v>673</v>
      </c>
      <c r="R26" s="1242" t="s">
        <v>674</v>
      </c>
      <c r="S26" s="1242" t="s">
        <v>675</v>
      </c>
      <c r="T26" s="1242" t="s">
        <v>676</v>
      </c>
      <c r="U26" s="1246" t="s">
        <v>677</v>
      </c>
    </row>
    <row r="27" spans="2:21" ht="13.5" customHeight="1">
      <c r="B27" s="1234"/>
      <c r="C27" s="1225" t="s">
        <v>226</v>
      </c>
      <c r="D27" s="1226"/>
      <c r="E27" s="117"/>
      <c r="F27" s="203"/>
      <c r="G27" s="1220"/>
      <c r="H27" s="1220"/>
      <c r="I27" s="1220"/>
      <c r="J27" s="1220"/>
      <c r="K27" s="1220"/>
      <c r="L27" s="1220"/>
      <c r="M27" s="1220"/>
      <c r="N27" s="1220"/>
      <c r="O27" s="1220"/>
      <c r="P27" s="1220"/>
      <c r="Q27" s="1220"/>
      <c r="R27" s="1220"/>
      <c r="S27" s="1220"/>
      <c r="T27" s="1220"/>
      <c r="U27" s="1247"/>
    </row>
    <row r="28" spans="2:21" ht="13.5" customHeight="1" thickBot="1">
      <c r="B28" s="1235"/>
      <c r="C28" s="1223" t="s">
        <v>227</v>
      </c>
      <c r="D28" s="1224"/>
      <c r="E28" s="118"/>
      <c r="F28" s="203"/>
      <c r="G28" s="1220"/>
      <c r="H28" s="1220"/>
      <c r="I28" s="1220"/>
      <c r="J28" s="1220"/>
      <c r="K28" s="1220"/>
      <c r="L28" s="1220"/>
      <c r="M28" s="1220"/>
      <c r="N28" s="1220"/>
      <c r="O28" s="1220"/>
      <c r="P28" s="1220"/>
      <c r="Q28" s="1220"/>
      <c r="R28" s="1220"/>
      <c r="S28" s="1220"/>
      <c r="T28" s="1220"/>
      <c r="U28" s="1247"/>
    </row>
    <row r="29" spans="2:21" s="196" customFormat="1" ht="13.5" customHeight="1" thickBot="1">
      <c r="D29" s="197"/>
      <c r="E29" s="197"/>
      <c r="F29" s="198"/>
      <c r="G29" s="1221"/>
      <c r="H29" s="1243"/>
      <c r="I29" s="1243"/>
      <c r="J29" s="1243"/>
      <c r="K29" s="1243"/>
      <c r="L29" s="1243"/>
      <c r="M29" s="1243"/>
      <c r="N29" s="1243"/>
      <c r="O29" s="1243"/>
      <c r="P29" s="1243"/>
      <c r="Q29" s="1243"/>
      <c r="R29" s="1243"/>
      <c r="S29" s="1243"/>
      <c r="T29" s="1243"/>
      <c r="U29" s="1248"/>
    </row>
    <row r="30" spans="2:21" s="196" customFormat="1" ht="19.5" customHeight="1">
      <c r="B30" s="1217" t="s">
        <v>180</v>
      </c>
      <c r="C30" s="1218"/>
      <c r="D30" s="1218"/>
      <c r="E30" s="119"/>
      <c r="F30" s="200"/>
      <c r="G30" s="87"/>
      <c r="H30" s="88"/>
      <c r="I30" s="88"/>
      <c r="J30" s="88"/>
      <c r="K30" s="89"/>
      <c r="L30" s="88"/>
      <c r="M30" s="88"/>
      <c r="N30" s="88"/>
      <c r="O30" s="88"/>
      <c r="P30" s="88"/>
      <c r="Q30" s="88"/>
      <c r="R30" s="88"/>
      <c r="S30" s="88"/>
      <c r="T30" s="88"/>
      <c r="U30" s="90"/>
    </row>
    <row r="31" spans="2:21" ht="19.5" customHeight="1">
      <c r="B31" s="1229" t="s">
        <v>182</v>
      </c>
      <c r="C31" s="1230"/>
      <c r="D31" s="388" t="s">
        <v>181</v>
      </c>
      <c r="E31" s="120"/>
      <c r="F31" s="200"/>
      <c r="G31" s="91"/>
      <c r="H31" s="92"/>
      <c r="I31" s="92"/>
      <c r="J31" s="92"/>
      <c r="K31" s="92"/>
      <c r="L31" s="93"/>
      <c r="M31" s="93"/>
      <c r="N31" s="93"/>
      <c r="O31" s="93"/>
      <c r="P31" s="93"/>
      <c r="Q31" s="93"/>
      <c r="R31" s="93"/>
      <c r="S31" s="93"/>
      <c r="T31" s="93"/>
      <c r="U31" s="94"/>
    </row>
    <row r="32" spans="2:21" ht="19.5" customHeight="1">
      <c r="B32" s="1229"/>
      <c r="C32" s="1230"/>
      <c r="D32" s="388" t="s">
        <v>253</v>
      </c>
      <c r="E32" s="120"/>
      <c r="F32" s="200"/>
      <c r="G32" s="91"/>
      <c r="H32" s="92"/>
      <c r="I32" s="92"/>
      <c r="J32" s="92"/>
      <c r="K32" s="92"/>
      <c r="L32" s="93"/>
      <c r="M32" s="93"/>
      <c r="N32" s="93"/>
      <c r="O32" s="93"/>
      <c r="P32" s="93"/>
      <c r="Q32" s="93"/>
      <c r="R32" s="93"/>
      <c r="S32" s="93"/>
      <c r="T32" s="93"/>
      <c r="U32" s="94"/>
    </row>
    <row r="33" spans="2:21" ht="19.5" customHeight="1">
      <c r="B33" s="1229"/>
      <c r="C33" s="1230"/>
      <c r="D33" s="388" t="s">
        <v>79</v>
      </c>
      <c r="E33" s="120"/>
      <c r="F33" s="200"/>
      <c r="G33" s="91"/>
      <c r="H33" s="92"/>
      <c r="I33" s="92"/>
      <c r="J33" s="92"/>
      <c r="K33" s="92"/>
      <c r="L33" s="93"/>
      <c r="M33" s="93"/>
      <c r="N33" s="93"/>
      <c r="O33" s="93"/>
      <c r="P33" s="93"/>
      <c r="Q33" s="93"/>
      <c r="R33" s="93"/>
      <c r="S33" s="93"/>
      <c r="T33" s="93"/>
      <c r="U33" s="94"/>
    </row>
    <row r="34" spans="2:21" ht="19.5" customHeight="1">
      <c r="B34" s="1231" t="s">
        <v>185</v>
      </c>
      <c r="C34" s="1219"/>
      <c r="D34" s="1219"/>
      <c r="E34" s="121"/>
      <c r="F34" s="200"/>
      <c r="G34" s="91"/>
      <c r="H34" s="92"/>
      <c r="I34" s="92"/>
      <c r="J34" s="92"/>
      <c r="K34" s="92"/>
      <c r="L34" s="92"/>
      <c r="M34" s="95"/>
      <c r="N34" s="95"/>
      <c r="O34" s="92"/>
      <c r="P34" s="92"/>
      <c r="Q34" s="92"/>
      <c r="R34" s="95"/>
      <c r="S34" s="95"/>
      <c r="T34" s="96"/>
      <c r="U34" s="97"/>
    </row>
    <row r="35" spans="2:21" ht="19.5" customHeight="1">
      <c r="B35" s="1231" t="s">
        <v>183</v>
      </c>
      <c r="C35" s="1219"/>
      <c r="D35" s="1219"/>
      <c r="E35" s="122"/>
      <c r="F35" s="200"/>
      <c r="G35" s="91"/>
      <c r="H35" s="92"/>
      <c r="I35" s="92"/>
      <c r="J35" s="96"/>
      <c r="K35" s="96"/>
      <c r="L35" s="96"/>
      <c r="M35" s="96"/>
      <c r="N35" s="96"/>
      <c r="O35" s="96"/>
      <c r="P35" s="96"/>
      <c r="Q35" s="96"/>
      <c r="R35" s="96"/>
      <c r="S35" s="96"/>
      <c r="T35" s="96"/>
      <c r="U35" s="98"/>
    </row>
    <row r="36" spans="2:21" ht="19.5" customHeight="1">
      <c r="B36" s="1231" t="s">
        <v>184</v>
      </c>
      <c r="C36" s="1219"/>
      <c r="D36" s="1219"/>
      <c r="E36" s="123"/>
      <c r="F36" s="200"/>
      <c r="G36" s="91"/>
      <c r="H36" s="96"/>
      <c r="I36" s="99"/>
      <c r="J36" s="99"/>
      <c r="K36" s="99"/>
      <c r="L36" s="99"/>
      <c r="M36" s="100"/>
      <c r="N36" s="100"/>
      <c r="O36" s="100"/>
      <c r="P36" s="100"/>
      <c r="Q36" s="100"/>
      <c r="R36" s="100"/>
      <c r="S36" s="101"/>
      <c r="T36" s="101"/>
      <c r="U36" s="102"/>
    </row>
    <row r="37" spans="2:21" ht="19.5" customHeight="1">
      <c r="B37" s="1232" t="s">
        <v>186</v>
      </c>
      <c r="C37" s="1219" t="s">
        <v>179</v>
      </c>
      <c r="D37" s="1219"/>
      <c r="E37" s="124"/>
      <c r="F37" s="200"/>
      <c r="G37" s="103"/>
      <c r="H37" s="92"/>
      <c r="I37" s="92"/>
      <c r="J37" s="92"/>
      <c r="K37" s="92"/>
      <c r="L37" s="104"/>
      <c r="M37" s="92"/>
      <c r="N37" s="92"/>
      <c r="O37" s="92"/>
      <c r="P37" s="92"/>
      <c r="Q37" s="92"/>
      <c r="R37" s="92"/>
      <c r="S37" s="92"/>
      <c r="T37" s="92"/>
      <c r="U37" s="105"/>
    </row>
    <row r="38" spans="2:21" ht="19.5" customHeight="1">
      <c r="B38" s="1232"/>
      <c r="C38" s="1219" t="s">
        <v>95</v>
      </c>
      <c r="D38" s="1219"/>
      <c r="E38" s="125"/>
      <c r="F38" s="200"/>
      <c r="G38" s="103"/>
      <c r="H38" s="96"/>
      <c r="I38" s="96"/>
      <c r="J38" s="96"/>
      <c r="K38" s="96"/>
      <c r="L38" s="96"/>
      <c r="M38" s="106"/>
      <c r="N38" s="106"/>
      <c r="O38" s="106"/>
      <c r="P38" s="106"/>
      <c r="Q38" s="106"/>
      <c r="R38" s="106"/>
      <c r="S38" s="106"/>
      <c r="T38" s="106"/>
      <c r="U38" s="107"/>
    </row>
    <row r="39" spans="2:21" ht="19.5" customHeight="1">
      <c r="B39" s="1232"/>
      <c r="C39" s="1219" t="s">
        <v>94</v>
      </c>
      <c r="D39" s="1219"/>
      <c r="E39" s="126"/>
      <c r="F39" s="200"/>
      <c r="G39" s="103"/>
      <c r="H39" s="96"/>
      <c r="I39" s="96"/>
      <c r="J39" s="96"/>
      <c r="K39" s="96"/>
      <c r="L39" s="101"/>
      <c r="M39" s="96"/>
      <c r="N39" s="96"/>
      <c r="O39" s="96"/>
      <c r="P39" s="96"/>
      <c r="Q39" s="96"/>
      <c r="R39" s="96"/>
      <c r="S39" s="96"/>
      <c r="T39" s="96"/>
      <c r="U39" s="98"/>
    </row>
    <row r="40" spans="2:21" ht="20.25" customHeight="1">
      <c r="B40" s="1232"/>
      <c r="C40" s="1219" t="s">
        <v>93</v>
      </c>
      <c r="D40" s="1219"/>
      <c r="E40" s="127"/>
      <c r="F40" s="200"/>
      <c r="G40" s="108"/>
      <c r="H40" s="109"/>
      <c r="I40" s="109"/>
      <c r="J40" s="109"/>
      <c r="K40" s="110"/>
      <c r="L40" s="109"/>
      <c r="M40" s="111"/>
      <c r="N40" s="109"/>
      <c r="O40" s="109"/>
      <c r="P40" s="109"/>
      <c r="Q40" s="109"/>
      <c r="R40" s="109"/>
      <c r="S40" s="109"/>
      <c r="T40" s="109"/>
      <c r="U40" s="112"/>
    </row>
    <row r="41" spans="2:21" s="196" customFormat="1" ht="90" customHeight="1" thickBot="1">
      <c r="B41" s="1236" t="s">
        <v>7</v>
      </c>
      <c r="C41" s="1237"/>
      <c r="D41" s="1237"/>
      <c r="E41" s="1238"/>
      <c r="F41" s="200"/>
      <c r="G41" s="113"/>
      <c r="H41" s="114"/>
      <c r="I41" s="114"/>
      <c r="J41" s="114"/>
      <c r="K41" s="114"/>
      <c r="L41" s="114"/>
      <c r="M41" s="114"/>
      <c r="N41" s="114"/>
      <c r="O41" s="114"/>
      <c r="P41" s="114"/>
      <c r="Q41" s="114"/>
      <c r="R41" s="114"/>
      <c r="S41" s="114"/>
      <c r="T41" s="114"/>
      <c r="U41" s="115"/>
    </row>
    <row r="42" spans="2:21" s="424" customFormat="1" ht="18" customHeight="1">
      <c r="D42" s="425"/>
      <c r="E42" s="426"/>
      <c r="F42" s="426"/>
      <c r="G42" s="426"/>
      <c r="H42" s="426"/>
      <c r="I42" s="426"/>
      <c r="J42" s="426"/>
      <c r="K42" s="426"/>
      <c r="L42" s="426"/>
      <c r="M42" s="426"/>
      <c r="N42" s="426"/>
      <c r="O42" s="426"/>
      <c r="P42" s="426"/>
      <c r="Q42" s="426"/>
      <c r="R42" s="426"/>
      <c r="S42" s="426"/>
      <c r="T42" s="426"/>
      <c r="U42" s="426"/>
    </row>
    <row r="43" spans="2:21" s="424" customFormat="1" ht="30" customHeight="1">
      <c r="D43" s="425"/>
      <c r="E43" s="427"/>
      <c r="F43" s="426"/>
      <c r="G43" s="426"/>
      <c r="H43" s="426"/>
      <c r="I43" s="426"/>
      <c r="J43" s="427"/>
      <c r="K43" s="427"/>
      <c r="L43" s="427"/>
      <c r="M43" s="427"/>
      <c r="N43" s="427"/>
      <c r="O43" s="427"/>
      <c r="P43" s="427"/>
      <c r="Q43" s="427"/>
      <c r="R43" s="427"/>
      <c r="S43" s="427"/>
      <c r="T43" s="427"/>
      <c r="U43" s="427"/>
    </row>
    <row r="44" spans="2:21" s="424" customFormat="1" ht="30" customHeight="1">
      <c r="D44" s="425"/>
      <c r="E44" s="427"/>
      <c r="F44" s="426"/>
      <c r="G44" s="426"/>
      <c r="H44" s="427"/>
      <c r="I44" s="428"/>
      <c r="J44" s="428"/>
      <c r="K44" s="428"/>
      <c r="L44" s="428"/>
      <c r="M44" s="428"/>
      <c r="N44" s="428"/>
      <c r="O44" s="428"/>
      <c r="P44" s="428"/>
      <c r="Q44" s="428"/>
      <c r="R44" s="428"/>
      <c r="S44" s="427"/>
      <c r="T44" s="427"/>
      <c r="U44" s="427"/>
    </row>
    <row r="45" spans="2:21" s="424" customFormat="1" ht="30" customHeight="1">
      <c r="D45" s="425"/>
      <c r="E45" s="426"/>
      <c r="F45" s="426"/>
      <c r="G45" s="426"/>
      <c r="H45" s="426"/>
      <c r="I45" s="426"/>
      <c r="J45" s="426"/>
      <c r="K45" s="426"/>
      <c r="L45" s="426"/>
      <c r="M45" s="426"/>
      <c r="N45" s="426"/>
      <c r="O45" s="426"/>
      <c r="P45" s="426"/>
      <c r="Q45" s="426"/>
      <c r="R45" s="426"/>
      <c r="S45" s="426"/>
      <c r="T45" s="426"/>
      <c r="U45" s="426"/>
    </row>
    <row r="46" spans="2:21" s="424" customFormat="1" ht="30" customHeight="1">
      <c r="D46" s="425"/>
      <c r="E46" s="427"/>
      <c r="F46" s="426"/>
      <c r="G46" s="427"/>
      <c r="H46" s="427"/>
      <c r="I46" s="427"/>
      <c r="J46" s="427"/>
      <c r="K46" s="427"/>
      <c r="L46" s="427"/>
      <c r="M46" s="427"/>
      <c r="N46" s="427"/>
      <c r="O46" s="427"/>
      <c r="P46" s="427"/>
      <c r="Q46" s="427"/>
      <c r="R46" s="427"/>
      <c r="S46" s="427"/>
      <c r="T46" s="427"/>
      <c r="U46" s="427"/>
    </row>
    <row r="47" spans="2:21" s="424" customFormat="1" ht="30" customHeight="1">
      <c r="D47" s="425"/>
      <c r="E47" s="426"/>
      <c r="F47" s="426"/>
      <c r="G47" s="427"/>
      <c r="H47" s="427"/>
      <c r="I47" s="427"/>
      <c r="J47" s="427"/>
      <c r="K47" s="427"/>
      <c r="L47" s="427"/>
      <c r="M47" s="427"/>
      <c r="N47" s="427"/>
      <c r="O47" s="427"/>
      <c r="P47" s="427"/>
      <c r="Q47" s="427"/>
      <c r="R47" s="427"/>
      <c r="S47" s="427"/>
      <c r="T47" s="427"/>
      <c r="U47" s="427"/>
    </row>
    <row r="48" spans="2:21" s="424" customFormat="1" ht="30" customHeight="1">
      <c r="D48" s="425"/>
      <c r="E48" s="426"/>
      <c r="F48" s="426"/>
      <c r="G48" s="426"/>
      <c r="H48" s="426"/>
      <c r="I48" s="426"/>
      <c r="J48" s="426"/>
      <c r="K48" s="426"/>
      <c r="L48" s="426"/>
      <c r="M48" s="426"/>
      <c r="N48" s="426"/>
      <c r="O48" s="426"/>
      <c r="P48" s="426"/>
      <c r="Q48" s="426"/>
      <c r="R48" s="426"/>
      <c r="S48" s="426"/>
      <c r="T48" s="426"/>
      <c r="U48" s="426"/>
    </row>
    <row r="49" spans="4:21" s="424" customFormat="1" ht="30" customHeight="1">
      <c r="D49" s="425"/>
      <c r="E49" s="426"/>
      <c r="F49" s="426"/>
      <c r="G49" s="426"/>
      <c r="H49" s="426"/>
      <c r="I49" s="426"/>
      <c r="J49" s="426"/>
      <c r="K49" s="426"/>
      <c r="L49" s="426"/>
      <c r="M49" s="426"/>
      <c r="N49" s="426"/>
      <c r="O49" s="426"/>
      <c r="P49" s="426"/>
      <c r="Q49" s="426"/>
      <c r="R49" s="426"/>
      <c r="S49" s="426"/>
      <c r="T49" s="426"/>
      <c r="U49" s="426"/>
    </row>
    <row r="50" spans="4:21" s="424" customFormat="1" ht="30" customHeight="1">
      <c r="D50" s="425"/>
      <c r="E50" s="426"/>
      <c r="F50" s="426"/>
      <c r="G50" s="426"/>
      <c r="H50" s="426"/>
      <c r="I50" s="426"/>
      <c r="J50" s="426"/>
      <c r="K50" s="426"/>
      <c r="L50" s="426"/>
      <c r="M50" s="426"/>
      <c r="N50" s="426"/>
      <c r="O50" s="426"/>
      <c r="P50" s="426"/>
      <c r="Q50" s="426"/>
      <c r="R50" s="426"/>
      <c r="S50" s="426"/>
      <c r="T50" s="426"/>
      <c r="U50" s="426"/>
    </row>
    <row r="51" spans="4:21" s="424" customFormat="1" ht="30" customHeight="1">
      <c r="D51" s="429"/>
      <c r="E51" s="429"/>
      <c r="G51" s="427"/>
      <c r="H51" s="427"/>
      <c r="I51" s="427"/>
      <c r="J51" s="427"/>
      <c r="K51" s="427"/>
      <c r="L51" s="427"/>
      <c r="M51" s="427"/>
      <c r="N51" s="427"/>
      <c r="O51" s="427"/>
      <c r="P51" s="427"/>
      <c r="Q51" s="427"/>
      <c r="R51" s="427"/>
      <c r="S51" s="427"/>
      <c r="T51" s="427"/>
      <c r="U51" s="427"/>
    </row>
    <row r="52" spans="4:21" s="430" customFormat="1" ht="30" customHeight="1">
      <c r="D52" s="425"/>
      <c r="E52" s="427"/>
      <c r="F52" s="426"/>
      <c r="G52" s="427"/>
      <c r="H52" s="427"/>
      <c r="I52" s="427"/>
      <c r="J52" s="427"/>
      <c r="K52" s="427"/>
      <c r="L52" s="427"/>
      <c r="M52" s="427"/>
      <c r="N52" s="427"/>
      <c r="O52" s="427"/>
      <c r="P52" s="427"/>
      <c r="Q52" s="427"/>
      <c r="R52" s="427"/>
      <c r="S52" s="427"/>
      <c r="T52" s="427"/>
      <c r="U52" s="427"/>
    </row>
    <row r="53" spans="4:21" s="424" customFormat="1" ht="30" customHeight="1">
      <c r="D53" s="425"/>
      <c r="E53" s="426"/>
      <c r="F53" s="426"/>
      <c r="G53" s="426"/>
      <c r="H53" s="426"/>
      <c r="I53" s="426"/>
      <c r="J53" s="426"/>
      <c r="K53" s="426"/>
      <c r="L53" s="426"/>
      <c r="M53" s="426"/>
      <c r="N53" s="426"/>
      <c r="O53" s="426"/>
      <c r="P53" s="426"/>
      <c r="Q53" s="426"/>
      <c r="R53" s="426"/>
      <c r="S53" s="426"/>
      <c r="T53" s="426"/>
      <c r="U53" s="426"/>
    </row>
    <row r="54" spans="4:21" s="424" customFormat="1" ht="30" customHeight="1">
      <c r="D54" s="425"/>
      <c r="E54" s="426"/>
      <c r="F54" s="426"/>
      <c r="G54" s="426"/>
      <c r="H54" s="426"/>
      <c r="I54" s="426"/>
      <c r="J54" s="426"/>
      <c r="K54" s="426"/>
      <c r="L54" s="426"/>
      <c r="M54" s="431"/>
      <c r="N54" s="431"/>
      <c r="O54" s="426"/>
      <c r="P54" s="426"/>
      <c r="Q54" s="428"/>
      <c r="R54" s="426"/>
      <c r="S54" s="426"/>
      <c r="T54" s="426"/>
      <c r="U54" s="426"/>
    </row>
    <row r="55" spans="4:21" s="424" customFormat="1" ht="30" customHeight="1">
      <c r="D55" s="425"/>
      <c r="E55" s="427"/>
      <c r="F55" s="426"/>
      <c r="G55" s="426"/>
      <c r="H55" s="426"/>
      <c r="I55" s="426"/>
      <c r="J55" s="427"/>
      <c r="K55" s="427"/>
      <c r="L55" s="427"/>
      <c r="M55" s="427"/>
      <c r="N55" s="427"/>
      <c r="O55" s="427"/>
      <c r="P55" s="427"/>
      <c r="Q55" s="428"/>
      <c r="R55" s="427"/>
      <c r="S55" s="427"/>
      <c r="T55" s="427"/>
      <c r="U55" s="427"/>
    </row>
    <row r="56" spans="4:21" s="424" customFormat="1" ht="30" customHeight="1">
      <c r="D56" s="425"/>
      <c r="E56" s="427"/>
      <c r="F56" s="426"/>
      <c r="G56" s="426"/>
      <c r="H56" s="427"/>
      <c r="I56" s="428"/>
      <c r="J56" s="428"/>
      <c r="K56" s="428"/>
      <c r="L56" s="428"/>
      <c r="M56" s="428"/>
      <c r="N56" s="428"/>
      <c r="O56" s="428"/>
      <c r="P56" s="428"/>
      <c r="Q56" s="428"/>
      <c r="R56" s="427"/>
      <c r="S56" s="427"/>
      <c r="T56" s="427"/>
      <c r="U56" s="427"/>
    </row>
    <row r="57" spans="4:21" s="424" customFormat="1" ht="30" customHeight="1">
      <c r="D57" s="425"/>
      <c r="E57" s="426"/>
      <c r="F57" s="426"/>
      <c r="G57" s="426"/>
      <c r="H57" s="426"/>
      <c r="I57" s="426"/>
      <c r="J57" s="426"/>
      <c r="K57" s="426"/>
      <c r="L57" s="426"/>
      <c r="M57" s="426"/>
      <c r="N57" s="426"/>
      <c r="O57" s="426"/>
      <c r="P57" s="426"/>
      <c r="Q57" s="426"/>
      <c r="R57" s="426"/>
      <c r="S57" s="426"/>
      <c r="T57" s="426"/>
      <c r="U57" s="426"/>
    </row>
    <row r="58" spans="4:21" s="424" customFormat="1" ht="30" customHeight="1">
      <c r="D58" s="425"/>
      <c r="E58" s="427"/>
      <c r="F58" s="426"/>
      <c r="G58" s="427"/>
      <c r="H58" s="427"/>
      <c r="I58" s="427"/>
      <c r="J58" s="427"/>
      <c r="K58" s="427"/>
      <c r="L58" s="427"/>
      <c r="M58" s="427"/>
      <c r="N58" s="427"/>
      <c r="O58" s="427"/>
      <c r="P58" s="427"/>
      <c r="Q58" s="427"/>
      <c r="R58" s="427"/>
      <c r="S58" s="427"/>
      <c r="T58" s="427"/>
      <c r="U58" s="427"/>
    </row>
    <row r="59" spans="4:21" s="424" customFormat="1" ht="30" customHeight="1">
      <c r="D59" s="425"/>
      <c r="E59" s="426"/>
      <c r="F59" s="426"/>
      <c r="G59" s="427"/>
      <c r="H59" s="427"/>
      <c r="I59" s="427"/>
      <c r="J59" s="427"/>
      <c r="K59" s="427"/>
      <c r="L59" s="427"/>
      <c r="M59" s="427"/>
      <c r="N59" s="427"/>
      <c r="O59" s="427"/>
      <c r="P59" s="427"/>
      <c r="Q59" s="427"/>
      <c r="R59" s="427"/>
      <c r="S59" s="427"/>
      <c r="T59" s="427"/>
      <c r="U59" s="427"/>
    </row>
    <row r="60" spans="4:21" s="424" customFormat="1" ht="30" customHeight="1">
      <c r="D60" s="425"/>
      <c r="E60" s="426"/>
      <c r="F60" s="426"/>
      <c r="G60" s="426"/>
      <c r="H60" s="426"/>
      <c r="I60" s="426"/>
      <c r="J60" s="426"/>
      <c r="K60" s="426"/>
      <c r="L60" s="426"/>
      <c r="M60" s="426"/>
      <c r="N60" s="426"/>
      <c r="O60" s="426"/>
      <c r="P60" s="426"/>
      <c r="Q60" s="426"/>
      <c r="R60" s="426"/>
      <c r="S60" s="426"/>
      <c r="T60" s="426"/>
      <c r="U60" s="426"/>
    </row>
    <row r="61" spans="4:21" s="424" customFormat="1" ht="30" customHeight="1">
      <c r="D61" s="432"/>
    </row>
    <row r="62" spans="4:21" s="424" customFormat="1" ht="30" customHeight="1">
      <c r="D62" s="429"/>
      <c r="E62" s="429"/>
      <c r="G62" s="427"/>
      <c r="H62" s="427"/>
      <c r="I62" s="427"/>
      <c r="J62" s="427"/>
      <c r="K62" s="427"/>
      <c r="L62" s="427"/>
      <c r="M62" s="427"/>
      <c r="N62" s="427"/>
      <c r="O62" s="427"/>
      <c r="P62" s="427"/>
      <c r="Q62" s="427"/>
      <c r="R62" s="427"/>
      <c r="S62" s="427"/>
      <c r="T62" s="427"/>
      <c r="U62" s="427"/>
    </row>
    <row r="63" spans="4:21" s="430" customFormat="1" ht="30" customHeight="1">
      <c r="D63" s="425"/>
      <c r="E63" s="427"/>
      <c r="F63" s="426"/>
      <c r="G63" s="427"/>
      <c r="H63" s="427"/>
      <c r="I63" s="427"/>
      <c r="J63" s="427"/>
      <c r="K63" s="427"/>
      <c r="L63" s="427"/>
      <c r="M63" s="427"/>
      <c r="N63" s="427"/>
      <c r="O63" s="427"/>
      <c r="P63" s="427"/>
      <c r="Q63" s="427"/>
      <c r="R63" s="427"/>
      <c r="S63" s="427"/>
      <c r="T63" s="427"/>
      <c r="U63" s="427"/>
    </row>
    <row r="64" spans="4:21" s="424" customFormat="1" ht="30" customHeight="1">
      <c r="D64" s="425"/>
      <c r="E64" s="426"/>
      <c r="F64" s="426"/>
      <c r="G64" s="426"/>
      <c r="H64" s="426"/>
      <c r="I64" s="426"/>
      <c r="J64" s="426"/>
      <c r="K64" s="426"/>
      <c r="L64" s="426"/>
      <c r="M64" s="426"/>
      <c r="N64" s="426"/>
      <c r="O64" s="426"/>
      <c r="P64" s="426"/>
      <c r="Q64" s="426"/>
      <c r="R64" s="426"/>
      <c r="S64" s="426"/>
      <c r="T64" s="426"/>
      <c r="U64" s="426"/>
    </row>
    <row r="65" spans="4:21" s="424" customFormat="1" ht="30" customHeight="1">
      <c r="D65" s="425"/>
      <c r="E65" s="426"/>
      <c r="F65" s="426"/>
      <c r="G65" s="426"/>
      <c r="H65" s="426"/>
      <c r="I65" s="426"/>
      <c r="J65" s="426"/>
      <c r="K65" s="426"/>
      <c r="L65" s="426"/>
      <c r="M65" s="431"/>
      <c r="N65" s="431"/>
      <c r="O65" s="426"/>
      <c r="P65" s="426"/>
      <c r="Q65" s="426"/>
      <c r="R65" s="431"/>
      <c r="S65" s="431"/>
      <c r="T65" s="427"/>
      <c r="U65" s="431"/>
    </row>
    <row r="66" spans="4:21" s="424" customFormat="1" ht="30" customHeight="1">
      <c r="D66" s="425"/>
      <c r="E66" s="427"/>
      <c r="F66" s="426"/>
      <c r="G66" s="426"/>
      <c r="H66" s="426"/>
      <c r="I66" s="427"/>
      <c r="J66" s="427"/>
      <c r="K66" s="427"/>
      <c r="L66" s="427"/>
      <c r="M66" s="427"/>
      <c r="N66" s="427"/>
      <c r="O66" s="427"/>
      <c r="P66" s="427"/>
      <c r="Q66" s="427"/>
      <c r="R66" s="427"/>
      <c r="S66" s="427"/>
      <c r="T66" s="427"/>
      <c r="U66" s="427"/>
    </row>
    <row r="67" spans="4:21" s="424" customFormat="1" ht="30" customHeight="1">
      <c r="D67" s="425"/>
      <c r="E67" s="427"/>
      <c r="F67" s="426"/>
      <c r="G67" s="426"/>
      <c r="H67" s="427"/>
      <c r="I67" s="427"/>
      <c r="J67" s="427"/>
      <c r="K67" s="427"/>
      <c r="L67" s="428"/>
      <c r="M67" s="428"/>
      <c r="N67" s="428"/>
      <c r="O67" s="428"/>
      <c r="P67" s="428"/>
      <c r="Q67" s="428"/>
      <c r="R67" s="428"/>
      <c r="S67" s="427"/>
      <c r="T67" s="427"/>
      <c r="U67" s="427"/>
    </row>
    <row r="68" spans="4:21" s="424" customFormat="1" ht="30" customHeight="1">
      <c r="D68" s="425"/>
      <c r="E68" s="426"/>
      <c r="F68" s="426"/>
      <c r="G68" s="426"/>
      <c r="H68" s="426"/>
      <c r="I68" s="426"/>
      <c r="J68" s="426"/>
      <c r="K68" s="426"/>
      <c r="L68" s="426"/>
      <c r="M68" s="426"/>
      <c r="N68" s="426"/>
      <c r="O68" s="426"/>
      <c r="P68" s="426"/>
      <c r="Q68" s="426"/>
      <c r="R68" s="426"/>
      <c r="S68" s="426"/>
      <c r="T68" s="426"/>
      <c r="U68" s="426"/>
    </row>
    <row r="69" spans="4:21" ht="30" customHeight="1">
      <c r="D69" s="204"/>
      <c r="E69" s="205"/>
      <c r="F69" s="200"/>
      <c r="G69" s="205"/>
      <c r="H69" s="205"/>
      <c r="I69" s="205"/>
      <c r="J69" s="205"/>
      <c r="K69" s="205"/>
      <c r="L69" s="205"/>
      <c r="M69" s="205"/>
      <c r="N69" s="205"/>
      <c r="O69" s="205"/>
      <c r="P69" s="205"/>
      <c r="Q69" s="205"/>
      <c r="R69" s="205"/>
      <c r="S69" s="205"/>
      <c r="T69" s="205"/>
      <c r="U69" s="205"/>
    </row>
    <row r="70" spans="4:21" ht="30" customHeight="1">
      <c r="D70" s="204"/>
      <c r="E70" s="200"/>
      <c r="F70" s="200"/>
      <c r="G70" s="205"/>
      <c r="H70" s="205"/>
      <c r="I70" s="205"/>
      <c r="J70" s="205"/>
      <c r="K70" s="205"/>
      <c r="L70" s="205"/>
      <c r="M70" s="205"/>
      <c r="N70" s="205"/>
      <c r="O70" s="205"/>
      <c r="P70" s="205"/>
      <c r="Q70" s="205"/>
      <c r="R70" s="205"/>
      <c r="S70" s="205"/>
      <c r="T70" s="205"/>
      <c r="U70" s="205"/>
    </row>
    <row r="71" spans="4:21" ht="30" customHeight="1">
      <c r="D71" s="204"/>
      <c r="E71" s="200"/>
      <c r="F71" s="200"/>
      <c r="G71" s="200"/>
      <c r="H71" s="200"/>
      <c r="I71" s="200"/>
      <c r="J71" s="200"/>
      <c r="K71" s="200"/>
      <c r="L71" s="200"/>
      <c r="M71" s="200"/>
      <c r="N71" s="200"/>
      <c r="O71" s="200"/>
      <c r="P71" s="200"/>
      <c r="Q71" s="200"/>
      <c r="R71" s="200"/>
      <c r="S71" s="200"/>
      <c r="T71" s="200"/>
      <c r="U71" s="200"/>
    </row>
    <row r="72" spans="4:21" ht="30" customHeight="1">
      <c r="D72" s="204"/>
      <c r="E72" s="200"/>
      <c r="F72" s="200"/>
      <c r="G72" s="200"/>
      <c r="H72" s="200"/>
      <c r="I72" s="200"/>
      <c r="J72" s="200"/>
      <c r="K72" s="200"/>
      <c r="L72" s="200"/>
      <c r="M72" s="200"/>
      <c r="N72" s="200"/>
      <c r="O72" s="200"/>
      <c r="P72" s="200"/>
      <c r="Q72" s="200"/>
      <c r="R72" s="200"/>
      <c r="S72" s="200"/>
      <c r="T72" s="200"/>
      <c r="U72" s="200"/>
    </row>
    <row r="73" spans="4:21" ht="30" customHeight="1">
      <c r="D73" s="204"/>
      <c r="E73" s="200"/>
      <c r="F73" s="200"/>
      <c r="G73" s="200"/>
      <c r="H73" s="200"/>
      <c r="I73" s="200"/>
      <c r="J73" s="200"/>
      <c r="K73" s="200"/>
      <c r="L73" s="200"/>
      <c r="M73" s="200"/>
      <c r="N73" s="200"/>
      <c r="O73" s="200"/>
      <c r="P73" s="200"/>
      <c r="Q73" s="200"/>
      <c r="R73" s="200"/>
      <c r="S73" s="200"/>
      <c r="T73" s="200"/>
      <c r="U73" s="200"/>
    </row>
    <row r="74" spans="4:21" ht="30" customHeight="1">
      <c r="D74" s="207"/>
      <c r="E74" s="207"/>
      <c r="G74" s="205"/>
      <c r="H74" s="205"/>
      <c r="I74" s="205"/>
      <c r="J74" s="205"/>
      <c r="K74" s="205"/>
      <c r="L74" s="205"/>
      <c r="M74" s="205"/>
      <c r="N74" s="205"/>
      <c r="O74" s="205"/>
      <c r="P74" s="205"/>
      <c r="Q74" s="205"/>
      <c r="R74" s="205"/>
      <c r="S74" s="205"/>
      <c r="T74" s="205"/>
      <c r="U74" s="205"/>
    </row>
    <row r="75" spans="4:21" s="196" customFormat="1" ht="30" customHeight="1">
      <c r="D75" s="204"/>
      <c r="E75" s="205"/>
      <c r="F75" s="200"/>
      <c r="G75" s="205"/>
      <c r="H75" s="205"/>
      <c r="I75" s="205"/>
      <c r="J75" s="205"/>
      <c r="K75" s="205"/>
      <c r="L75" s="205"/>
      <c r="M75" s="205"/>
      <c r="N75" s="205"/>
      <c r="O75" s="205"/>
      <c r="P75" s="205"/>
      <c r="Q75" s="205"/>
      <c r="R75" s="205"/>
      <c r="S75" s="205"/>
      <c r="T75" s="205"/>
      <c r="U75" s="205"/>
    </row>
    <row r="76" spans="4:21" ht="30" customHeight="1">
      <c r="D76" s="204"/>
      <c r="E76" s="200"/>
      <c r="F76" s="200"/>
      <c r="G76" s="200"/>
      <c r="H76" s="200"/>
      <c r="I76" s="200"/>
      <c r="J76" s="200"/>
      <c r="K76" s="200"/>
      <c r="L76" s="200"/>
      <c r="M76" s="200"/>
      <c r="N76" s="200"/>
      <c r="O76" s="200"/>
      <c r="P76" s="200"/>
      <c r="Q76" s="200"/>
      <c r="R76" s="200"/>
      <c r="S76" s="200"/>
      <c r="T76" s="200"/>
      <c r="U76" s="200"/>
    </row>
    <row r="77" spans="4:21" ht="30" customHeight="1">
      <c r="D77" s="204"/>
      <c r="E77" s="200"/>
      <c r="F77" s="200"/>
      <c r="G77" s="200"/>
      <c r="H77" s="200"/>
      <c r="I77" s="200"/>
      <c r="J77" s="200"/>
      <c r="K77" s="200"/>
      <c r="L77" s="200"/>
      <c r="M77" s="208"/>
      <c r="N77" s="208"/>
      <c r="O77" s="200"/>
      <c r="P77" s="200"/>
      <c r="Q77" s="200"/>
      <c r="R77" s="208"/>
      <c r="S77" s="208"/>
      <c r="T77" s="205"/>
      <c r="U77" s="208"/>
    </row>
    <row r="78" spans="4:21" ht="30" customHeight="1">
      <c r="D78" s="204"/>
      <c r="E78" s="205"/>
      <c r="F78" s="200"/>
      <c r="G78" s="200"/>
      <c r="H78" s="200"/>
      <c r="I78" s="200"/>
      <c r="J78" s="205"/>
      <c r="K78" s="205"/>
      <c r="L78" s="205"/>
      <c r="M78" s="205"/>
      <c r="N78" s="205"/>
      <c r="O78" s="205"/>
      <c r="P78" s="205"/>
      <c r="Q78" s="205"/>
      <c r="R78" s="205"/>
      <c r="S78" s="205"/>
      <c r="T78" s="205"/>
      <c r="U78" s="205"/>
    </row>
    <row r="79" spans="4:21" ht="30" customHeight="1">
      <c r="D79" s="204"/>
      <c r="E79" s="205"/>
      <c r="F79" s="200"/>
      <c r="G79" s="200"/>
      <c r="H79" s="205"/>
      <c r="I79" s="206"/>
      <c r="J79" s="206"/>
      <c r="K79" s="206"/>
      <c r="L79" s="206"/>
      <c r="M79" s="206"/>
      <c r="N79" s="206"/>
      <c r="O79" s="206"/>
      <c r="P79" s="206"/>
      <c r="Q79" s="206"/>
      <c r="R79" s="206"/>
      <c r="S79" s="205"/>
      <c r="T79" s="205"/>
      <c r="U79" s="205"/>
    </row>
    <row r="80" spans="4:21" ht="30" customHeight="1">
      <c r="D80" s="204"/>
      <c r="E80" s="200"/>
      <c r="F80" s="200"/>
      <c r="G80" s="200"/>
      <c r="H80" s="200"/>
      <c r="I80" s="200"/>
      <c r="J80" s="200"/>
      <c r="K80" s="200"/>
      <c r="L80" s="200"/>
      <c r="M80" s="200"/>
      <c r="N80" s="200"/>
      <c r="O80" s="200"/>
      <c r="P80" s="200"/>
      <c r="Q80" s="200"/>
      <c r="R80" s="200"/>
      <c r="S80" s="200"/>
      <c r="T80" s="200"/>
      <c r="U80" s="200"/>
    </row>
    <row r="81" spans="4:21" ht="30" customHeight="1">
      <c r="D81" s="204"/>
      <c r="E81" s="205"/>
      <c r="F81" s="200"/>
      <c r="G81" s="205"/>
      <c r="H81" s="205"/>
      <c r="I81" s="205"/>
      <c r="J81" s="205"/>
      <c r="K81" s="205"/>
      <c r="L81" s="205"/>
      <c r="M81" s="205"/>
      <c r="N81" s="205"/>
      <c r="O81" s="205"/>
      <c r="P81" s="205"/>
      <c r="Q81" s="205"/>
      <c r="R81" s="205"/>
      <c r="S81" s="205"/>
      <c r="T81" s="205"/>
      <c r="U81" s="205"/>
    </row>
    <row r="82" spans="4:21" ht="30" customHeight="1">
      <c r="D82" s="204"/>
      <c r="E82" s="200"/>
      <c r="F82" s="200"/>
      <c r="G82" s="205"/>
      <c r="H82" s="205"/>
      <c r="I82" s="205"/>
      <c r="J82" s="205"/>
      <c r="K82" s="205"/>
      <c r="L82" s="205"/>
      <c r="M82" s="205"/>
      <c r="N82" s="205"/>
      <c r="O82" s="205"/>
      <c r="P82" s="205"/>
      <c r="Q82" s="205"/>
      <c r="R82" s="205"/>
      <c r="S82" s="205"/>
      <c r="T82" s="205"/>
      <c r="U82" s="205"/>
    </row>
    <row r="83" spans="4:21" ht="30" customHeight="1">
      <c r="D83" s="204"/>
      <c r="E83" s="200"/>
      <c r="F83" s="200"/>
      <c r="G83" s="200"/>
      <c r="H83" s="200"/>
      <c r="I83" s="200"/>
      <c r="J83" s="200"/>
      <c r="K83" s="200"/>
      <c r="L83" s="200"/>
      <c r="M83" s="200"/>
      <c r="N83" s="200"/>
      <c r="O83" s="200"/>
      <c r="P83" s="200"/>
      <c r="Q83" s="200"/>
      <c r="R83" s="200"/>
      <c r="S83" s="200"/>
      <c r="T83" s="200"/>
      <c r="U83" s="200"/>
    </row>
    <row r="84" spans="4:21" ht="30" customHeight="1">
      <c r="D84" s="209"/>
    </row>
    <row r="85" spans="4:21" ht="30" customHeight="1">
      <c r="D85" s="207"/>
      <c r="E85" s="207"/>
      <c r="G85" s="205"/>
      <c r="H85" s="205"/>
      <c r="I85" s="205"/>
      <c r="J85" s="205"/>
      <c r="K85" s="205"/>
      <c r="L85" s="205"/>
      <c r="M85" s="205"/>
      <c r="N85" s="205"/>
      <c r="O85" s="205"/>
      <c r="P85" s="205"/>
      <c r="Q85" s="205"/>
      <c r="R85" s="205"/>
      <c r="S85" s="205"/>
      <c r="T85" s="205"/>
      <c r="U85" s="205"/>
    </row>
    <row r="86" spans="4:21" s="196" customFormat="1" ht="30" customHeight="1">
      <c r="D86" s="204"/>
      <c r="E86" s="205"/>
      <c r="F86" s="200"/>
      <c r="G86" s="205"/>
      <c r="H86" s="205"/>
      <c r="I86" s="205"/>
      <c r="J86" s="205"/>
      <c r="K86" s="205"/>
      <c r="L86" s="205"/>
      <c r="M86" s="205"/>
      <c r="N86" s="205"/>
      <c r="O86" s="205"/>
      <c r="P86" s="205"/>
      <c r="Q86" s="205"/>
      <c r="R86" s="205"/>
      <c r="S86" s="205"/>
      <c r="T86" s="205"/>
      <c r="U86" s="205"/>
    </row>
    <row r="87" spans="4:21" ht="30" customHeight="1">
      <c r="D87" s="204"/>
      <c r="E87" s="200"/>
      <c r="F87" s="200"/>
      <c r="G87" s="200"/>
      <c r="H87" s="200"/>
      <c r="I87" s="200"/>
      <c r="J87" s="200"/>
      <c r="K87" s="200"/>
      <c r="L87" s="200"/>
      <c r="M87" s="200"/>
      <c r="N87" s="200"/>
      <c r="O87" s="200"/>
      <c r="P87" s="200"/>
      <c r="Q87" s="200"/>
      <c r="R87" s="200"/>
      <c r="S87" s="200"/>
      <c r="T87" s="200"/>
      <c r="U87" s="200"/>
    </row>
    <row r="88" spans="4:21" ht="30" customHeight="1">
      <c r="D88" s="204"/>
      <c r="E88" s="200"/>
      <c r="F88" s="200"/>
      <c r="G88" s="200"/>
      <c r="H88" s="200"/>
      <c r="I88" s="200"/>
      <c r="J88" s="200"/>
      <c r="K88" s="200"/>
      <c r="L88" s="200"/>
      <c r="M88" s="208"/>
      <c r="N88" s="208"/>
      <c r="O88" s="200"/>
      <c r="P88" s="200"/>
      <c r="Q88" s="200"/>
      <c r="R88" s="208"/>
      <c r="S88" s="208"/>
      <c r="T88" s="205"/>
      <c r="U88" s="208"/>
    </row>
    <row r="89" spans="4:21" ht="30" customHeight="1">
      <c r="D89" s="204"/>
      <c r="E89" s="205"/>
      <c r="F89" s="200"/>
      <c r="G89" s="200"/>
      <c r="H89" s="200"/>
      <c r="I89" s="200"/>
      <c r="J89" s="205"/>
      <c r="K89" s="205"/>
      <c r="L89" s="205"/>
      <c r="M89" s="205"/>
      <c r="N89" s="205"/>
      <c r="O89" s="205"/>
      <c r="P89" s="205"/>
      <c r="Q89" s="205"/>
      <c r="R89" s="205"/>
      <c r="S89" s="205"/>
      <c r="T89" s="205"/>
      <c r="U89" s="205"/>
    </row>
    <row r="90" spans="4:21" ht="30" customHeight="1">
      <c r="D90" s="204"/>
      <c r="E90" s="205"/>
      <c r="F90" s="200"/>
      <c r="G90" s="200"/>
      <c r="H90" s="205"/>
      <c r="I90" s="206"/>
      <c r="J90" s="206"/>
      <c r="K90" s="206"/>
      <c r="L90" s="206"/>
      <c r="M90" s="206"/>
      <c r="N90" s="206"/>
      <c r="O90" s="206"/>
      <c r="P90" s="206"/>
      <c r="Q90" s="206"/>
      <c r="R90" s="206"/>
      <c r="S90" s="205"/>
      <c r="T90" s="205"/>
      <c r="U90" s="205"/>
    </row>
    <row r="91" spans="4:21" ht="30" customHeight="1">
      <c r="D91" s="204"/>
      <c r="E91" s="200"/>
      <c r="F91" s="200"/>
      <c r="G91" s="200"/>
      <c r="H91" s="200"/>
      <c r="I91" s="200"/>
      <c r="J91" s="200"/>
      <c r="K91" s="200"/>
      <c r="L91" s="200"/>
      <c r="M91" s="200"/>
      <c r="N91" s="200"/>
      <c r="O91" s="200"/>
      <c r="P91" s="200"/>
      <c r="Q91" s="200"/>
      <c r="R91" s="200"/>
      <c r="S91" s="200"/>
      <c r="T91" s="200"/>
      <c r="U91" s="200"/>
    </row>
    <row r="92" spans="4:21" ht="30" customHeight="1">
      <c r="D92" s="204"/>
      <c r="E92" s="205"/>
      <c r="F92" s="200"/>
      <c r="G92" s="205"/>
      <c r="H92" s="205"/>
      <c r="I92" s="205"/>
      <c r="J92" s="205"/>
      <c r="K92" s="205"/>
      <c r="L92" s="205"/>
      <c r="M92" s="205"/>
      <c r="N92" s="205"/>
      <c r="O92" s="205"/>
      <c r="P92" s="205"/>
      <c r="Q92" s="205"/>
      <c r="R92" s="205"/>
      <c r="S92" s="205"/>
      <c r="T92" s="205"/>
      <c r="U92" s="205"/>
    </row>
    <row r="93" spans="4:21" ht="30" customHeight="1">
      <c r="D93" s="204"/>
      <c r="E93" s="200"/>
      <c r="F93" s="200"/>
      <c r="G93" s="205"/>
      <c r="H93" s="205"/>
      <c r="I93" s="205"/>
      <c r="J93" s="205"/>
      <c r="K93" s="200"/>
      <c r="L93" s="200"/>
      <c r="M93" s="200"/>
      <c r="N93" s="200"/>
      <c r="O93" s="200"/>
      <c r="P93" s="200"/>
      <c r="Q93" s="200"/>
      <c r="R93" s="200"/>
      <c r="S93" s="200"/>
      <c r="T93" s="200"/>
      <c r="U93" s="200"/>
    </row>
    <row r="94" spans="4:21" ht="30" customHeight="1">
      <c r="D94" s="204"/>
      <c r="E94" s="200"/>
      <c r="F94" s="200"/>
      <c r="G94" s="200"/>
      <c r="H94" s="200"/>
      <c r="I94" s="200"/>
      <c r="J94" s="200"/>
      <c r="K94" s="200"/>
      <c r="L94" s="200"/>
      <c r="M94" s="200"/>
      <c r="N94" s="200"/>
      <c r="O94" s="200"/>
      <c r="P94" s="200"/>
      <c r="Q94" s="200"/>
      <c r="R94" s="200"/>
      <c r="S94" s="200"/>
      <c r="T94" s="200"/>
      <c r="U94" s="200"/>
    </row>
    <row r="95" spans="4:21" ht="30" customHeight="1">
      <c r="D95" s="204"/>
      <c r="E95" s="200"/>
      <c r="F95" s="200"/>
      <c r="G95" s="200"/>
      <c r="H95" s="200"/>
      <c r="I95" s="200"/>
      <c r="J95" s="200"/>
      <c r="K95" s="200"/>
      <c r="L95" s="200"/>
      <c r="M95" s="200"/>
      <c r="N95" s="200"/>
      <c r="O95" s="200"/>
      <c r="P95" s="200"/>
      <c r="Q95" s="200"/>
      <c r="R95" s="200"/>
      <c r="S95" s="200"/>
      <c r="T95" s="200"/>
      <c r="U95" s="200"/>
    </row>
    <row r="96" spans="4:21" ht="30" customHeight="1">
      <c r="D96" s="204"/>
      <c r="E96" s="200"/>
      <c r="F96" s="200"/>
      <c r="G96" s="200"/>
      <c r="H96" s="200"/>
      <c r="I96" s="200"/>
      <c r="J96" s="200"/>
      <c r="K96" s="200"/>
      <c r="L96" s="200"/>
      <c r="M96" s="200"/>
      <c r="N96" s="200"/>
      <c r="O96" s="200"/>
      <c r="P96" s="200"/>
      <c r="Q96" s="200"/>
      <c r="R96" s="200"/>
      <c r="S96" s="200"/>
      <c r="T96" s="200"/>
      <c r="U96" s="200"/>
    </row>
    <row r="97" spans="4:21" ht="30" customHeight="1">
      <c r="D97" s="207"/>
      <c r="E97" s="207"/>
      <c r="G97" s="205"/>
      <c r="H97" s="205"/>
      <c r="I97" s="205"/>
      <c r="J97" s="205"/>
      <c r="K97" s="205"/>
      <c r="L97" s="205"/>
      <c r="M97" s="205"/>
      <c r="N97" s="205"/>
      <c r="O97" s="205"/>
      <c r="P97" s="205"/>
      <c r="Q97" s="205"/>
      <c r="R97" s="205"/>
      <c r="S97" s="205"/>
      <c r="T97" s="205"/>
      <c r="U97" s="205"/>
    </row>
    <row r="98" spans="4:21" s="196" customFormat="1" ht="30" customHeight="1">
      <c r="D98" s="204"/>
      <c r="E98" s="205"/>
      <c r="F98" s="200"/>
      <c r="G98" s="205"/>
      <c r="H98" s="205"/>
      <c r="I98" s="205"/>
      <c r="J98" s="205"/>
      <c r="K98" s="205"/>
      <c r="L98" s="205"/>
      <c r="M98" s="205"/>
      <c r="N98" s="205"/>
      <c r="O98" s="205"/>
      <c r="P98" s="205"/>
      <c r="Q98" s="205"/>
      <c r="R98" s="205"/>
      <c r="S98" s="205"/>
      <c r="T98" s="205"/>
      <c r="U98" s="205"/>
    </row>
    <row r="99" spans="4:21" ht="30" customHeight="1">
      <c r="D99" s="204"/>
      <c r="E99" s="200"/>
      <c r="F99" s="200"/>
      <c r="G99" s="200"/>
      <c r="H99" s="200"/>
      <c r="I99" s="200"/>
      <c r="J99" s="200"/>
      <c r="K99" s="200"/>
      <c r="L99" s="200"/>
      <c r="M99" s="200"/>
      <c r="N99" s="200"/>
      <c r="O99" s="200"/>
      <c r="P99" s="200"/>
      <c r="Q99" s="200"/>
      <c r="R99" s="200"/>
      <c r="S99" s="200"/>
      <c r="T99" s="200"/>
      <c r="U99" s="200"/>
    </row>
    <row r="100" spans="4:21" ht="30" customHeight="1">
      <c r="D100" s="204"/>
      <c r="E100" s="200"/>
      <c r="F100" s="200"/>
      <c r="G100" s="200"/>
      <c r="H100" s="200"/>
      <c r="I100" s="200"/>
      <c r="J100" s="200"/>
      <c r="K100" s="200"/>
      <c r="L100" s="200"/>
      <c r="M100" s="208"/>
      <c r="N100" s="208"/>
      <c r="O100" s="200"/>
      <c r="P100" s="200"/>
      <c r="Q100" s="200"/>
      <c r="R100" s="208"/>
      <c r="S100" s="208"/>
      <c r="T100" s="205"/>
      <c r="U100" s="208"/>
    </row>
    <row r="101" spans="4:21" ht="30" customHeight="1">
      <c r="D101" s="204"/>
      <c r="E101" s="205"/>
      <c r="F101" s="200"/>
      <c r="G101" s="205"/>
      <c r="H101" s="205"/>
      <c r="I101" s="205"/>
      <c r="J101" s="205"/>
      <c r="K101" s="205"/>
      <c r="L101" s="205"/>
      <c r="M101" s="205"/>
      <c r="N101" s="205"/>
      <c r="O101" s="205"/>
      <c r="P101" s="205"/>
      <c r="Q101" s="205"/>
      <c r="R101" s="205"/>
      <c r="S101" s="205"/>
      <c r="T101" s="205"/>
      <c r="U101" s="205"/>
    </row>
    <row r="102" spans="4:21" ht="30" customHeight="1">
      <c r="D102" s="204"/>
      <c r="E102" s="205"/>
      <c r="F102" s="200"/>
      <c r="G102" s="205"/>
      <c r="H102" s="205"/>
      <c r="I102" s="205"/>
      <c r="J102" s="205"/>
      <c r="K102" s="205"/>
      <c r="L102" s="206"/>
      <c r="M102" s="206"/>
      <c r="N102" s="206"/>
      <c r="O102" s="205"/>
      <c r="P102" s="205"/>
      <c r="Q102" s="205"/>
      <c r="R102" s="206"/>
      <c r="S102" s="205"/>
      <c r="T102" s="205"/>
      <c r="U102" s="205"/>
    </row>
    <row r="103" spans="4:21" ht="30" customHeight="1">
      <c r="D103" s="204"/>
      <c r="E103" s="200"/>
      <c r="F103" s="200"/>
      <c r="G103" s="205"/>
      <c r="H103" s="200"/>
      <c r="I103" s="200"/>
      <c r="J103" s="200"/>
      <c r="K103" s="200"/>
      <c r="L103" s="200"/>
      <c r="M103" s="200"/>
      <c r="N103" s="200"/>
      <c r="O103" s="205"/>
      <c r="P103" s="205"/>
      <c r="Q103" s="205"/>
      <c r="R103" s="200"/>
      <c r="S103" s="200"/>
      <c r="T103" s="200"/>
      <c r="U103" s="200"/>
    </row>
    <row r="104" spans="4:21" ht="30" customHeight="1">
      <c r="D104" s="204"/>
      <c r="E104" s="205"/>
      <c r="F104" s="200"/>
      <c r="G104" s="205"/>
      <c r="H104" s="205"/>
      <c r="I104" s="205"/>
      <c r="J104" s="205"/>
      <c r="K104" s="205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</row>
    <row r="105" spans="4:21" ht="30" customHeight="1">
      <c r="D105" s="204"/>
      <c r="E105" s="200"/>
      <c r="F105" s="200"/>
      <c r="G105" s="200"/>
      <c r="H105" s="200"/>
      <c r="I105" s="200"/>
      <c r="J105" s="200"/>
      <c r="K105" s="200"/>
      <c r="L105" s="205"/>
      <c r="M105" s="205"/>
      <c r="N105" s="205"/>
      <c r="O105" s="200"/>
      <c r="P105" s="200"/>
      <c r="Q105" s="200"/>
      <c r="R105" s="205"/>
      <c r="S105" s="205"/>
      <c r="T105" s="205"/>
      <c r="U105" s="205"/>
    </row>
    <row r="106" spans="4:21" ht="30" customHeight="1">
      <c r="D106" s="204"/>
      <c r="E106" s="200"/>
      <c r="F106" s="200"/>
      <c r="G106" s="200"/>
      <c r="H106" s="200"/>
      <c r="I106" s="200"/>
      <c r="J106" s="200"/>
      <c r="K106" s="200"/>
      <c r="L106" s="200"/>
      <c r="M106" s="200"/>
      <c r="N106" s="200"/>
      <c r="O106" s="200"/>
      <c r="P106" s="200"/>
      <c r="Q106" s="200"/>
      <c r="R106" s="200"/>
      <c r="S106" s="200"/>
      <c r="T106" s="200"/>
      <c r="U106" s="200"/>
    </row>
    <row r="107" spans="4:21" ht="30" customHeight="1">
      <c r="D107" s="209"/>
    </row>
    <row r="108" spans="4:21" ht="30" customHeight="1">
      <c r="D108" s="207"/>
      <c r="E108" s="207"/>
      <c r="G108" s="205"/>
      <c r="H108" s="205"/>
      <c r="I108" s="205"/>
      <c r="J108" s="205"/>
      <c r="K108" s="205"/>
      <c r="L108" s="205"/>
      <c r="M108" s="205"/>
      <c r="N108" s="205"/>
      <c r="O108" s="205"/>
      <c r="P108" s="205"/>
      <c r="Q108" s="205"/>
      <c r="R108" s="205"/>
      <c r="S108" s="205"/>
      <c r="T108" s="205"/>
      <c r="U108" s="205"/>
    </row>
    <row r="109" spans="4:21" s="196" customFormat="1" ht="30" customHeight="1">
      <c r="D109" s="204"/>
      <c r="E109" s="205"/>
      <c r="F109" s="200"/>
      <c r="G109" s="205"/>
      <c r="H109" s="205"/>
      <c r="I109" s="205"/>
      <c r="J109" s="205"/>
      <c r="K109" s="205"/>
      <c r="L109" s="205"/>
      <c r="M109" s="205"/>
      <c r="N109" s="205"/>
      <c r="O109" s="205"/>
      <c r="P109" s="205"/>
      <c r="Q109" s="205"/>
      <c r="R109" s="205"/>
      <c r="S109" s="205"/>
      <c r="T109" s="205"/>
      <c r="U109" s="205"/>
    </row>
    <row r="110" spans="4:21" ht="30" customHeight="1">
      <c r="D110" s="204"/>
      <c r="E110" s="200"/>
      <c r="F110" s="200"/>
      <c r="G110" s="200"/>
      <c r="H110" s="200"/>
      <c r="I110" s="200"/>
      <c r="J110" s="200"/>
      <c r="K110" s="200"/>
      <c r="L110" s="200"/>
      <c r="M110" s="200"/>
      <c r="N110" s="200"/>
      <c r="O110" s="200"/>
      <c r="P110" s="200"/>
      <c r="Q110" s="200"/>
      <c r="R110" s="200"/>
      <c r="S110" s="200"/>
      <c r="T110" s="200"/>
      <c r="U110" s="200"/>
    </row>
    <row r="111" spans="4:21" ht="30" customHeight="1">
      <c r="D111" s="204"/>
      <c r="E111" s="200"/>
      <c r="F111" s="200"/>
      <c r="G111" s="200"/>
      <c r="H111" s="200"/>
      <c r="I111" s="200"/>
      <c r="J111" s="200"/>
      <c r="K111" s="200"/>
      <c r="L111" s="200"/>
      <c r="M111" s="208"/>
      <c r="N111" s="208"/>
      <c r="O111" s="200"/>
      <c r="P111" s="200"/>
      <c r="Q111" s="200"/>
      <c r="R111" s="208"/>
      <c r="S111" s="208"/>
      <c r="T111" s="205"/>
      <c r="U111" s="208"/>
    </row>
    <row r="112" spans="4:21" ht="30" customHeight="1">
      <c r="D112" s="204"/>
      <c r="E112" s="205"/>
      <c r="F112" s="200"/>
      <c r="G112" s="200"/>
      <c r="H112" s="200"/>
      <c r="I112" s="200"/>
      <c r="J112" s="205"/>
      <c r="K112" s="205"/>
      <c r="L112" s="205"/>
      <c r="M112" s="205"/>
      <c r="N112" s="205"/>
      <c r="O112" s="205"/>
      <c r="P112" s="205"/>
      <c r="Q112" s="205"/>
      <c r="R112" s="205"/>
      <c r="S112" s="205"/>
      <c r="T112" s="205"/>
      <c r="U112" s="205"/>
    </row>
    <row r="113" spans="4:21" ht="30" customHeight="1">
      <c r="D113" s="204"/>
      <c r="E113" s="205"/>
      <c r="F113" s="200"/>
      <c r="G113" s="200"/>
      <c r="H113" s="205"/>
      <c r="I113" s="206"/>
      <c r="J113" s="206"/>
      <c r="K113" s="206"/>
      <c r="L113" s="206"/>
      <c r="M113" s="206"/>
      <c r="N113" s="206"/>
      <c r="O113" s="206"/>
      <c r="P113" s="206"/>
      <c r="Q113" s="206"/>
      <c r="R113" s="206"/>
      <c r="S113" s="205"/>
      <c r="T113" s="205"/>
      <c r="U113" s="205"/>
    </row>
    <row r="114" spans="4:21" ht="30" customHeight="1">
      <c r="D114" s="204"/>
      <c r="E114" s="200"/>
      <c r="F114" s="200"/>
      <c r="G114" s="200"/>
      <c r="H114" s="200"/>
      <c r="I114" s="200"/>
      <c r="J114" s="200"/>
      <c r="K114" s="200"/>
      <c r="L114" s="200"/>
      <c r="M114" s="200"/>
      <c r="N114" s="200"/>
      <c r="O114" s="200"/>
      <c r="P114" s="200"/>
      <c r="Q114" s="200"/>
      <c r="R114" s="200"/>
      <c r="S114" s="200"/>
      <c r="T114" s="200"/>
      <c r="U114" s="200"/>
    </row>
    <row r="115" spans="4:21" ht="30" customHeight="1">
      <c r="D115" s="204"/>
      <c r="E115" s="205"/>
      <c r="F115" s="200"/>
      <c r="G115" s="205"/>
      <c r="H115" s="205"/>
      <c r="I115" s="205"/>
      <c r="J115" s="205"/>
      <c r="K115" s="205"/>
      <c r="L115" s="205"/>
      <c r="M115" s="205"/>
      <c r="N115" s="205"/>
      <c r="O115" s="205"/>
      <c r="P115" s="205"/>
      <c r="Q115" s="205"/>
      <c r="R115" s="205"/>
      <c r="S115" s="205"/>
      <c r="T115" s="205"/>
      <c r="U115" s="205"/>
    </row>
    <row r="116" spans="4:21" ht="30" customHeight="1">
      <c r="D116" s="204"/>
      <c r="E116" s="200"/>
      <c r="F116" s="200"/>
      <c r="G116" s="205"/>
      <c r="H116" s="205"/>
      <c r="I116" s="205"/>
      <c r="J116" s="205"/>
      <c r="K116" s="205"/>
      <c r="L116" s="205"/>
      <c r="M116" s="205"/>
      <c r="N116" s="205"/>
      <c r="O116" s="205"/>
      <c r="P116" s="205"/>
      <c r="Q116" s="205"/>
      <c r="R116" s="205"/>
      <c r="S116" s="205"/>
      <c r="T116" s="205"/>
      <c r="U116" s="205"/>
    </row>
    <row r="117" spans="4:21" ht="30" customHeight="1">
      <c r="D117" s="204"/>
      <c r="E117" s="200"/>
      <c r="F117" s="200"/>
      <c r="G117" s="200"/>
      <c r="H117" s="200"/>
      <c r="I117" s="200"/>
      <c r="J117" s="200"/>
      <c r="K117" s="200"/>
      <c r="L117" s="200"/>
      <c r="M117" s="200"/>
      <c r="N117" s="200"/>
      <c r="O117" s="200"/>
      <c r="P117" s="200"/>
      <c r="Q117" s="200"/>
      <c r="R117" s="200"/>
      <c r="S117" s="200"/>
      <c r="T117" s="200"/>
      <c r="U117" s="200"/>
    </row>
    <row r="118" spans="4:21" ht="30" customHeight="1">
      <c r="D118" s="204"/>
      <c r="E118" s="200"/>
      <c r="F118" s="200"/>
      <c r="G118" s="200"/>
      <c r="H118" s="200"/>
      <c r="I118" s="200"/>
      <c r="J118" s="200"/>
      <c r="K118" s="200"/>
      <c r="L118" s="200"/>
      <c r="M118" s="200"/>
      <c r="N118" s="200"/>
      <c r="O118" s="200"/>
      <c r="P118" s="200"/>
      <c r="Q118" s="200"/>
      <c r="R118" s="200"/>
      <c r="S118" s="200"/>
      <c r="T118" s="200"/>
      <c r="U118" s="200"/>
    </row>
    <row r="119" spans="4:21" ht="30" customHeight="1">
      <c r="D119" s="204"/>
      <c r="E119" s="200"/>
      <c r="F119" s="200"/>
      <c r="G119" s="200"/>
      <c r="H119" s="200"/>
      <c r="I119" s="200"/>
      <c r="J119" s="200"/>
      <c r="K119" s="200"/>
      <c r="L119" s="200"/>
      <c r="M119" s="200"/>
      <c r="N119" s="200"/>
      <c r="O119" s="200"/>
      <c r="P119" s="200"/>
      <c r="Q119" s="200"/>
      <c r="R119" s="200"/>
      <c r="S119" s="200"/>
      <c r="T119" s="200"/>
      <c r="U119" s="200"/>
    </row>
    <row r="120" spans="4:21" ht="30" customHeight="1">
      <c r="D120" s="207"/>
      <c r="E120" s="207"/>
      <c r="G120" s="205"/>
      <c r="H120" s="205"/>
      <c r="I120" s="205"/>
      <c r="J120" s="205"/>
      <c r="K120" s="205"/>
      <c r="L120" s="205"/>
      <c r="M120" s="205"/>
      <c r="N120" s="205"/>
      <c r="O120" s="205"/>
      <c r="P120" s="205"/>
      <c r="Q120" s="205"/>
      <c r="R120" s="205"/>
      <c r="S120" s="205"/>
      <c r="T120" s="205"/>
      <c r="U120" s="205"/>
    </row>
    <row r="121" spans="4:21" s="196" customFormat="1" ht="30" customHeight="1">
      <c r="D121" s="204"/>
      <c r="E121" s="205"/>
      <c r="F121" s="200"/>
      <c r="G121" s="205"/>
      <c r="H121" s="205"/>
      <c r="I121" s="205"/>
      <c r="J121" s="205"/>
      <c r="K121" s="205"/>
      <c r="L121" s="205"/>
      <c r="M121" s="205"/>
      <c r="N121" s="205"/>
      <c r="O121" s="205"/>
      <c r="P121" s="205"/>
      <c r="Q121" s="205"/>
      <c r="R121" s="205"/>
      <c r="S121" s="205"/>
      <c r="T121" s="205"/>
      <c r="U121" s="205"/>
    </row>
    <row r="122" spans="4:21" ht="30" customHeight="1">
      <c r="D122" s="204"/>
      <c r="E122" s="200"/>
      <c r="F122" s="200"/>
      <c r="G122" s="200"/>
      <c r="H122" s="200"/>
      <c r="I122" s="200"/>
      <c r="J122" s="200"/>
      <c r="K122" s="200"/>
      <c r="L122" s="200"/>
      <c r="M122" s="200"/>
      <c r="N122" s="200"/>
      <c r="O122" s="200"/>
      <c r="P122" s="200"/>
      <c r="Q122" s="200"/>
      <c r="R122" s="200"/>
      <c r="S122" s="200"/>
      <c r="T122" s="200"/>
      <c r="U122" s="200"/>
    </row>
    <row r="123" spans="4:21" ht="30" customHeight="1">
      <c r="D123" s="204"/>
      <c r="E123" s="200"/>
      <c r="F123" s="200"/>
      <c r="G123" s="200"/>
      <c r="H123" s="200"/>
      <c r="I123" s="200"/>
      <c r="J123" s="200"/>
      <c r="K123" s="200"/>
      <c r="L123" s="200"/>
      <c r="M123" s="208"/>
      <c r="N123" s="208"/>
      <c r="O123" s="200"/>
      <c r="P123" s="200"/>
      <c r="Q123" s="200"/>
      <c r="R123" s="208"/>
      <c r="S123" s="208"/>
      <c r="T123" s="205"/>
      <c r="U123" s="208"/>
    </row>
    <row r="124" spans="4:21" ht="30" customHeight="1">
      <c r="D124" s="204"/>
      <c r="E124" s="205"/>
      <c r="F124" s="200"/>
      <c r="G124" s="200"/>
      <c r="H124" s="200"/>
      <c r="I124" s="200"/>
      <c r="J124" s="205"/>
      <c r="K124" s="205"/>
      <c r="L124" s="205"/>
      <c r="M124" s="205"/>
      <c r="N124" s="205"/>
      <c r="O124" s="205"/>
      <c r="P124" s="205"/>
      <c r="Q124" s="205"/>
      <c r="R124" s="205"/>
      <c r="S124" s="205"/>
      <c r="T124" s="205"/>
      <c r="U124" s="205"/>
    </row>
    <row r="125" spans="4:21" ht="30" customHeight="1">
      <c r="D125" s="204"/>
      <c r="E125" s="205"/>
      <c r="F125" s="200"/>
      <c r="G125" s="200"/>
      <c r="H125" s="205"/>
      <c r="I125" s="206"/>
      <c r="J125" s="206"/>
      <c r="K125" s="206"/>
      <c r="L125" s="206"/>
      <c r="M125" s="206"/>
      <c r="N125" s="206"/>
      <c r="O125" s="206"/>
      <c r="P125" s="206"/>
      <c r="Q125" s="206"/>
      <c r="R125" s="206"/>
      <c r="S125" s="205"/>
      <c r="T125" s="205"/>
      <c r="U125" s="205"/>
    </row>
    <row r="126" spans="4:21" ht="30" customHeight="1">
      <c r="D126" s="204"/>
      <c r="E126" s="200"/>
      <c r="F126" s="200"/>
      <c r="G126" s="205"/>
      <c r="H126" s="200"/>
      <c r="I126" s="200"/>
      <c r="J126" s="200"/>
      <c r="K126" s="200"/>
      <c r="L126" s="200"/>
      <c r="M126" s="200"/>
      <c r="N126" s="200"/>
      <c r="O126" s="200"/>
      <c r="P126" s="200"/>
      <c r="Q126" s="200"/>
      <c r="R126" s="200"/>
      <c r="S126" s="200"/>
      <c r="T126" s="200"/>
      <c r="U126" s="200"/>
    </row>
    <row r="127" spans="4:21" ht="30" customHeight="1">
      <c r="D127" s="204"/>
      <c r="E127" s="205"/>
      <c r="F127" s="200"/>
      <c r="G127" s="205"/>
      <c r="H127" s="205"/>
      <c r="I127" s="205"/>
      <c r="J127" s="205"/>
      <c r="K127" s="205"/>
      <c r="L127" s="205"/>
      <c r="M127" s="205"/>
      <c r="N127" s="205"/>
      <c r="O127" s="205"/>
      <c r="P127" s="205"/>
      <c r="Q127" s="200"/>
      <c r="R127" s="205"/>
      <c r="S127" s="205"/>
      <c r="T127" s="205"/>
      <c r="U127" s="205"/>
    </row>
    <row r="128" spans="4:21" ht="30" customHeight="1">
      <c r="D128" s="204"/>
      <c r="E128" s="200"/>
      <c r="F128" s="200"/>
      <c r="G128" s="205"/>
      <c r="H128" s="205"/>
      <c r="I128" s="205"/>
      <c r="J128" s="205"/>
      <c r="K128" s="205"/>
      <c r="L128" s="205"/>
      <c r="M128" s="205"/>
      <c r="N128" s="205"/>
      <c r="O128" s="205"/>
      <c r="P128" s="205"/>
      <c r="Q128" s="205"/>
      <c r="R128" s="205"/>
      <c r="S128" s="205"/>
      <c r="T128" s="205"/>
      <c r="U128" s="205"/>
    </row>
    <row r="129" spans="4:21" ht="30" customHeight="1">
      <c r="D129" s="204"/>
      <c r="E129" s="200"/>
      <c r="F129" s="200"/>
      <c r="G129" s="200"/>
      <c r="H129" s="200"/>
      <c r="I129" s="200"/>
      <c r="J129" s="200"/>
      <c r="K129" s="200"/>
      <c r="L129" s="200"/>
      <c r="M129" s="200"/>
      <c r="N129" s="200"/>
      <c r="O129" s="200"/>
      <c r="P129" s="200"/>
      <c r="Q129" s="200"/>
      <c r="R129" s="200"/>
      <c r="S129" s="200"/>
      <c r="T129" s="200"/>
      <c r="U129" s="200"/>
    </row>
    <row r="130" spans="4:21" ht="20">
      <c r="D130" s="204"/>
      <c r="E130" s="200"/>
    </row>
  </sheetData>
  <sheetProtection password="FB6E" sheet="1" scenarios="1"/>
  <mergeCells count="78">
    <mergeCell ref="B7:C7"/>
    <mergeCell ref="B5:C5"/>
    <mergeCell ref="B6:C6"/>
    <mergeCell ref="B9:B11"/>
    <mergeCell ref="U26:U29"/>
    <mergeCell ref="T26:T29"/>
    <mergeCell ref="S26:S29"/>
    <mergeCell ref="R26:R29"/>
    <mergeCell ref="Q26:Q29"/>
    <mergeCell ref="B14:C16"/>
    <mergeCell ref="B19:D19"/>
    <mergeCell ref="U9:U12"/>
    <mergeCell ref="T9:T12"/>
    <mergeCell ref="S9:S12"/>
    <mergeCell ref="J26:J29"/>
    <mergeCell ref="I26:I29"/>
    <mergeCell ref="H26:H29"/>
    <mergeCell ref="G26:G29"/>
    <mergeCell ref="R9:R12"/>
    <mergeCell ref="Q9:Q12"/>
    <mergeCell ref="K9:K12"/>
    <mergeCell ref="P26:P29"/>
    <mergeCell ref="O26:O29"/>
    <mergeCell ref="N26:N29"/>
    <mergeCell ref="M26:M29"/>
    <mergeCell ref="L26:L29"/>
    <mergeCell ref="K26:K29"/>
    <mergeCell ref="M9:M12"/>
    <mergeCell ref="L9:L12"/>
    <mergeCell ref="S4:T4"/>
    <mergeCell ref="Q6:U6"/>
    <mergeCell ref="Q5:U5"/>
    <mergeCell ref="Q7:R7"/>
    <mergeCell ref="S7:T7"/>
    <mergeCell ref="Q4:R4"/>
    <mergeCell ref="B41:E41"/>
    <mergeCell ref="E3:N3"/>
    <mergeCell ref="E4:N4"/>
    <mergeCell ref="N5:P5"/>
    <mergeCell ref="N6:P6"/>
    <mergeCell ref="B35:D35"/>
    <mergeCell ref="B36:D36"/>
    <mergeCell ref="B37:B40"/>
    <mergeCell ref="C37:D37"/>
    <mergeCell ref="C38:D38"/>
    <mergeCell ref="D6:M6"/>
    <mergeCell ref="B18:D18"/>
    <mergeCell ref="B17:D17"/>
    <mergeCell ref="B24:E24"/>
    <mergeCell ref="G9:G12"/>
    <mergeCell ref="P9:P12"/>
    <mergeCell ref="C39:D39"/>
    <mergeCell ref="C40:D40"/>
    <mergeCell ref="C22:D22"/>
    <mergeCell ref="B30:D30"/>
    <mergeCell ref="B31:C33"/>
    <mergeCell ref="B34:D34"/>
    <mergeCell ref="B20:B23"/>
    <mergeCell ref="B26:B28"/>
    <mergeCell ref="C26:D26"/>
    <mergeCell ref="C27:D27"/>
    <mergeCell ref="C28:D28"/>
    <mergeCell ref="D5:M5"/>
    <mergeCell ref="E2:N2"/>
    <mergeCell ref="B13:D13"/>
    <mergeCell ref="C23:D23"/>
    <mergeCell ref="C21:D21"/>
    <mergeCell ref="C20:D20"/>
    <mergeCell ref="D7:M7"/>
    <mergeCell ref="J9:J12"/>
    <mergeCell ref="I9:I12"/>
    <mergeCell ref="H9:H12"/>
    <mergeCell ref="N7:P7"/>
    <mergeCell ref="C11:D11"/>
    <mergeCell ref="C10:D10"/>
    <mergeCell ref="C9:D9"/>
    <mergeCell ref="O9:O12"/>
    <mergeCell ref="N9:N12"/>
  </mergeCells>
  <printOptions horizontalCentered="1" verticalCentered="1"/>
  <pageMargins left="0" right="0" top="0" bottom="0" header="0" footer="0"/>
  <pageSetup paperSize="9" scale="87" orientation="portrait" horizontalDpi="4294967295" r:id="rId1"/>
  <rowBreaks count="3" manualBreakCount="3">
    <brk id="61" max="16383" man="1"/>
    <brk id="84" max="16383" man="1"/>
    <brk id="107" max="16383" man="1"/>
  </row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pageSetUpPr fitToPage="1"/>
  </sheetPr>
  <dimension ref="B1:W54"/>
  <sheetViews>
    <sheetView showGridLines="0" rightToLeft="1" view="pageBreakPreview" topLeftCell="A7" zoomScale="70" zoomScaleSheetLayoutView="70" workbookViewId="0">
      <selection activeCell="J14" sqref="J14"/>
    </sheetView>
  </sheetViews>
  <sheetFormatPr defaultColWidth="9.1796875" defaultRowHeight="12.5"/>
  <cols>
    <col min="1" max="1" width="2" style="422" customWidth="1"/>
    <col min="2" max="2" width="4.81640625" style="422" customWidth="1"/>
    <col min="3" max="3" width="15.81640625" style="422" customWidth="1"/>
    <col min="4" max="4" width="11.453125" style="422" customWidth="1"/>
    <col min="5" max="5" width="8.54296875" style="422" customWidth="1"/>
    <col min="6" max="6" width="9.7265625" style="422" bestFit="1" customWidth="1"/>
    <col min="7" max="7" width="13.26953125" style="422" customWidth="1"/>
    <col min="8" max="8" width="8.81640625" style="422" customWidth="1"/>
    <col min="9" max="9" width="8.453125" style="422" bestFit="1" customWidth="1"/>
    <col min="10" max="10" width="13.453125" style="422" customWidth="1"/>
    <col min="11" max="11" width="11.26953125" style="422" customWidth="1"/>
    <col min="12" max="12" width="10.54296875" style="422" customWidth="1"/>
    <col min="13" max="13" width="9.1796875" style="422" customWidth="1"/>
    <col min="14" max="14" width="13.1796875" style="422" bestFit="1" customWidth="1"/>
    <col min="15" max="15" width="11.7265625" style="422" customWidth="1"/>
    <col min="16" max="16" width="10.453125" style="422" customWidth="1"/>
    <col min="17" max="17" width="12.54296875" style="422" customWidth="1"/>
    <col min="18" max="18" width="12.26953125" style="422" customWidth="1"/>
    <col min="19" max="19" width="10.81640625" style="422" customWidth="1"/>
    <col min="20" max="20" width="10.54296875" style="422" customWidth="1"/>
    <col min="21" max="21" width="12.453125" style="422" customWidth="1"/>
    <col min="22" max="22" width="11.1796875" style="422" customWidth="1"/>
    <col min="23" max="23" width="10.453125" style="422" customWidth="1"/>
    <col min="24" max="24" width="2" style="422" customWidth="1"/>
    <col min="25" max="16384" width="9.1796875" style="422"/>
  </cols>
  <sheetData>
    <row r="1" spans="2:23" s="168" customFormat="1" ht="14.25" customHeight="1" thickBot="1"/>
    <row r="2" spans="2:23" s="168" customFormat="1" ht="27.75" customHeight="1" thickTop="1">
      <c r="B2" s="1"/>
      <c r="C2" s="2"/>
      <c r="D2" s="2"/>
      <c r="E2" s="2"/>
      <c r="F2" s="210"/>
      <c r="G2" s="211"/>
      <c r="H2" s="211"/>
      <c r="I2" s="211"/>
      <c r="J2" s="1250" t="s">
        <v>144</v>
      </c>
      <c r="K2" s="1250"/>
      <c r="L2" s="1250"/>
      <c r="M2" s="1250"/>
      <c r="N2" s="1250"/>
      <c r="O2" s="1250"/>
      <c r="P2" s="1250"/>
      <c r="Q2" s="3"/>
      <c r="R2" s="3"/>
      <c r="S2" s="188"/>
      <c r="T2" s="188"/>
      <c r="U2" s="188"/>
      <c r="V2" s="188"/>
      <c r="W2" s="212"/>
    </row>
    <row r="3" spans="2:23" s="168" customFormat="1" ht="27.75" customHeight="1">
      <c r="B3" s="6"/>
      <c r="C3" s="7"/>
      <c r="D3" s="8"/>
      <c r="E3" s="8"/>
      <c r="G3" s="213"/>
      <c r="H3" s="213"/>
      <c r="I3" s="213"/>
      <c r="J3" s="1249" t="s">
        <v>126</v>
      </c>
      <c r="K3" s="1249"/>
      <c r="L3" s="1249"/>
      <c r="M3" s="1249"/>
      <c r="N3" s="1249"/>
      <c r="O3" s="1249"/>
      <c r="P3" s="1249"/>
      <c r="Q3" s="59"/>
      <c r="R3" s="59"/>
      <c r="S3" s="187"/>
      <c r="T3" s="187"/>
      <c r="U3" s="187"/>
      <c r="V3" s="187"/>
      <c r="W3" s="214"/>
    </row>
    <row r="4" spans="2:23" s="168" customFormat="1" ht="27.75" customHeight="1">
      <c r="B4" s="11"/>
      <c r="C4" s="373"/>
      <c r="D4" s="7"/>
      <c r="E4" s="7"/>
      <c r="G4" s="215"/>
      <c r="H4" s="215"/>
      <c r="J4" s="1256" t="s">
        <v>198</v>
      </c>
      <c r="K4" s="1256"/>
      <c r="L4" s="1256"/>
      <c r="M4" s="1256"/>
      <c r="N4" s="1256"/>
      <c r="O4" s="1256"/>
      <c r="P4" s="1256"/>
      <c r="Q4" s="187"/>
      <c r="R4" s="1252" t="s">
        <v>143</v>
      </c>
      <c r="S4" s="1252"/>
      <c r="T4" s="1255">
        <v>7</v>
      </c>
      <c r="U4" s="1255"/>
      <c r="V4" s="187"/>
      <c r="W4" s="214"/>
    </row>
    <row r="5" spans="2:23" s="168" customFormat="1" ht="27.75" customHeight="1">
      <c r="B5" s="191"/>
      <c r="C5" s="456" t="s">
        <v>139</v>
      </c>
      <c r="D5" s="849">
        <f>'رو جلد'!C19</f>
        <v>1303015021</v>
      </c>
      <c r="E5" s="849"/>
      <c r="F5" s="849"/>
      <c r="G5" s="849"/>
      <c r="H5" s="849"/>
      <c r="I5" s="849"/>
      <c r="J5" s="849"/>
      <c r="K5" s="849"/>
      <c r="L5" s="849"/>
      <c r="M5" s="849"/>
      <c r="N5" s="849"/>
      <c r="O5" s="1251" t="s">
        <v>141</v>
      </c>
      <c r="P5" s="1251"/>
      <c r="Q5" s="1251"/>
      <c r="R5" s="1179" t="str">
        <f>'رو جلد'!G25</f>
        <v>رهاب</v>
      </c>
      <c r="S5" s="1179"/>
      <c r="T5" s="1179"/>
      <c r="U5" s="1179"/>
      <c r="V5" s="1179"/>
      <c r="W5" s="214"/>
    </row>
    <row r="6" spans="2:23" s="217" customFormat="1" ht="27.75" customHeight="1">
      <c r="B6" s="191"/>
      <c r="C6" s="606" t="s">
        <v>405</v>
      </c>
      <c r="D6" s="830" t="str">
        <f>'رو جلد'!C21</f>
        <v>عملیات زیرسازی قطعه 20 راه آهن زاهدان-زابل-بیرجند-مشهد(از کیلومتر000+707 الی 000+740)</v>
      </c>
      <c r="E6" s="830"/>
      <c r="F6" s="830"/>
      <c r="G6" s="830"/>
      <c r="H6" s="830"/>
      <c r="I6" s="830"/>
      <c r="J6" s="830"/>
      <c r="K6" s="830"/>
      <c r="L6" s="830"/>
      <c r="M6" s="830"/>
      <c r="N6" s="830"/>
      <c r="O6" s="1251" t="s">
        <v>142</v>
      </c>
      <c r="P6" s="1251"/>
      <c r="Q6" s="1251"/>
      <c r="R6" s="1179" t="str">
        <f>'رو جلد'!F26</f>
        <v>توسعه راههای پارس</v>
      </c>
      <c r="S6" s="1179"/>
      <c r="T6" s="1179"/>
      <c r="U6" s="1179"/>
      <c r="V6" s="1179"/>
      <c r="W6" s="216"/>
    </row>
    <row r="7" spans="2:23" s="217" customFormat="1" ht="27.75" customHeight="1" thickBot="1">
      <c r="B7" s="192"/>
      <c r="C7" s="421" t="s">
        <v>302</v>
      </c>
      <c r="D7" s="820" t="str">
        <f>'رو جلد'!C22</f>
        <v>عملیات زیرسازی قطعه 20 راه آهن زاهدان-زابل-بیرجند-مشهد(از کیلومتر000+707 الی 000+740)</v>
      </c>
      <c r="E7" s="820"/>
      <c r="F7" s="820"/>
      <c r="G7" s="820"/>
      <c r="H7" s="820"/>
      <c r="I7" s="820"/>
      <c r="J7" s="820"/>
      <c r="K7" s="820"/>
      <c r="L7" s="820"/>
      <c r="M7" s="820"/>
      <c r="N7" s="820"/>
      <c r="O7" s="1253" t="s">
        <v>135</v>
      </c>
      <c r="P7" s="1253"/>
      <c r="Q7" s="1253"/>
      <c r="R7" s="466" t="str">
        <f>'رو جلد'!E29</f>
        <v>فروردين</v>
      </c>
      <c r="S7" s="466">
        <f>'رو جلد'!H29</f>
        <v>1403</v>
      </c>
      <c r="T7" s="218"/>
      <c r="U7" s="218"/>
      <c r="V7" s="389"/>
      <c r="W7" s="219"/>
    </row>
    <row r="8" spans="2:23" s="217" customFormat="1" ht="36.75" customHeight="1" thickTop="1"/>
    <row r="9" spans="2:23" s="220" customFormat="1" ht="36.75" customHeight="1">
      <c r="B9" s="1257" t="s">
        <v>2</v>
      </c>
      <c r="C9" s="1254" t="s">
        <v>8</v>
      </c>
      <c r="D9" s="1258" t="s">
        <v>189</v>
      </c>
      <c r="E9" s="1258" t="s">
        <v>254</v>
      </c>
      <c r="F9" s="1254" t="s">
        <v>58</v>
      </c>
      <c r="G9" s="1254"/>
      <c r="H9" s="1254" t="s">
        <v>83</v>
      </c>
      <c r="I9" s="1254"/>
      <c r="J9" s="1254"/>
      <c r="K9" s="1254"/>
      <c r="L9" s="1254"/>
      <c r="M9" s="1254" t="s">
        <v>84</v>
      </c>
      <c r="N9" s="1254"/>
      <c r="O9" s="1254"/>
      <c r="P9" s="1254"/>
      <c r="Q9" s="1254" t="s">
        <v>59</v>
      </c>
      <c r="R9" s="1254"/>
      <c r="S9" s="1254"/>
      <c r="T9" s="1254"/>
      <c r="U9" s="1254" t="s">
        <v>190</v>
      </c>
      <c r="V9" s="1254"/>
      <c r="W9" s="1254"/>
    </row>
    <row r="10" spans="2:23" s="220" customFormat="1" ht="43.5" customHeight="1">
      <c r="B10" s="1257"/>
      <c r="C10" s="1254"/>
      <c r="D10" s="1259"/>
      <c r="E10" s="1259"/>
      <c r="F10" s="221" t="s">
        <v>82</v>
      </c>
      <c r="G10" s="221" t="s">
        <v>81</v>
      </c>
      <c r="H10" s="222" t="s">
        <v>191</v>
      </c>
      <c r="I10" s="222" t="s">
        <v>192</v>
      </c>
      <c r="J10" s="222" t="s">
        <v>193</v>
      </c>
      <c r="K10" s="222" t="s">
        <v>194</v>
      </c>
      <c r="L10" s="222" t="s">
        <v>195</v>
      </c>
      <c r="M10" s="222" t="s">
        <v>191</v>
      </c>
      <c r="N10" s="222" t="s">
        <v>193</v>
      </c>
      <c r="O10" s="222" t="s">
        <v>194</v>
      </c>
      <c r="P10" s="222" t="s">
        <v>195</v>
      </c>
      <c r="Q10" s="222" t="s">
        <v>197</v>
      </c>
      <c r="R10" s="222" t="s">
        <v>196</v>
      </c>
      <c r="S10" s="222" t="s">
        <v>194</v>
      </c>
      <c r="T10" s="222" t="s">
        <v>195</v>
      </c>
      <c r="U10" s="222" t="s">
        <v>196</v>
      </c>
      <c r="V10" s="222" t="s">
        <v>194</v>
      </c>
      <c r="W10" s="222" t="s">
        <v>195</v>
      </c>
    </row>
    <row r="11" spans="2:23" s="423" customFormat="1" ht="54" customHeight="1">
      <c r="B11" s="129">
        <v>1</v>
      </c>
      <c r="C11" s="128"/>
      <c r="D11" s="129"/>
      <c r="E11" s="129"/>
      <c r="F11" s="130"/>
      <c r="G11" s="130"/>
      <c r="H11" s="131"/>
      <c r="I11" s="131"/>
      <c r="J11" s="131"/>
      <c r="K11" s="131"/>
      <c r="L11" s="131"/>
      <c r="M11" s="131"/>
      <c r="N11" s="131"/>
      <c r="O11" s="131"/>
      <c r="P11" s="131"/>
      <c r="Q11" s="130"/>
      <c r="R11" s="131"/>
      <c r="S11" s="131"/>
      <c r="T11" s="131"/>
      <c r="U11" s="129"/>
      <c r="V11" s="129"/>
      <c r="W11" s="129"/>
    </row>
    <row r="12" spans="2:23" s="423" customFormat="1" ht="54" customHeight="1">
      <c r="B12" s="129">
        <v>2</v>
      </c>
      <c r="C12" s="128"/>
      <c r="D12" s="129"/>
      <c r="E12" s="129"/>
      <c r="F12" s="130"/>
      <c r="G12" s="130"/>
      <c r="H12" s="131"/>
      <c r="I12" s="131"/>
      <c r="J12" s="131"/>
      <c r="K12" s="131"/>
      <c r="L12" s="131"/>
      <c r="M12" s="131"/>
      <c r="N12" s="131"/>
      <c r="O12" s="131"/>
      <c r="P12" s="131"/>
      <c r="Q12" s="130"/>
      <c r="R12" s="131"/>
      <c r="S12" s="131"/>
      <c r="T12" s="131"/>
      <c r="U12" s="129"/>
      <c r="V12" s="129"/>
      <c r="W12" s="129"/>
    </row>
    <row r="13" spans="2:23" s="423" customFormat="1" ht="54" customHeight="1">
      <c r="B13" s="129">
        <v>3</v>
      </c>
      <c r="C13" s="128"/>
      <c r="D13" s="129"/>
      <c r="E13" s="129"/>
      <c r="F13" s="130"/>
      <c r="G13" s="130"/>
      <c r="H13" s="131"/>
      <c r="I13" s="131"/>
      <c r="J13" s="131"/>
      <c r="K13" s="131"/>
      <c r="L13" s="131"/>
      <c r="M13" s="131"/>
      <c r="N13" s="131"/>
      <c r="O13" s="131"/>
      <c r="P13" s="131"/>
      <c r="Q13" s="130"/>
      <c r="R13" s="131"/>
      <c r="S13" s="131"/>
      <c r="T13" s="131"/>
      <c r="U13" s="129"/>
      <c r="V13" s="129"/>
      <c r="W13" s="129"/>
    </row>
    <row r="14" spans="2:23" s="423" customFormat="1" ht="54" customHeight="1">
      <c r="B14" s="129">
        <v>4</v>
      </c>
      <c r="C14" s="128"/>
      <c r="D14" s="129"/>
      <c r="E14" s="129"/>
      <c r="F14" s="130"/>
      <c r="G14" s="130"/>
      <c r="H14" s="131"/>
      <c r="I14" s="131"/>
      <c r="J14" s="131"/>
      <c r="K14" s="131"/>
      <c r="L14" s="131"/>
      <c r="M14" s="131"/>
      <c r="N14" s="131"/>
      <c r="O14" s="131"/>
      <c r="P14" s="131"/>
      <c r="Q14" s="130"/>
      <c r="R14" s="131"/>
      <c r="S14" s="131"/>
      <c r="T14" s="131"/>
      <c r="U14" s="129"/>
      <c r="V14" s="129"/>
      <c r="W14" s="129"/>
    </row>
    <row r="15" spans="2:23" s="423" customFormat="1" ht="54" customHeight="1">
      <c r="B15" s="129">
        <v>5</v>
      </c>
      <c r="C15" s="128"/>
      <c r="D15" s="129"/>
      <c r="E15" s="129"/>
      <c r="F15" s="130"/>
      <c r="G15" s="130"/>
      <c r="H15" s="131"/>
      <c r="I15" s="131"/>
      <c r="J15" s="131"/>
      <c r="K15" s="131"/>
      <c r="L15" s="131"/>
      <c r="M15" s="131"/>
      <c r="N15" s="131"/>
      <c r="O15" s="131"/>
      <c r="P15" s="131"/>
      <c r="Q15" s="130"/>
      <c r="R15" s="131"/>
      <c r="S15" s="131"/>
      <c r="T15" s="131"/>
      <c r="U15" s="129"/>
      <c r="V15" s="129"/>
      <c r="W15" s="129"/>
    </row>
    <row r="16" spans="2:23" s="423" customFormat="1" ht="54" customHeight="1">
      <c r="B16" s="129">
        <v>6</v>
      </c>
      <c r="C16" s="128"/>
      <c r="D16" s="129"/>
      <c r="E16" s="129"/>
      <c r="F16" s="130"/>
      <c r="G16" s="130"/>
      <c r="H16" s="131"/>
      <c r="I16" s="131"/>
      <c r="J16" s="131"/>
      <c r="K16" s="131"/>
      <c r="L16" s="131"/>
      <c r="M16" s="131"/>
      <c r="N16" s="131"/>
      <c r="O16" s="131"/>
      <c r="P16" s="131"/>
      <c r="Q16" s="130"/>
      <c r="R16" s="131"/>
      <c r="S16" s="131"/>
      <c r="T16" s="131"/>
      <c r="U16" s="129"/>
      <c r="V16" s="129"/>
      <c r="W16" s="129"/>
    </row>
    <row r="17" spans="2:23" s="423" customFormat="1" ht="54" customHeight="1">
      <c r="B17" s="129">
        <v>7</v>
      </c>
      <c r="C17" s="128"/>
      <c r="D17" s="129"/>
      <c r="E17" s="129"/>
      <c r="F17" s="130"/>
      <c r="G17" s="130"/>
      <c r="H17" s="131"/>
      <c r="I17" s="131"/>
      <c r="J17" s="131"/>
      <c r="K17" s="131"/>
      <c r="L17" s="131"/>
      <c r="M17" s="131"/>
      <c r="N17" s="131"/>
      <c r="O17" s="131"/>
      <c r="P17" s="131"/>
      <c r="Q17" s="130"/>
      <c r="R17" s="131"/>
      <c r="S17" s="131"/>
      <c r="T17" s="131"/>
      <c r="U17" s="129"/>
      <c r="V17" s="129"/>
      <c r="W17" s="129"/>
    </row>
    <row r="18" spans="2:23" s="423" customFormat="1" ht="54" customHeight="1">
      <c r="B18" s="129">
        <v>8</v>
      </c>
      <c r="C18" s="128"/>
      <c r="D18" s="129"/>
      <c r="E18" s="129"/>
      <c r="F18" s="130"/>
      <c r="G18" s="130"/>
      <c r="H18" s="131"/>
      <c r="I18" s="131"/>
      <c r="J18" s="131"/>
      <c r="K18" s="131"/>
      <c r="L18" s="131"/>
      <c r="M18" s="131"/>
      <c r="N18" s="131"/>
      <c r="O18" s="131"/>
      <c r="P18" s="131"/>
      <c r="Q18" s="130"/>
      <c r="R18" s="131"/>
      <c r="S18" s="131"/>
      <c r="T18" s="131"/>
      <c r="U18" s="129"/>
      <c r="V18" s="129"/>
      <c r="W18" s="129"/>
    </row>
    <row r="19" spans="2:23" s="423" customFormat="1" ht="54" customHeight="1">
      <c r="B19" s="129">
        <v>9</v>
      </c>
      <c r="C19" s="128"/>
      <c r="D19" s="129"/>
      <c r="E19" s="129"/>
      <c r="F19" s="130"/>
      <c r="G19" s="130"/>
      <c r="H19" s="131"/>
      <c r="I19" s="131"/>
      <c r="J19" s="131"/>
      <c r="K19" s="131"/>
      <c r="L19" s="131"/>
      <c r="M19" s="131"/>
      <c r="N19" s="131"/>
      <c r="O19" s="131"/>
      <c r="P19" s="131"/>
      <c r="Q19" s="130"/>
      <c r="R19" s="131"/>
      <c r="S19" s="131"/>
      <c r="T19" s="131"/>
      <c r="U19" s="129"/>
      <c r="V19" s="129"/>
      <c r="W19" s="129"/>
    </row>
    <row r="20" spans="2:23" s="423" customFormat="1" ht="54" customHeight="1">
      <c r="B20" s="129">
        <v>10</v>
      </c>
      <c r="C20" s="128"/>
      <c r="D20" s="129"/>
      <c r="E20" s="129"/>
      <c r="F20" s="130"/>
      <c r="G20" s="130"/>
      <c r="H20" s="131"/>
      <c r="I20" s="131"/>
      <c r="J20" s="131"/>
      <c r="K20" s="131"/>
      <c r="L20" s="131"/>
      <c r="M20" s="131"/>
      <c r="N20" s="131"/>
      <c r="O20" s="131"/>
      <c r="P20" s="131"/>
      <c r="Q20" s="130"/>
      <c r="R20" s="131"/>
      <c r="S20" s="131"/>
      <c r="T20" s="131"/>
      <c r="U20" s="129"/>
      <c r="V20" s="129"/>
      <c r="W20" s="129"/>
    </row>
    <row r="21" spans="2:23" s="423" customFormat="1" ht="54" customHeight="1">
      <c r="B21" s="129">
        <v>11</v>
      </c>
      <c r="C21" s="128"/>
      <c r="D21" s="129"/>
      <c r="E21" s="129"/>
      <c r="F21" s="130"/>
      <c r="G21" s="130"/>
      <c r="H21" s="131"/>
      <c r="I21" s="131"/>
      <c r="J21" s="131"/>
      <c r="K21" s="131"/>
      <c r="L21" s="131"/>
      <c r="M21" s="131"/>
      <c r="N21" s="131"/>
      <c r="O21" s="131"/>
      <c r="P21" s="131"/>
      <c r="Q21" s="130"/>
      <c r="R21" s="131"/>
      <c r="S21" s="131"/>
      <c r="T21" s="131"/>
      <c r="U21" s="129"/>
      <c r="V21" s="129"/>
      <c r="W21" s="129"/>
    </row>
    <row r="22" spans="2:23" s="423" customFormat="1" ht="54" customHeight="1">
      <c r="B22" s="129">
        <v>12</v>
      </c>
      <c r="C22" s="128"/>
      <c r="D22" s="129"/>
      <c r="E22" s="129"/>
      <c r="F22" s="130"/>
      <c r="G22" s="130"/>
      <c r="H22" s="131"/>
      <c r="I22" s="131"/>
      <c r="J22" s="131"/>
      <c r="K22" s="131"/>
      <c r="L22" s="131"/>
      <c r="M22" s="131"/>
      <c r="N22" s="131"/>
      <c r="O22" s="131"/>
      <c r="P22" s="131"/>
      <c r="Q22" s="130"/>
      <c r="R22" s="131"/>
      <c r="S22" s="131"/>
      <c r="T22" s="131"/>
      <c r="U22" s="129"/>
      <c r="V22" s="129"/>
      <c r="W22" s="129"/>
    </row>
    <row r="23" spans="2:23" s="423" customFormat="1" ht="54" customHeight="1">
      <c r="B23" s="129">
        <v>13</v>
      </c>
      <c r="C23" s="128"/>
      <c r="D23" s="129"/>
      <c r="E23" s="129"/>
      <c r="F23" s="130"/>
      <c r="G23" s="130"/>
      <c r="H23" s="131"/>
      <c r="I23" s="131"/>
      <c r="J23" s="131"/>
      <c r="K23" s="131"/>
      <c r="L23" s="131"/>
      <c r="M23" s="131"/>
      <c r="N23" s="131"/>
      <c r="O23" s="131"/>
      <c r="P23" s="131"/>
      <c r="Q23" s="130"/>
      <c r="R23" s="131"/>
      <c r="S23" s="131"/>
      <c r="T23" s="131"/>
      <c r="U23" s="129"/>
      <c r="V23" s="129"/>
      <c r="W23" s="129"/>
    </row>
    <row r="24" spans="2:23" s="423" customFormat="1" ht="54" customHeight="1">
      <c r="B24" s="129">
        <v>14</v>
      </c>
      <c r="C24" s="128"/>
      <c r="D24" s="129"/>
      <c r="E24" s="129"/>
      <c r="F24" s="130"/>
      <c r="G24" s="130"/>
      <c r="H24" s="131"/>
      <c r="I24" s="131"/>
      <c r="J24" s="131"/>
      <c r="K24" s="131"/>
      <c r="L24" s="131"/>
      <c r="M24" s="131"/>
      <c r="N24" s="131"/>
      <c r="O24" s="131"/>
      <c r="P24" s="131"/>
      <c r="Q24" s="130"/>
      <c r="R24" s="131"/>
      <c r="S24" s="131"/>
      <c r="T24" s="131"/>
      <c r="U24" s="129"/>
      <c r="V24" s="129"/>
      <c r="W24" s="129"/>
    </row>
    <row r="25" spans="2:23" s="423" customFormat="1" ht="54" customHeight="1">
      <c r="B25" s="129">
        <v>15</v>
      </c>
      <c r="C25" s="128"/>
      <c r="D25" s="129"/>
      <c r="E25" s="129"/>
      <c r="F25" s="130"/>
      <c r="G25" s="130"/>
      <c r="H25" s="131"/>
      <c r="I25" s="131"/>
      <c r="J25" s="131"/>
      <c r="K25" s="131"/>
      <c r="L25" s="131"/>
      <c r="M25" s="131"/>
      <c r="N25" s="131"/>
      <c r="O25" s="131"/>
      <c r="P25" s="131"/>
      <c r="Q25" s="130"/>
      <c r="R25" s="131"/>
      <c r="S25" s="131"/>
      <c r="T25" s="131"/>
      <c r="U25" s="129"/>
      <c r="V25" s="129"/>
      <c r="W25" s="129"/>
    </row>
    <row r="26" spans="2:23" s="423" customFormat="1" ht="54" customHeight="1">
      <c r="B26" s="129">
        <v>16</v>
      </c>
      <c r="C26" s="128"/>
      <c r="D26" s="129"/>
      <c r="E26" s="129"/>
      <c r="F26" s="130"/>
      <c r="G26" s="130"/>
      <c r="H26" s="131"/>
      <c r="I26" s="131"/>
      <c r="J26" s="131"/>
      <c r="K26" s="131"/>
      <c r="L26" s="131"/>
      <c r="M26" s="131"/>
      <c r="N26" s="131"/>
      <c r="O26" s="131"/>
      <c r="P26" s="131"/>
      <c r="Q26" s="130"/>
      <c r="R26" s="131"/>
      <c r="S26" s="131"/>
      <c r="T26" s="131"/>
      <c r="U26" s="129"/>
      <c r="V26" s="129"/>
      <c r="W26" s="129"/>
    </row>
    <row r="27" spans="2:23" s="423" customFormat="1" ht="54" customHeight="1">
      <c r="B27" s="129">
        <v>17</v>
      </c>
      <c r="C27" s="128"/>
      <c r="D27" s="129"/>
      <c r="E27" s="129"/>
      <c r="F27" s="130"/>
      <c r="G27" s="130"/>
      <c r="H27" s="131"/>
      <c r="I27" s="131"/>
      <c r="J27" s="131"/>
      <c r="K27" s="131"/>
      <c r="L27" s="131"/>
      <c r="M27" s="131"/>
      <c r="N27" s="131"/>
      <c r="O27" s="131"/>
      <c r="P27" s="131"/>
      <c r="Q27" s="130"/>
      <c r="R27" s="131"/>
      <c r="S27" s="131"/>
      <c r="T27" s="131"/>
      <c r="U27" s="129"/>
      <c r="V27" s="129"/>
      <c r="W27" s="129"/>
    </row>
    <row r="28" spans="2:23" s="423" customFormat="1" ht="54" customHeight="1">
      <c r="B28" s="129">
        <v>18</v>
      </c>
      <c r="C28" s="132"/>
      <c r="D28" s="132"/>
      <c r="E28" s="132"/>
      <c r="F28" s="133"/>
      <c r="G28" s="133"/>
      <c r="H28" s="133"/>
      <c r="I28" s="133"/>
      <c r="J28" s="133"/>
      <c r="K28" s="133"/>
      <c r="L28" s="133"/>
      <c r="M28" s="133"/>
      <c r="N28" s="133"/>
      <c r="O28" s="133"/>
      <c r="P28" s="133"/>
      <c r="Q28" s="133"/>
      <c r="R28" s="133"/>
      <c r="S28" s="133"/>
      <c r="T28" s="133"/>
      <c r="U28" s="133"/>
      <c r="V28" s="133"/>
      <c r="W28" s="133"/>
    </row>
    <row r="29" spans="2:23" s="423" customFormat="1" ht="54" customHeight="1">
      <c r="B29" s="129">
        <v>19</v>
      </c>
      <c r="C29" s="132"/>
      <c r="D29" s="132"/>
      <c r="E29" s="132"/>
      <c r="F29" s="133"/>
      <c r="G29" s="133"/>
      <c r="H29" s="133"/>
      <c r="I29" s="133"/>
      <c r="J29" s="133"/>
      <c r="K29" s="133"/>
      <c r="L29" s="133"/>
      <c r="M29" s="133"/>
      <c r="N29" s="133"/>
      <c r="O29" s="133"/>
      <c r="P29" s="133"/>
      <c r="Q29" s="133"/>
      <c r="R29" s="133"/>
      <c r="S29" s="133"/>
      <c r="T29" s="133"/>
      <c r="U29" s="133"/>
      <c r="V29" s="133"/>
      <c r="W29" s="133"/>
    </row>
    <row r="30" spans="2:23" s="423" customFormat="1" ht="54" customHeight="1">
      <c r="B30" s="129">
        <v>20</v>
      </c>
      <c r="C30" s="132"/>
      <c r="D30" s="132"/>
      <c r="E30" s="132"/>
      <c r="F30" s="133"/>
      <c r="G30" s="133"/>
      <c r="H30" s="133"/>
      <c r="I30" s="133"/>
      <c r="J30" s="133"/>
      <c r="K30" s="133"/>
      <c r="L30" s="133"/>
      <c r="M30" s="133"/>
      <c r="N30" s="133"/>
      <c r="O30" s="133"/>
      <c r="P30" s="133"/>
      <c r="Q30" s="133"/>
      <c r="R30" s="133"/>
      <c r="S30" s="133"/>
      <c r="T30" s="133"/>
      <c r="U30" s="133"/>
      <c r="V30" s="133"/>
      <c r="W30" s="133"/>
    </row>
    <row r="31" spans="2:23" s="423" customFormat="1" ht="54" customHeight="1">
      <c r="B31" s="129">
        <v>21</v>
      </c>
      <c r="C31" s="128"/>
      <c r="D31" s="129"/>
      <c r="E31" s="129"/>
      <c r="F31" s="130"/>
      <c r="G31" s="130"/>
      <c r="H31" s="131"/>
      <c r="I31" s="131"/>
      <c r="J31" s="131"/>
      <c r="K31" s="131"/>
      <c r="L31" s="131"/>
      <c r="M31" s="131"/>
      <c r="N31" s="131"/>
      <c r="O31" s="131"/>
      <c r="P31" s="131"/>
      <c r="Q31" s="130"/>
      <c r="R31" s="131"/>
      <c r="S31" s="131"/>
      <c r="T31" s="131"/>
      <c r="U31" s="129"/>
      <c r="V31" s="129"/>
      <c r="W31" s="129"/>
    </row>
    <row r="32" spans="2:23" s="423" customFormat="1" ht="54" customHeight="1">
      <c r="B32" s="129">
        <v>22</v>
      </c>
      <c r="C32" s="128"/>
      <c r="D32" s="129"/>
      <c r="E32" s="129"/>
      <c r="F32" s="130"/>
      <c r="G32" s="130"/>
      <c r="H32" s="131"/>
      <c r="I32" s="131"/>
      <c r="J32" s="131"/>
      <c r="K32" s="131"/>
      <c r="L32" s="131"/>
      <c r="M32" s="131"/>
      <c r="N32" s="131"/>
      <c r="O32" s="131"/>
      <c r="P32" s="131"/>
      <c r="Q32" s="130"/>
      <c r="R32" s="131"/>
      <c r="S32" s="131"/>
      <c r="T32" s="131"/>
      <c r="U32" s="129"/>
      <c r="V32" s="129"/>
      <c r="W32" s="129"/>
    </row>
    <row r="33" spans="2:23" s="423" customFormat="1" ht="54" customHeight="1">
      <c r="B33" s="129">
        <v>23</v>
      </c>
      <c r="C33" s="132"/>
      <c r="D33" s="132"/>
      <c r="E33" s="132"/>
      <c r="F33" s="133"/>
      <c r="G33" s="133"/>
      <c r="H33" s="133"/>
      <c r="I33" s="133"/>
      <c r="J33" s="133"/>
      <c r="K33" s="133"/>
      <c r="L33" s="133"/>
      <c r="M33" s="133"/>
      <c r="N33" s="133"/>
      <c r="O33" s="133"/>
      <c r="P33" s="133"/>
      <c r="Q33" s="133"/>
      <c r="R33" s="133"/>
      <c r="S33" s="133"/>
      <c r="T33" s="133"/>
      <c r="U33" s="133"/>
      <c r="V33" s="133"/>
      <c r="W33" s="133"/>
    </row>
    <row r="34" spans="2:23" s="423" customFormat="1" ht="54" customHeight="1">
      <c r="B34" s="129">
        <v>24</v>
      </c>
      <c r="C34" s="132"/>
      <c r="D34" s="132"/>
      <c r="E34" s="132"/>
      <c r="F34" s="133"/>
      <c r="G34" s="133"/>
      <c r="H34" s="133"/>
      <c r="I34" s="133"/>
      <c r="J34" s="133"/>
      <c r="K34" s="133"/>
      <c r="L34" s="133"/>
      <c r="M34" s="133"/>
      <c r="N34" s="133"/>
      <c r="O34" s="133"/>
      <c r="P34" s="133"/>
      <c r="Q34" s="133"/>
      <c r="R34" s="133"/>
      <c r="S34" s="133"/>
      <c r="T34" s="133"/>
      <c r="U34" s="133"/>
      <c r="V34" s="133"/>
      <c r="W34" s="133"/>
    </row>
    <row r="35" spans="2:23" s="423" customFormat="1" ht="54" customHeight="1">
      <c r="B35" s="129">
        <v>25</v>
      </c>
      <c r="C35" s="132"/>
      <c r="D35" s="132"/>
      <c r="E35" s="132"/>
      <c r="F35" s="133"/>
      <c r="G35" s="133"/>
      <c r="H35" s="133"/>
      <c r="I35" s="133"/>
      <c r="J35" s="133"/>
      <c r="K35" s="133"/>
      <c r="L35" s="133"/>
      <c r="M35" s="133"/>
      <c r="N35" s="133"/>
      <c r="O35" s="133"/>
      <c r="P35" s="133"/>
      <c r="Q35" s="133"/>
      <c r="R35" s="133"/>
      <c r="S35" s="133"/>
      <c r="T35" s="133"/>
      <c r="U35" s="133"/>
      <c r="V35" s="133"/>
      <c r="W35" s="133"/>
    </row>
    <row r="36" spans="2:23" s="423" customFormat="1" ht="54" customHeight="1">
      <c r="B36" s="406"/>
      <c r="C36" s="598"/>
      <c r="D36" s="598"/>
      <c r="E36" s="598"/>
    </row>
    <row r="37" spans="2:23" s="423" customFormat="1" ht="30.75" customHeight="1">
      <c r="B37" s="406"/>
    </row>
    <row r="38" spans="2:23" s="423" customFormat="1" ht="24"/>
    <row r="39" spans="2:23" s="423" customFormat="1" ht="24"/>
    <row r="40" spans="2:23" s="423" customFormat="1" ht="24"/>
    <row r="41" spans="2:23" s="423" customFormat="1" ht="24"/>
    <row r="42" spans="2:23" s="423" customFormat="1" ht="24"/>
    <row r="43" spans="2:23" s="423" customFormat="1" ht="24"/>
    <row r="44" spans="2:23" s="423" customFormat="1" ht="24"/>
    <row r="45" spans="2:23" s="423" customFormat="1" ht="24"/>
    <row r="46" spans="2:23" s="423" customFormat="1" ht="24"/>
    <row r="47" spans="2:23" s="423" customFormat="1" ht="24"/>
    <row r="48" spans="2:23" s="423" customFormat="1" ht="24"/>
    <row r="49" s="423" customFormat="1" ht="24"/>
    <row r="50" s="423" customFormat="1" ht="24"/>
    <row r="51" s="423" customFormat="1" ht="24"/>
    <row r="52" s="423" customFormat="1" ht="24"/>
    <row r="53" s="423" customFormat="1" ht="24"/>
    <row r="54" s="423" customFormat="1" ht="24"/>
  </sheetData>
  <sheetProtection password="FB6E" sheet="1" scenarios="1"/>
  <mergeCells count="22">
    <mergeCell ref="B9:B10"/>
    <mergeCell ref="C9:C10"/>
    <mergeCell ref="F9:G9"/>
    <mergeCell ref="H9:L9"/>
    <mergeCell ref="D9:D10"/>
    <mergeCell ref="E9:E10"/>
    <mergeCell ref="D7:N7"/>
    <mergeCell ref="O7:Q7"/>
    <mergeCell ref="Q9:T9"/>
    <mergeCell ref="M9:P9"/>
    <mergeCell ref="T4:U4"/>
    <mergeCell ref="U9:W9"/>
    <mergeCell ref="J4:P4"/>
    <mergeCell ref="J3:P3"/>
    <mergeCell ref="J2:P2"/>
    <mergeCell ref="O6:Q6"/>
    <mergeCell ref="R4:S4"/>
    <mergeCell ref="O5:Q5"/>
    <mergeCell ref="D6:N6"/>
    <mergeCell ref="R5:V5"/>
    <mergeCell ref="R6:V6"/>
    <mergeCell ref="D5:N5"/>
  </mergeCells>
  <phoneticPr fontId="2" type="noConversion"/>
  <printOptions horizontalCentered="1" verticalCentered="1"/>
  <pageMargins left="0" right="0" top="0" bottom="0" header="0" footer="0"/>
  <pageSetup paperSize="9" scale="41" orientation="portrait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">
    <pageSetUpPr fitToPage="1"/>
  </sheetPr>
  <dimension ref="B1:AB51"/>
  <sheetViews>
    <sheetView showGridLines="0" rightToLeft="1" view="pageBreakPreview" topLeftCell="A7" zoomScale="70" zoomScaleNormal="50" zoomScaleSheetLayoutView="70" workbookViewId="0">
      <selection activeCell="G14" sqref="G14"/>
    </sheetView>
  </sheetViews>
  <sheetFormatPr defaultColWidth="9.1796875" defaultRowHeight="17.5"/>
  <cols>
    <col min="1" max="1" width="2" style="233" customWidth="1"/>
    <col min="2" max="2" width="10.1796875" style="233" customWidth="1"/>
    <col min="3" max="3" width="14.7265625" style="233" customWidth="1"/>
    <col min="4" max="4" width="11" style="233" customWidth="1"/>
    <col min="5" max="5" width="10.7265625" style="233" customWidth="1"/>
    <col min="6" max="6" width="7.81640625" style="233" customWidth="1"/>
    <col min="7" max="13" width="7.54296875" style="233" customWidth="1"/>
    <col min="14" max="14" width="5.81640625" style="233" customWidth="1"/>
    <col min="15" max="15" width="6.453125" style="233" customWidth="1"/>
    <col min="16" max="16" width="6.1796875" style="233" customWidth="1"/>
    <col min="17" max="17" width="6.453125" style="233" customWidth="1"/>
    <col min="18" max="18" width="5.81640625" style="233" customWidth="1"/>
    <col min="19" max="20" width="6.1796875" style="233" customWidth="1"/>
    <col min="21" max="27" width="7.54296875" style="233" customWidth="1"/>
    <col min="28" max="28" width="12.7265625" style="233" customWidth="1"/>
    <col min="29" max="29" width="2" style="233" customWidth="1"/>
    <col min="30" max="30" width="20.7265625" style="233" customWidth="1"/>
    <col min="31" max="31" width="9.1796875" style="233"/>
    <col min="32" max="32" width="20.7265625" style="233" customWidth="1"/>
    <col min="33" max="33" width="25.7265625" style="233" customWidth="1"/>
    <col min="34" max="48" width="6.7265625" style="233" customWidth="1"/>
    <col min="49" max="16384" width="9.1796875" style="233"/>
  </cols>
  <sheetData>
    <row r="1" spans="2:28" s="223" customFormat="1" ht="18" thickBot="1">
      <c r="X1" s="224"/>
      <c r="Y1" s="224"/>
      <c r="Z1" s="224"/>
      <c r="AA1" s="224"/>
      <c r="AB1" s="224"/>
    </row>
    <row r="2" spans="2:28" s="223" customFormat="1" ht="30.5" thickTop="1">
      <c r="B2" s="225"/>
      <c r="C2" s="226"/>
      <c r="D2" s="226"/>
      <c r="E2" s="226"/>
      <c r="F2" s="227"/>
      <c r="G2" s="392"/>
      <c r="H2" s="392"/>
      <c r="I2" s="1272" t="s">
        <v>144</v>
      </c>
      <c r="J2" s="1272"/>
      <c r="K2" s="1272"/>
      <c r="L2" s="1272"/>
      <c r="M2" s="1272"/>
      <c r="N2" s="1272"/>
      <c r="O2" s="1272"/>
      <c r="P2" s="1272"/>
      <c r="Q2" s="1272"/>
      <c r="R2" s="1272"/>
      <c r="S2" s="188"/>
      <c r="T2" s="188"/>
      <c r="U2" s="188"/>
      <c r="V2" s="188"/>
      <c r="W2" s="227"/>
      <c r="AB2" s="228"/>
    </row>
    <row r="3" spans="2:28" s="223" customFormat="1" ht="30">
      <c r="B3" s="372"/>
      <c r="C3" s="373"/>
      <c r="D3" s="8"/>
      <c r="E3" s="8"/>
      <c r="F3" s="82"/>
      <c r="G3" s="391"/>
      <c r="H3" s="1275" t="s">
        <v>126</v>
      </c>
      <c r="I3" s="1275"/>
      <c r="J3" s="1275"/>
      <c r="K3" s="1275"/>
      <c r="L3" s="1275"/>
      <c r="M3" s="1275"/>
      <c r="N3" s="1275"/>
      <c r="O3" s="1275"/>
      <c r="P3" s="1275"/>
      <c r="Q3" s="1275"/>
      <c r="R3" s="1275"/>
      <c r="S3" s="1275"/>
      <c r="T3" s="187"/>
      <c r="U3" s="187"/>
      <c r="V3" s="187"/>
      <c r="W3" s="82"/>
      <c r="AB3" s="228"/>
    </row>
    <row r="4" spans="2:28" s="223" customFormat="1" ht="36">
      <c r="B4" s="229"/>
      <c r="C4" s="373"/>
      <c r="D4" s="373"/>
      <c r="E4" s="373"/>
      <c r="F4" s="82"/>
      <c r="G4" s="390"/>
      <c r="H4" s="1274" t="s">
        <v>202</v>
      </c>
      <c r="I4" s="1274"/>
      <c r="J4" s="1274"/>
      <c r="K4" s="1274"/>
      <c r="L4" s="1274"/>
      <c r="M4" s="1274"/>
      <c r="N4" s="1274"/>
      <c r="O4" s="1274"/>
      <c r="P4" s="1274"/>
      <c r="Q4" s="1274"/>
      <c r="R4" s="1274"/>
      <c r="S4" s="1274"/>
      <c r="T4" s="230"/>
      <c r="V4" s="1252" t="s">
        <v>143</v>
      </c>
      <c r="W4" s="1252"/>
      <c r="X4" s="1278">
        <v>8</v>
      </c>
      <c r="Y4" s="1278"/>
      <c r="AB4" s="228"/>
    </row>
    <row r="5" spans="2:28" s="223" customFormat="1" ht="27.5">
      <c r="B5" s="1277" t="s">
        <v>139</v>
      </c>
      <c r="C5" s="1249"/>
      <c r="D5" s="1281">
        <f>'رو جلد'!C19</f>
        <v>1303015021</v>
      </c>
      <c r="E5" s="1281"/>
      <c r="F5" s="1281"/>
      <c r="G5" s="1281"/>
      <c r="H5" s="1281"/>
      <c r="I5" s="1281"/>
      <c r="J5" s="1281"/>
      <c r="K5" s="1281"/>
      <c r="L5" s="1281"/>
      <c r="M5" s="1281"/>
      <c r="N5" s="1281"/>
      <c r="O5" s="1281"/>
      <c r="P5" s="1281"/>
      <c r="Q5" s="1281"/>
      <c r="R5" s="1281"/>
      <c r="S5" s="1281"/>
      <c r="T5" s="1249" t="s">
        <v>141</v>
      </c>
      <c r="U5" s="1249"/>
      <c r="V5" s="1249"/>
      <c r="W5" s="1266" t="str">
        <f>'رو جلد'!G25</f>
        <v>رهاب</v>
      </c>
      <c r="X5" s="1266"/>
      <c r="Y5" s="1266"/>
      <c r="Z5" s="1266"/>
      <c r="AA5" s="1266"/>
      <c r="AB5" s="228"/>
    </row>
    <row r="6" spans="2:28" s="223" customFormat="1" ht="26">
      <c r="B6" s="1277" t="s">
        <v>405</v>
      </c>
      <c r="C6" s="1249"/>
      <c r="D6" s="1266" t="str">
        <f>'رو جلد'!C21</f>
        <v>عملیات زیرسازی قطعه 20 راه آهن زاهدان-زابل-بیرجند-مشهد(از کیلومتر000+707 الی 000+740)</v>
      </c>
      <c r="E6" s="1266"/>
      <c r="F6" s="1266"/>
      <c r="G6" s="1266"/>
      <c r="H6" s="1266"/>
      <c r="I6" s="1266"/>
      <c r="J6" s="1266"/>
      <c r="K6" s="1266"/>
      <c r="L6" s="1266"/>
      <c r="M6" s="1266"/>
      <c r="N6" s="1266"/>
      <c r="O6" s="1266"/>
      <c r="P6" s="1266"/>
      <c r="Q6" s="1266"/>
      <c r="R6" s="1266"/>
      <c r="S6" s="1266"/>
      <c r="T6" s="1249" t="s">
        <v>142</v>
      </c>
      <c r="U6" s="1249"/>
      <c r="V6" s="1249"/>
      <c r="W6" s="1266" t="str">
        <f>'رو جلد'!F26</f>
        <v>توسعه راههای پارس</v>
      </c>
      <c r="X6" s="1266"/>
      <c r="Y6" s="1266"/>
      <c r="Z6" s="1266"/>
      <c r="AA6" s="1266"/>
      <c r="AB6" s="228"/>
    </row>
    <row r="7" spans="2:28" s="223" customFormat="1" ht="28" thickBot="1">
      <c r="B7" s="1276" t="s">
        <v>302</v>
      </c>
      <c r="C7" s="1261"/>
      <c r="D7" s="1273" t="str">
        <f>'رو جلد'!C22</f>
        <v>عملیات زیرسازی قطعه 20 راه آهن زاهدان-زابل-بیرجند-مشهد(از کیلومتر000+707 الی 000+740)</v>
      </c>
      <c r="E7" s="1273"/>
      <c r="F7" s="1273"/>
      <c r="G7" s="1273"/>
      <c r="H7" s="1273"/>
      <c r="I7" s="1273"/>
      <c r="J7" s="1273"/>
      <c r="K7" s="1273"/>
      <c r="L7" s="1273"/>
      <c r="M7" s="1273"/>
      <c r="N7" s="1273"/>
      <c r="O7" s="1273"/>
      <c r="P7" s="1273"/>
      <c r="Q7" s="1273"/>
      <c r="R7" s="1273"/>
      <c r="S7" s="1273"/>
      <c r="T7" s="1261" t="s">
        <v>135</v>
      </c>
      <c r="U7" s="1261"/>
      <c r="V7" s="1261"/>
      <c r="W7" s="1280" t="str">
        <f>'رو جلد'!E29</f>
        <v>فروردين</v>
      </c>
      <c r="X7" s="1280"/>
      <c r="Y7" s="1279">
        <f>'رو جلد'!H29</f>
        <v>1403</v>
      </c>
      <c r="Z7" s="1279"/>
      <c r="AA7" s="393"/>
      <c r="AB7" s="231"/>
    </row>
    <row r="8" spans="2:28" s="223" customFormat="1" ht="18.5" thickTop="1" thickBot="1"/>
    <row r="9" spans="2:28" s="223" customFormat="1" ht="46.5" customHeight="1">
      <c r="B9" s="1267" t="s">
        <v>2</v>
      </c>
      <c r="C9" s="1269" t="s">
        <v>8</v>
      </c>
      <c r="D9" s="1271" t="s">
        <v>199</v>
      </c>
      <c r="E9" s="1269" t="s">
        <v>64</v>
      </c>
      <c r="F9" s="1269" t="s">
        <v>254</v>
      </c>
      <c r="G9" s="1264" t="s">
        <v>117</v>
      </c>
      <c r="H9" s="1264"/>
      <c r="I9" s="1264"/>
      <c r="J9" s="1264"/>
      <c r="K9" s="1264"/>
      <c r="L9" s="1264"/>
      <c r="M9" s="1264"/>
      <c r="N9" s="1264"/>
      <c r="O9" s="1264"/>
      <c r="P9" s="1264"/>
      <c r="Q9" s="1264"/>
      <c r="R9" s="1264" t="s">
        <v>120</v>
      </c>
      <c r="S9" s="1264"/>
      <c r="T9" s="1264"/>
      <c r="U9" s="1264"/>
      <c r="V9" s="1264"/>
      <c r="W9" s="1264"/>
      <c r="X9" s="1264"/>
      <c r="Y9" s="1264"/>
      <c r="Z9" s="1264"/>
      <c r="AA9" s="1262" t="s">
        <v>255</v>
      </c>
      <c r="AB9" s="1262" t="s">
        <v>7</v>
      </c>
    </row>
    <row r="10" spans="2:28" s="223" customFormat="1" ht="46.5" customHeight="1">
      <c r="B10" s="1268"/>
      <c r="C10" s="1270"/>
      <c r="D10" s="1260"/>
      <c r="E10" s="1270"/>
      <c r="F10" s="1270"/>
      <c r="G10" s="1260" t="s">
        <v>9</v>
      </c>
      <c r="H10" s="1260" t="s">
        <v>63</v>
      </c>
      <c r="I10" s="1265" t="s">
        <v>118</v>
      </c>
      <c r="J10" s="1265"/>
      <c r="K10" s="1265"/>
      <c r="L10" s="1265" t="s">
        <v>119</v>
      </c>
      <c r="M10" s="1265"/>
      <c r="N10" s="1265"/>
      <c r="O10" s="1265" t="s">
        <v>60</v>
      </c>
      <c r="P10" s="1265"/>
      <c r="Q10" s="1265"/>
      <c r="R10" s="1260" t="s">
        <v>9</v>
      </c>
      <c r="S10" s="1265" t="s">
        <v>118</v>
      </c>
      <c r="T10" s="1265"/>
      <c r="U10" s="1265"/>
      <c r="V10" s="1265" t="s">
        <v>119</v>
      </c>
      <c r="W10" s="1265"/>
      <c r="X10" s="1265"/>
      <c r="Y10" s="1260" t="s">
        <v>80</v>
      </c>
      <c r="Z10" s="1260" t="s">
        <v>121</v>
      </c>
      <c r="AA10" s="1263"/>
      <c r="AB10" s="1263"/>
    </row>
    <row r="11" spans="2:28" s="232" customFormat="1" ht="82">
      <c r="B11" s="1268"/>
      <c r="C11" s="1270"/>
      <c r="D11" s="1260"/>
      <c r="E11" s="1270"/>
      <c r="F11" s="1270"/>
      <c r="G11" s="1260"/>
      <c r="H11" s="1260"/>
      <c r="I11" s="394" t="s">
        <v>85</v>
      </c>
      <c r="J11" s="394" t="s">
        <v>62</v>
      </c>
      <c r="K11" s="394" t="s">
        <v>61</v>
      </c>
      <c r="L11" s="394" t="s">
        <v>85</v>
      </c>
      <c r="M11" s="394" t="s">
        <v>62</v>
      </c>
      <c r="N11" s="394" t="s">
        <v>61</v>
      </c>
      <c r="O11" s="394" t="s">
        <v>85</v>
      </c>
      <c r="P11" s="394" t="s">
        <v>62</v>
      </c>
      <c r="Q11" s="394" t="s">
        <v>61</v>
      </c>
      <c r="R11" s="1260"/>
      <c r="S11" s="394" t="s">
        <v>85</v>
      </c>
      <c r="T11" s="394" t="s">
        <v>62</v>
      </c>
      <c r="U11" s="394" t="s">
        <v>61</v>
      </c>
      <c r="V11" s="394" t="s">
        <v>85</v>
      </c>
      <c r="W11" s="394" t="s">
        <v>62</v>
      </c>
      <c r="X11" s="394" t="s">
        <v>61</v>
      </c>
      <c r="Y11" s="1260"/>
      <c r="Z11" s="1260"/>
      <c r="AA11" s="1263"/>
      <c r="AB11" s="1263"/>
    </row>
    <row r="12" spans="2:28" s="434" customFormat="1" ht="26.25" customHeight="1">
      <c r="B12" s="433">
        <v>1</v>
      </c>
      <c r="C12" s="134"/>
      <c r="D12" s="134"/>
      <c r="E12" s="134"/>
      <c r="F12" s="134"/>
      <c r="G12" s="135"/>
      <c r="H12" s="135"/>
      <c r="I12" s="134"/>
      <c r="J12" s="134"/>
      <c r="K12" s="134"/>
      <c r="L12" s="134"/>
      <c r="M12" s="134"/>
      <c r="N12" s="134"/>
      <c r="O12" s="134"/>
      <c r="P12" s="134"/>
      <c r="Q12" s="134"/>
      <c r="R12" s="134"/>
      <c r="S12" s="134"/>
      <c r="T12" s="134"/>
      <c r="U12" s="134"/>
      <c r="V12" s="134"/>
      <c r="W12" s="134"/>
      <c r="X12" s="134"/>
      <c r="Y12" s="134"/>
      <c r="Z12" s="134"/>
      <c r="AA12" s="136"/>
      <c r="AB12" s="137"/>
    </row>
    <row r="13" spans="2:28" s="434" customFormat="1" ht="26.25" customHeight="1">
      <c r="B13" s="435">
        <v>2</v>
      </c>
      <c r="C13" s="138"/>
      <c r="D13" s="138"/>
      <c r="E13" s="138"/>
      <c r="F13" s="138"/>
      <c r="G13" s="138"/>
      <c r="H13" s="138"/>
      <c r="I13" s="138"/>
      <c r="J13" s="138"/>
      <c r="K13" s="138"/>
      <c r="L13" s="138"/>
      <c r="M13" s="138"/>
      <c r="N13" s="138"/>
      <c r="O13" s="138"/>
      <c r="P13" s="138"/>
      <c r="Q13" s="138"/>
      <c r="R13" s="138"/>
      <c r="S13" s="138"/>
      <c r="T13" s="138"/>
      <c r="U13" s="138"/>
      <c r="V13" s="138"/>
      <c r="W13" s="138"/>
      <c r="X13" s="138"/>
      <c r="Y13" s="138"/>
      <c r="Z13" s="138"/>
      <c r="AA13" s="139"/>
      <c r="AB13" s="140"/>
    </row>
    <row r="14" spans="2:28" s="434" customFormat="1" ht="26.25" customHeight="1">
      <c r="B14" s="435">
        <v>3</v>
      </c>
      <c r="C14" s="138"/>
      <c r="D14" s="138"/>
      <c r="E14" s="138"/>
      <c r="F14" s="138"/>
      <c r="G14" s="138"/>
      <c r="H14" s="138"/>
      <c r="I14" s="138"/>
      <c r="J14" s="138"/>
      <c r="K14" s="138"/>
      <c r="L14" s="138"/>
      <c r="M14" s="138"/>
      <c r="N14" s="138"/>
      <c r="O14" s="138"/>
      <c r="P14" s="138"/>
      <c r="Q14" s="138"/>
      <c r="R14" s="138"/>
      <c r="S14" s="138"/>
      <c r="T14" s="138"/>
      <c r="U14" s="138"/>
      <c r="V14" s="138"/>
      <c r="W14" s="138"/>
      <c r="X14" s="138"/>
      <c r="Y14" s="138"/>
      <c r="Z14" s="138"/>
      <c r="AA14" s="139"/>
      <c r="AB14" s="140"/>
    </row>
    <row r="15" spans="2:28" s="434" customFormat="1" ht="26.25" customHeight="1">
      <c r="B15" s="436">
        <v>4</v>
      </c>
      <c r="C15" s="138"/>
      <c r="D15" s="138"/>
      <c r="E15" s="138"/>
      <c r="F15" s="138"/>
      <c r="G15" s="138"/>
      <c r="H15" s="138"/>
      <c r="I15" s="138"/>
      <c r="J15" s="138"/>
      <c r="K15" s="138"/>
      <c r="L15" s="138"/>
      <c r="M15" s="138"/>
      <c r="N15" s="138"/>
      <c r="O15" s="138"/>
      <c r="P15" s="138"/>
      <c r="Q15" s="138"/>
      <c r="R15" s="138"/>
      <c r="S15" s="138"/>
      <c r="T15" s="138"/>
      <c r="U15" s="138"/>
      <c r="V15" s="138"/>
      <c r="W15" s="138"/>
      <c r="X15" s="138"/>
      <c r="Y15" s="138"/>
      <c r="Z15" s="138"/>
      <c r="AA15" s="139"/>
      <c r="AB15" s="140"/>
    </row>
    <row r="16" spans="2:28" s="434" customFormat="1" ht="26.25" customHeight="1">
      <c r="B16" s="435">
        <v>5</v>
      </c>
      <c r="C16" s="138"/>
      <c r="D16" s="138"/>
      <c r="E16" s="138"/>
      <c r="F16" s="138"/>
      <c r="G16" s="138"/>
      <c r="H16" s="138"/>
      <c r="I16" s="138"/>
      <c r="J16" s="138"/>
      <c r="K16" s="138"/>
      <c r="L16" s="138"/>
      <c r="M16" s="138"/>
      <c r="N16" s="138"/>
      <c r="O16" s="138"/>
      <c r="P16" s="138"/>
      <c r="Q16" s="138"/>
      <c r="R16" s="138"/>
      <c r="S16" s="138"/>
      <c r="T16" s="138"/>
      <c r="U16" s="138"/>
      <c r="V16" s="138"/>
      <c r="W16" s="138"/>
      <c r="X16" s="138"/>
      <c r="Y16" s="138"/>
      <c r="Z16" s="138"/>
      <c r="AA16" s="139"/>
      <c r="AB16" s="140"/>
    </row>
    <row r="17" spans="2:28" s="434" customFormat="1" ht="26.25" customHeight="1">
      <c r="B17" s="437">
        <v>6</v>
      </c>
      <c r="C17" s="138"/>
      <c r="D17" s="138"/>
      <c r="E17" s="138"/>
      <c r="F17" s="138"/>
      <c r="G17" s="138"/>
      <c r="H17" s="138"/>
      <c r="I17" s="138"/>
      <c r="J17" s="138"/>
      <c r="K17" s="138"/>
      <c r="L17" s="138"/>
      <c r="M17" s="138"/>
      <c r="N17" s="138"/>
      <c r="O17" s="138"/>
      <c r="P17" s="138"/>
      <c r="Q17" s="138"/>
      <c r="R17" s="138"/>
      <c r="S17" s="138"/>
      <c r="T17" s="138"/>
      <c r="U17" s="138"/>
      <c r="V17" s="138"/>
      <c r="W17" s="138"/>
      <c r="X17" s="138"/>
      <c r="Y17" s="138"/>
      <c r="Z17" s="138"/>
      <c r="AA17" s="139"/>
      <c r="AB17" s="140"/>
    </row>
    <row r="18" spans="2:28" s="434" customFormat="1" ht="26.25" customHeight="1">
      <c r="B18" s="435">
        <v>7</v>
      </c>
      <c r="C18" s="138"/>
      <c r="D18" s="138"/>
      <c r="E18" s="138"/>
      <c r="F18" s="138"/>
      <c r="G18" s="138"/>
      <c r="H18" s="138"/>
      <c r="I18" s="138"/>
      <c r="J18" s="138"/>
      <c r="K18" s="138"/>
      <c r="L18" s="138"/>
      <c r="M18" s="138"/>
      <c r="N18" s="138"/>
      <c r="O18" s="138"/>
      <c r="P18" s="138"/>
      <c r="Q18" s="138"/>
      <c r="R18" s="138"/>
      <c r="S18" s="138"/>
      <c r="T18" s="138"/>
      <c r="U18" s="138"/>
      <c r="V18" s="138"/>
      <c r="W18" s="138"/>
      <c r="X18" s="138"/>
      <c r="Y18" s="138"/>
      <c r="Z18" s="138"/>
      <c r="AA18" s="139"/>
      <c r="AB18" s="140"/>
    </row>
    <row r="19" spans="2:28" s="434" customFormat="1" ht="26.25" customHeight="1">
      <c r="B19" s="435">
        <v>8</v>
      </c>
      <c r="C19" s="138"/>
      <c r="D19" s="138"/>
      <c r="E19" s="138"/>
      <c r="F19" s="138"/>
      <c r="G19" s="138"/>
      <c r="H19" s="138"/>
      <c r="I19" s="138"/>
      <c r="J19" s="138"/>
      <c r="K19" s="138"/>
      <c r="L19" s="138"/>
      <c r="M19" s="138"/>
      <c r="N19" s="138"/>
      <c r="O19" s="138"/>
      <c r="P19" s="138"/>
      <c r="Q19" s="138"/>
      <c r="R19" s="138"/>
      <c r="S19" s="138"/>
      <c r="T19" s="138"/>
      <c r="U19" s="138"/>
      <c r="V19" s="138"/>
      <c r="W19" s="138"/>
      <c r="X19" s="138"/>
      <c r="Y19" s="138"/>
      <c r="Z19" s="138"/>
      <c r="AA19" s="139"/>
      <c r="AB19" s="140"/>
    </row>
    <row r="20" spans="2:28" s="434" customFormat="1" ht="26.25" customHeight="1">
      <c r="B20" s="437">
        <v>9</v>
      </c>
      <c r="C20" s="138"/>
      <c r="D20" s="138"/>
      <c r="E20" s="138"/>
      <c r="F20" s="138"/>
      <c r="G20" s="138"/>
      <c r="H20" s="138"/>
      <c r="I20" s="138"/>
      <c r="J20" s="138"/>
      <c r="K20" s="138"/>
      <c r="L20" s="138"/>
      <c r="M20" s="138"/>
      <c r="N20" s="138"/>
      <c r="O20" s="138"/>
      <c r="P20" s="138"/>
      <c r="Q20" s="138"/>
      <c r="R20" s="138"/>
      <c r="S20" s="138"/>
      <c r="T20" s="138"/>
      <c r="U20" s="138"/>
      <c r="V20" s="138"/>
      <c r="W20" s="138"/>
      <c r="X20" s="138"/>
      <c r="Y20" s="138"/>
      <c r="Z20" s="138"/>
      <c r="AA20" s="139"/>
      <c r="AB20" s="140"/>
    </row>
    <row r="21" spans="2:28" s="434" customFormat="1" ht="26.25" customHeight="1">
      <c r="B21" s="435">
        <v>10</v>
      </c>
      <c r="C21" s="138"/>
      <c r="D21" s="138"/>
      <c r="E21" s="138"/>
      <c r="F21" s="138"/>
      <c r="G21" s="138"/>
      <c r="H21" s="138"/>
      <c r="I21" s="138"/>
      <c r="J21" s="138"/>
      <c r="K21" s="138"/>
      <c r="L21" s="138"/>
      <c r="M21" s="138"/>
      <c r="N21" s="138"/>
      <c r="O21" s="138"/>
      <c r="P21" s="138"/>
      <c r="Q21" s="138"/>
      <c r="R21" s="138"/>
      <c r="S21" s="138"/>
      <c r="T21" s="138"/>
      <c r="U21" s="138"/>
      <c r="V21" s="138"/>
      <c r="W21" s="138"/>
      <c r="X21" s="138"/>
      <c r="Y21" s="138"/>
      <c r="Z21" s="138"/>
      <c r="AA21" s="139"/>
      <c r="AB21" s="140"/>
    </row>
    <row r="22" spans="2:28" s="434" customFormat="1" ht="26.25" customHeight="1">
      <c r="B22" s="435">
        <v>11</v>
      </c>
      <c r="C22" s="138"/>
      <c r="D22" s="138"/>
      <c r="E22" s="138"/>
      <c r="F22" s="138"/>
      <c r="G22" s="138"/>
      <c r="H22" s="138"/>
      <c r="I22" s="138"/>
      <c r="J22" s="138"/>
      <c r="K22" s="138"/>
      <c r="L22" s="138"/>
      <c r="M22" s="138"/>
      <c r="N22" s="138"/>
      <c r="O22" s="138"/>
      <c r="P22" s="138"/>
      <c r="Q22" s="138"/>
      <c r="R22" s="138"/>
      <c r="S22" s="138"/>
      <c r="T22" s="138"/>
      <c r="U22" s="138"/>
      <c r="V22" s="138"/>
      <c r="W22" s="138"/>
      <c r="X22" s="138"/>
      <c r="Y22" s="138"/>
      <c r="Z22" s="138"/>
      <c r="AA22" s="139"/>
      <c r="AB22" s="140"/>
    </row>
    <row r="23" spans="2:28" s="434" customFormat="1" ht="26.25" customHeight="1">
      <c r="B23" s="435">
        <v>12</v>
      </c>
      <c r="C23" s="138"/>
      <c r="D23" s="138"/>
      <c r="E23" s="138"/>
      <c r="F23" s="138"/>
      <c r="G23" s="138"/>
      <c r="H23" s="138"/>
      <c r="I23" s="138"/>
      <c r="J23" s="138"/>
      <c r="K23" s="138"/>
      <c r="L23" s="138"/>
      <c r="M23" s="138"/>
      <c r="N23" s="138"/>
      <c r="O23" s="138"/>
      <c r="P23" s="138"/>
      <c r="Q23" s="138"/>
      <c r="R23" s="138"/>
      <c r="S23" s="138"/>
      <c r="T23" s="138"/>
      <c r="U23" s="138"/>
      <c r="V23" s="138"/>
      <c r="W23" s="138"/>
      <c r="X23" s="138"/>
      <c r="Y23" s="138"/>
      <c r="Z23" s="138"/>
      <c r="AA23" s="139"/>
      <c r="AB23" s="140"/>
    </row>
    <row r="24" spans="2:28" s="434" customFormat="1" ht="26.25" customHeight="1">
      <c r="B24" s="436">
        <v>13</v>
      </c>
      <c r="C24" s="138"/>
      <c r="D24" s="138"/>
      <c r="E24" s="138"/>
      <c r="F24" s="138"/>
      <c r="G24" s="138"/>
      <c r="H24" s="138"/>
      <c r="I24" s="138"/>
      <c r="J24" s="138"/>
      <c r="K24" s="138"/>
      <c r="L24" s="138"/>
      <c r="M24" s="138"/>
      <c r="N24" s="138"/>
      <c r="O24" s="138"/>
      <c r="P24" s="138"/>
      <c r="Q24" s="138"/>
      <c r="R24" s="138"/>
      <c r="S24" s="138"/>
      <c r="T24" s="138"/>
      <c r="U24" s="138"/>
      <c r="V24" s="138"/>
      <c r="W24" s="138"/>
      <c r="X24" s="138"/>
      <c r="Y24" s="138"/>
      <c r="Z24" s="138"/>
      <c r="AA24" s="139"/>
      <c r="AB24" s="140"/>
    </row>
    <row r="25" spans="2:28" s="434" customFormat="1" ht="26.25" customHeight="1">
      <c r="B25" s="435">
        <v>14</v>
      </c>
      <c r="C25" s="138"/>
      <c r="D25" s="138"/>
      <c r="E25" s="138"/>
      <c r="F25" s="138"/>
      <c r="G25" s="138"/>
      <c r="H25" s="138"/>
      <c r="I25" s="138"/>
      <c r="J25" s="138"/>
      <c r="K25" s="138"/>
      <c r="L25" s="138"/>
      <c r="M25" s="138"/>
      <c r="N25" s="138"/>
      <c r="O25" s="138"/>
      <c r="P25" s="138"/>
      <c r="Q25" s="138"/>
      <c r="R25" s="138"/>
      <c r="S25" s="138"/>
      <c r="T25" s="138"/>
      <c r="U25" s="138"/>
      <c r="V25" s="138"/>
      <c r="W25" s="138"/>
      <c r="X25" s="138"/>
      <c r="Y25" s="138"/>
      <c r="Z25" s="138"/>
      <c r="AA25" s="139"/>
      <c r="AB25" s="140"/>
    </row>
    <row r="26" spans="2:28" s="434" customFormat="1" ht="26.25" customHeight="1">
      <c r="B26" s="435">
        <v>15</v>
      </c>
      <c r="C26" s="138"/>
      <c r="D26" s="138"/>
      <c r="E26" s="138"/>
      <c r="F26" s="138"/>
      <c r="G26" s="138"/>
      <c r="H26" s="138"/>
      <c r="I26" s="138"/>
      <c r="J26" s="138"/>
      <c r="K26" s="138"/>
      <c r="L26" s="138"/>
      <c r="M26" s="138"/>
      <c r="N26" s="138"/>
      <c r="O26" s="138"/>
      <c r="P26" s="138"/>
      <c r="Q26" s="138"/>
      <c r="R26" s="138"/>
      <c r="S26" s="138"/>
      <c r="T26" s="138"/>
      <c r="U26" s="138"/>
      <c r="V26" s="138"/>
      <c r="W26" s="138"/>
      <c r="X26" s="138"/>
      <c r="Y26" s="138"/>
      <c r="Z26" s="138"/>
      <c r="AA26" s="139"/>
      <c r="AB26" s="140"/>
    </row>
    <row r="27" spans="2:28" s="434" customFormat="1" ht="26.25" customHeight="1">
      <c r="B27" s="436">
        <v>16</v>
      </c>
      <c r="C27" s="138"/>
      <c r="D27" s="138"/>
      <c r="E27" s="138"/>
      <c r="F27" s="138"/>
      <c r="G27" s="138"/>
      <c r="H27" s="138"/>
      <c r="I27" s="138"/>
      <c r="J27" s="138"/>
      <c r="K27" s="138"/>
      <c r="L27" s="138"/>
      <c r="M27" s="138"/>
      <c r="N27" s="138"/>
      <c r="O27" s="138"/>
      <c r="P27" s="138"/>
      <c r="Q27" s="138"/>
      <c r="R27" s="138"/>
      <c r="S27" s="138"/>
      <c r="T27" s="138"/>
      <c r="U27" s="138"/>
      <c r="V27" s="138"/>
      <c r="W27" s="138"/>
      <c r="X27" s="138"/>
      <c r="Y27" s="138"/>
      <c r="Z27" s="138"/>
      <c r="AA27" s="139"/>
      <c r="AB27" s="140"/>
    </row>
    <row r="28" spans="2:28" s="434" customFormat="1" ht="26.25" customHeight="1">
      <c r="B28" s="435">
        <v>17</v>
      </c>
      <c r="C28" s="138"/>
      <c r="D28" s="138"/>
      <c r="E28" s="138"/>
      <c r="F28" s="138"/>
      <c r="G28" s="138"/>
      <c r="H28" s="138"/>
      <c r="I28" s="138"/>
      <c r="J28" s="138"/>
      <c r="K28" s="138"/>
      <c r="L28" s="138"/>
      <c r="M28" s="138"/>
      <c r="N28" s="138"/>
      <c r="O28" s="138"/>
      <c r="P28" s="138"/>
      <c r="Q28" s="138"/>
      <c r="R28" s="138"/>
      <c r="S28" s="138"/>
      <c r="T28" s="138"/>
      <c r="U28" s="138"/>
      <c r="V28" s="138"/>
      <c r="W28" s="138"/>
      <c r="X28" s="138"/>
      <c r="Y28" s="138"/>
      <c r="Z28" s="138"/>
      <c r="AA28" s="139"/>
      <c r="AB28" s="140"/>
    </row>
    <row r="29" spans="2:28" s="434" customFormat="1" ht="26.25" customHeight="1">
      <c r="B29" s="435">
        <v>18</v>
      </c>
      <c r="C29" s="138"/>
      <c r="D29" s="138"/>
      <c r="E29" s="138"/>
      <c r="F29" s="138"/>
      <c r="G29" s="138"/>
      <c r="H29" s="138"/>
      <c r="I29" s="138"/>
      <c r="J29" s="138"/>
      <c r="K29" s="138"/>
      <c r="L29" s="138"/>
      <c r="M29" s="138"/>
      <c r="N29" s="138"/>
      <c r="O29" s="138"/>
      <c r="P29" s="138"/>
      <c r="Q29" s="138"/>
      <c r="R29" s="138"/>
      <c r="S29" s="138"/>
      <c r="T29" s="138"/>
      <c r="U29" s="138"/>
      <c r="V29" s="138"/>
      <c r="W29" s="138"/>
      <c r="X29" s="138"/>
      <c r="Y29" s="138"/>
      <c r="Z29" s="138"/>
      <c r="AA29" s="139"/>
      <c r="AB29" s="140"/>
    </row>
    <row r="30" spans="2:28" s="434" customFormat="1" ht="26.25" customHeight="1">
      <c r="B30" s="436">
        <v>19</v>
      </c>
      <c r="C30" s="138"/>
      <c r="D30" s="138"/>
      <c r="E30" s="138"/>
      <c r="F30" s="138"/>
      <c r="G30" s="138"/>
      <c r="H30" s="138"/>
      <c r="I30" s="138"/>
      <c r="J30" s="138"/>
      <c r="K30" s="138"/>
      <c r="L30" s="138"/>
      <c r="M30" s="138"/>
      <c r="N30" s="138"/>
      <c r="O30" s="138"/>
      <c r="P30" s="138"/>
      <c r="Q30" s="138"/>
      <c r="R30" s="138"/>
      <c r="S30" s="138"/>
      <c r="T30" s="138"/>
      <c r="U30" s="138"/>
      <c r="V30" s="138"/>
      <c r="W30" s="138"/>
      <c r="X30" s="138"/>
      <c r="Y30" s="138"/>
      <c r="Z30" s="138"/>
      <c r="AA30" s="139"/>
      <c r="AB30" s="140"/>
    </row>
    <row r="31" spans="2:28" s="434" customFormat="1" ht="26.25" customHeight="1">
      <c r="B31" s="435">
        <v>20</v>
      </c>
      <c r="C31" s="138"/>
      <c r="D31" s="138"/>
      <c r="E31" s="138"/>
      <c r="F31" s="138"/>
      <c r="G31" s="138"/>
      <c r="H31" s="138"/>
      <c r="I31" s="138"/>
      <c r="J31" s="138"/>
      <c r="K31" s="138"/>
      <c r="L31" s="138"/>
      <c r="M31" s="138"/>
      <c r="N31" s="138"/>
      <c r="O31" s="138"/>
      <c r="P31" s="138"/>
      <c r="Q31" s="138"/>
      <c r="R31" s="138"/>
      <c r="S31" s="138"/>
      <c r="T31" s="138"/>
      <c r="U31" s="138"/>
      <c r="V31" s="138"/>
      <c r="W31" s="138"/>
      <c r="X31" s="138"/>
      <c r="Y31" s="138"/>
      <c r="Z31" s="138"/>
      <c r="AA31" s="139"/>
      <c r="AB31" s="140"/>
    </row>
    <row r="32" spans="2:28" s="434" customFormat="1" ht="26.25" customHeight="1">
      <c r="B32" s="435">
        <v>21</v>
      </c>
      <c r="C32" s="138"/>
      <c r="D32" s="138"/>
      <c r="E32" s="138"/>
      <c r="F32" s="138"/>
      <c r="G32" s="138"/>
      <c r="H32" s="138"/>
      <c r="I32" s="138"/>
      <c r="J32" s="138"/>
      <c r="K32" s="138"/>
      <c r="L32" s="138"/>
      <c r="M32" s="138"/>
      <c r="N32" s="138"/>
      <c r="O32" s="138"/>
      <c r="P32" s="138"/>
      <c r="Q32" s="138"/>
      <c r="R32" s="138"/>
      <c r="S32" s="138"/>
      <c r="T32" s="138"/>
      <c r="U32" s="138"/>
      <c r="V32" s="138"/>
      <c r="W32" s="138"/>
      <c r="X32" s="138"/>
      <c r="Y32" s="138"/>
      <c r="Z32" s="138"/>
      <c r="AA32" s="139"/>
      <c r="AB32" s="140"/>
    </row>
    <row r="33" spans="2:28" s="434" customFormat="1" ht="26.25" customHeight="1">
      <c r="B33" s="435">
        <v>22</v>
      </c>
      <c r="C33" s="138"/>
      <c r="D33" s="138"/>
      <c r="E33" s="138"/>
      <c r="F33" s="138"/>
      <c r="G33" s="138"/>
      <c r="H33" s="138"/>
      <c r="I33" s="138"/>
      <c r="J33" s="138"/>
      <c r="K33" s="138"/>
      <c r="L33" s="138"/>
      <c r="M33" s="138"/>
      <c r="N33" s="138"/>
      <c r="O33" s="138"/>
      <c r="P33" s="138"/>
      <c r="Q33" s="138"/>
      <c r="R33" s="138"/>
      <c r="S33" s="138"/>
      <c r="T33" s="138"/>
      <c r="U33" s="138"/>
      <c r="V33" s="138"/>
      <c r="W33" s="138"/>
      <c r="X33" s="138"/>
      <c r="Y33" s="138"/>
      <c r="Z33" s="138"/>
      <c r="AA33" s="139"/>
      <c r="AB33" s="140"/>
    </row>
    <row r="34" spans="2:28" s="434" customFormat="1" ht="26.25" customHeight="1">
      <c r="B34" s="435">
        <v>23</v>
      </c>
      <c r="C34" s="138"/>
      <c r="D34" s="138"/>
      <c r="E34" s="138"/>
      <c r="F34" s="138"/>
      <c r="G34" s="138"/>
      <c r="H34" s="138"/>
      <c r="I34" s="138"/>
      <c r="J34" s="138"/>
      <c r="K34" s="138"/>
      <c r="L34" s="138"/>
      <c r="M34" s="138"/>
      <c r="N34" s="138"/>
      <c r="O34" s="138"/>
      <c r="P34" s="138"/>
      <c r="Q34" s="138"/>
      <c r="R34" s="138"/>
      <c r="S34" s="138"/>
      <c r="T34" s="138"/>
      <c r="U34" s="138"/>
      <c r="V34" s="138"/>
      <c r="W34" s="138"/>
      <c r="X34" s="138"/>
      <c r="Y34" s="138"/>
      <c r="Z34" s="138"/>
      <c r="AA34" s="139"/>
      <c r="AB34" s="140"/>
    </row>
    <row r="35" spans="2:28" s="434" customFormat="1" ht="26.25" customHeight="1">
      <c r="B35" s="435">
        <v>24</v>
      </c>
      <c r="C35" s="138"/>
      <c r="D35" s="138"/>
      <c r="E35" s="138"/>
      <c r="F35" s="138"/>
      <c r="G35" s="138"/>
      <c r="H35" s="138"/>
      <c r="I35" s="138"/>
      <c r="J35" s="138"/>
      <c r="K35" s="138"/>
      <c r="L35" s="138"/>
      <c r="M35" s="138"/>
      <c r="N35" s="138"/>
      <c r="O35" s="138"/>
      <c r="P35" s="138"/>
      <c r="Q35" s="138"/>
      <c r="R35" s="138"/>
      <c r="S35" s="138"/>
      <c r="T35" s="138"/>
      <c r="U35" s="138"/>
      <c r="V35" s="138"/>
      <c r="W35" s="138"/>
      <c r="X35" s="138"/>
      <c r="Y35" s="138"/>
      <c r="Z35" s="138"/>
      <c r="AA35" s="139"/>
      <c r="AB35" s="140"/>
    </row>
    <row r="36" spans="2:28" s="434" customFormat="1" ht="26.25" customHeight="1">
      <c r="B36" s="435">
        <v>25</v>
      </c>
      <c r="C36" s="138"/>
      <c r="D36" s="138"/>
      <c r="E36" s="138"/>
      <c r="F36" s="138"/>
      <c r="G36" s="138"/>
      <c r="H36" s="138"/>
      <c r="I36" s="138"/>
      <c r="J36" s="138"/>
      <c r="K36" s="138"/>
      <c r="L36" s="138"/>
      <c r="M36" s="138"/>
      <c r="N36" s="138"/>
      <c r="O36" s="138"/>
      <c r="P36" s="138"/>
      <c r="Q36" s="138"/>
      <c r="R36" s="138"/>
      <c r="S36" s="138"/>
      <c r="T36" s="138"/>
      <c r="U36" s="138"/>
      <c r="V36" s="138"/>
      <c r="W36" s="138"/>
      <c r="X36" s="138"/>
      <c r="Y36" s="138"/>
      <c r="Z36" s="138"/>
      <c r="AA36" s="139"/>
      <c r="AB36" s="140"/>
    </row>
    <row r="37" spans="2:28" s="434" customFormat="1" ht="26.25" customHeight="1">
      <c r="B37" s="435">
        <v>26</v>
      </c>
      <c r="C37" s="138"/>
      <c r="D37" s="138"/>
      <c r="E37" s="138"/>
      <c r="F37" s="138"/>
      <c r="G37" s="138"/>
      <c r="H37" s="138"/>
      <c r="I37" s="138"/>
      <c r="J37" s="138"/>
      <c r="K37" s="138"/>
      <c r="L37" s="138"/>
      <c r="M37" s="138"/>
      <c r="N37" s="138"/>
      <c r="O37" s="138"/>
      <c r="P37" s="138"/>
      <c r="Q37" s="138"/>
      <c r="R37" s="138"/>
      <c r="S37" s="138"/>
      <c r="T37" s="138"/>
      <c r="U37" s="138"/>
      <c r="V37" s="138"/>
      <c r="W37" s="138"/>
      <c r="X37" s="138"/>
      <c r="Y37" s="138"/>
      <c r="Z37" s="138"/>
      <c r="AA37" s="139"/>
      <c r="AB37" s="140"/>
    </row>
    <row r="38" spans="2:28" s="434" customFormat="1" ht="26.25" customHeight="1">
      <c r="B38" s="435">
        <v>27</v>
      </c>
      <c r="C38" s="138"/>
      <c r="D38" s="138"/>
      <c r="E38" s="138"/>
      <c r="F38" s="138"/>
      <c r="G38" s="138"/>
      <c r="H38" s="138"/>
      <c r="I38" s="138"/>
      <c r="J38" s="138"/>
      <c r="K38" s="138"/>
      <c r="L38" s="138"/>
      <c r="M38" s="138"/>
      <c r="N38" s="138"/>
      <c r="O38" s="138"/>
      <c r="P38" s="138"/>
      <c r="Q38" s="138"/>
      <c r="R38" s="138"/>
      <c r="S38" s="138"/>
      <c r="T38" s="138"/>
      <c r="U38" s="138"/>
      <c r="V38" s="138"/>
      <c r="W38" s="138"/>
      <c r="X38" s="138"/>
      <c r="Y38" s="138"/>
      <c r="Z38" s="138"/>
      <c r="AA38" s="139"/>
      <c r="AB38" s="140"/>
    </row>
    <row r="39" spans="2:28" s="434" customFormat="1" ht="26.25" customHeight="1">
      <c r="B39" s="435">
        <v>28</v>
      </c>
      <c r="C39" s="138"/>
      <c r="D39" s="138"/>
      <c r="E39" s="138"/>
      <c r="F39" s="138"/>
      <c r="G39" s="138"/>
      <c r="H39" s="138"/>
      <c r="I39" s="138"/>
      <c r="J39" s="138"/>
      <c r="K39" s="138"/>
      <c r="L39" s="138"/>
      <c r="M39" s="138"/>
      <c r="N39" s="138"/>
      <c r="O39" s="138"/>
      <c r="P39" s="138"/>
      <c r="Q39" s="138"/>
      <c r="R39" s="138"/>
      <c r="S39" s="138"/>
      <c r="T39" s="138"/>
      <c r="U39" s="138"/>
      <c r="V39" s="138"/>
      <c r="W39" s="138"/>
      <c r="X39" s="138"/>
      <c r="Y39" s="138"/>
      <c r="Z39" s="138"/>
      <c r="AA39" s="139"/>
      <c r="AB39" s="140"/>
    </row>
    <row r="40" spans="2:28" s="434" customFormat="1" ht="26.25" customHeight="1">
      <c r="B40" s="435">
        <v>29</v>
      </c>
      <c r="C40" s="138"/>
      <c r="D40" s="138"/>
      <c r="E40" s="138"/>
      <c r="F40" s="138"/>
      <c r="G40" s="138"/>
      <c r="H40" s="138"/>
      <c r="I40" s="138"/>
      <c r="J40" s="138"/>
      <c r="K40" s="138"/>
      <c r="L40" s="138"/>
      <c r="M40" s="138"/>
      <c r="N40" s="138"/>
      <c r="O40" s="138"/>
      <c r="P40" s="138"/>
      <c r="Q40" s="138"/>
      <c r="R40" s="138"/>
      <c r="S40" s="138"/>
      <c r="T40" s="138"/>
      <c r="U40" s="138"/>
      <c r="V40" s="138"/>
      <c r="W40" s="138"/>
      <c r="X40" s="138"/>
      <c r="Y40" s="138"/>
      <c r="Z40" s="138"/>
      <c r="AA40" s="139"/>
      <c r="AB40" s="140"/>
    </row>
    <row r="41" spans="2:28" s="434" customFormat="1" ht="26.25" customHeight="1">
      <c r="B41" s="435">
        <v>30</v>
      </c>
      <c r="C41" s="138"/>
      <c r="D41" s="138"/>
      <c r="E41" s="138"/>
      <c r="F41" s="138"/>
      <c r="G41" s="138"/>
      <c r="H41" s="138"/>
      <c r="I41" s="138"/>
      <c r="J41" s="138"/>
      <c r="K41" s="138"/>
      <c r="L41" s="138"/>
      <c r="M41" s="138"/>
      <c r="N41" s="138"/>
      <c r="O41" s="138"/>
      <c r="P41" s="138"/>
      <c r="Q41" s="138"/>
      <c r="R41" s="138"/>
      <c r="S41" s="138"/>
      <c r="T41" s="138"/>
      <c r="U41" s="138"/>
      <c r="V41" s="138"/>
      <c r="W41" s="138"/>
      <c r="X41" s="138"/>
      <c r="Y41" s="138"/>
      <c r="Z41" s="138"/>
      <c r="AA41" s="139"/>
      <c r="AB41" s="140"/>
    </row>
    <row r="42" spans="2:28" s="434" customFormat="1" ht="26.25" customHeight="1">
      <c r="B42" s="435">
        <v>31</v>
      </c>
      <c r="C42" s="138"/>
      <c r="D42" s="138"/>
      <c r="E42" s="138"/>
      <c r="F42" s="138"/>
      <c r="G42" s="138"/>
      <c r="H42" s="138"/>
      <c r="I42" s="138"/>
      <c r="J42" s="138"/>
      <c r="K42" s="138"/>
      <c r="L42" s="138"/>
      <c r="M42" s="138"/>
      <c r="N42" s="138"/>
      <c r="O42" s="138"/>
      <c r="P42" s="138"/>
      <c r="Q42" s="138"/>
      <c r="R42" s="138"/>
      <c r="S42" s="138"/>
      <c r="T42" s="138"/>
      <c r="U42" s="138"/>
      <c r="V42" s="138"/>
      <c r="W42" s="138"/>
      <c r="X42" s="138"/>
      <c r="Y42" s="138"/>
      <c r="Z42" s="138"/>
      <c r="AA42" s="139"/>
      <c r="AB42" s="140"/>
    </row>
    <row r="43" spans="2:28" s="434" customFormat="1" ht="26.25" customHeight="1">
      <c r="B43" s="435">
        <v>32</v>
      </c>
      <c r="C43" s="138"/>
      <c r="D43" s="138"/>
      <c r="E43" s="138"/>
      <c r="F43" s="138"/>
      <c r="G43" s="138"/>
      <c r="H43" s="138"/>
      <c r="I43" s="138"/>
      <c r="J43" s="138"/>
      <c r="K43" s="138"/>
      <c r="L43" s="138"/>
      <c r="M43" s="138"/>
      <c r="N43" s="138"/>
      <c r="O43" s="138"/>
      <c r="P43" s="138"/>
      <c r="Q43" s="138"/>
      <c r="R43" s="138"/>
      <c r="S43" s="138"/>
      <c r="T43" s="138"/>
      <c r="U43" s="138"/>
      <c r="V43" s="138"/>
      <c r="W43" s="138"/>
      <c r="X43" s="138"/>
      <c r="Y43" s="138"/>
      <c r="Z43" s="138"/>
      <c r="AA43" s="139"/>
      <c r="AB43" s="140"/>
    </row>
    <row r="44" spans="2:28" s="434" customFormat="1" ht="26.25" customHeight="1">
      <c r="B44" s="435">
        <v>33</v>
      </c>
      <c r="C44" s="138"/>
      <c r="D44" s="138"/>
      <c r="E44" s="138"/>
      <c r="F44" s="138"/>
      <c r="G44" s="138"/>
      <c r="H44" s="138"/>
      <c r="I44" s="138"/>
      <c r="J44" s="138"/>
      <c r="K44" s="138"/>
      <c r="L44" s="138"/>
      <c r="M44" s="138"/>
      <c r="N44" s="138"/>
      <c r="O44" s="138"/>
      <c r="P44" s="138"/>
      <c r="Q44" s="138"/>
      <c r="R44" s="138"/>
      <c r="S44" s="138"/>
      <c r="T44" s="138"/>
      <c r="U44" s="138"/>
      <c r="V44" s="138"/>
      <c r="W44" s="138"/>
      <c r="X44" s="138"/>
      <c r="Y44" s="138"/>
      <c r="Z44" s="138"/>
      <c r="AA44" s="139"/>
      <c r="AB44" s="140"/>
    </row>
    <row r="45" spans="2:28" s="434" customFormat="1" ht="26.25" customHeight="1">
      <c r="B45" s="435">
        <v>34</v>
      </c>
      <c r="C45" s="138"/>
      <c r="D45" s="138"/>
      <c r="E45" s="138"/>
      <c r="F45" s="138"/>
      <c r="G45" s="138"/>
      <c r="H45" s="138"/>
      <c r="I45" s="138"/>
      <c r="J45" s="138"/>
      <c r="K45" s="138"/>
      <c r="L45" s="138"/>
      <c r="M45" s="138"/>
      <c r="N45" s="138"/>
      <c r="O45" s="138"/>
      <c r="P45" s="138"/>
      <c r="Q45" s="138"/>
      <c r="R45" s="138"/>
      <c r="S45" s="138"/>
      <c r="T45" s="138"/>
      <c r="U45" s="138"/>
      <c r="V45" s="138"/>
      <c r="W45" s="138"/>
      <c r="X45" s="138"/>
      <c r="Y45" s="138"/>
      <c r="Z45" s="138"/>
      <c r="AA45" s="139"/>
      <c r="AB45" s="140"/>
    </row>
    <row r="46" spans="2:28" s="434" customFormat="1" ht="26.25" customHeight="1">
      <c r="B46" s="435">
        <v>35</v>
      </c>
      <c r="C46" s="138"/>
      <c r="D46" s="138"/>
      <c r="E46" s="138"/>
      <c r="F46" s="138"/>
      <c r="G46" s="138"/>
      <c r="H46" s="138"/>
      <c r="I46" s="138"/>
      <c r="J46" s="138"/>
      <c r="K46" s="138"/>
      <c r="L46" s="138"/>
      <c r="M46" s="138"/>
      <c r="N46" s="138"/>
      <c r="O46" s="138"/>
      <c r="P46" s="138"/>
      <c r="Q46" s="138"/>
      <c r="R46" s="138"/>
      <c r="S46" s="138"/>
      <c r="T46" s="138"/>
      <c r="U46" s="138"/>
      <c r="V46" s="138"/>
      <c r="W46" s="138"/>
      <c r="X46" s="138"/>
      <c r="Y46" s="138"/>
      <c r="Z46" s="138"/>
      <c r="AA46" s="139"/>
      <c r="AB46" s="140"/>
    </row>
    <row r="47" spans="2:28" s="434" customFormat="1" ht="26.25" customHeight="1">
      <c r="B47" s="435">
        <v>36</v>
      </c>
      <c r="C47" s="138"/>
      <c r="D47" s="138"/>
      <c r="E47" s="138"/>
      <c r="F47" s="138"/>
      <c r="G47" s="138"/>
      <c r="H47" s="138"/>
      <c r="I47" s="138"/>
      <c r="J47" s="138"/>
      <c r="K47" s="138"/>
      <c r="L47" s="138"/>
      <c r="M47" s="138"/>
      <c r="N47" s="138"/>
      <c r="O47" s="138"/>
      <c r="P47" s="138"/>
      <c r="Q47" s="138"/>
      <c r="R47" s="138"/>
      <c r="S47" s="138"/>
      <c r="T47" s="138"/>
      <c r="U47" s="138"/>
      <c r="V47" s="138"/>
      <c r="W47" s="138"/>
      <c r="X47" s="138"/>
      <c r="Y47" s="138"/>
      <c r="Z47" s="138"/>
      <c r="AA47" s="139"/>
      <c r="AB47" s="140"/>
    </row>
    <row r="48" spans="2:28" s="434" customFormat="1" ht="26.25" customHeight="1">
      <c r="B48" s="435">
        <v>37</v>
      </c>
      <c r="C48" s="138"/>
      <c r="D48" s="138"/>
      <c r="E48" s="138"/>
      <c r="F48" s="138"/>
      <c r="G48" s="138"/>
      <c r="H48" s="138"/>
      <c r="I48" s="138"/>
      <c r="J48" s="138"/>
      <c r="K48" s="138"/>
      <c r="L48" s="138"/>
      <c r="M48" s="138"/>
      <c r="N48" s="138"/>
      <c r="O48" s="138"/>
      <c r="P48" s="138"/>
      <c r="Q48" s="138"/>
      <c r="R48" s="138"/>
      <c r="S48" s="138"/>
      <c r="T48" s="138"/>
      <c r="U48" s="138"/>
      <c r="V48" s="138"/>
      <c r="W48" s="138"/>
      <c r="X48" s="138"/>
      <c r="Y48" s="138"/>
      <c r="Z48" s="138"/>
      <c r="AA48" s="139"/>
      <c r="AB48" s="140"/>
    </row>
    <row r="49" spans="2:28" s="434" customFormat="1" ht="26.25" customHeight="1">
      <c r="B49" s="435">
        <v>38</v>
      </c>
      <c r="C49" s="138"/>
      <c r="D49" s="138"/>
      <c r="E49" s="138"/>
      <c r="F49" s="138"/>
      <c r="G49" s="138"/>
      <c r="H49" s="138"/>
      <c r="I49" s="138"/>
      <c r="J49" s="138"/>
      <c r="K49" s="138"/>
      <c r="L49" s="138"/>
      <c r="M49" s="138"/>
      <c r="N49" s="138"/>
      <c r="O49" s="138"/>
      <c r="P49" s="138"/>
      <c r="Q49" s="138"/>
      <c r="R49" s="138"/>
      <c r="S49" s="138"/>
      <c r="T49" s="138"/>
      <c r="U49" s="138"/>
      <c r="V49" s="138"/>
      <c r="W49" s="138"/>
      <c r="X49" s="138"/>
      <c r="Y49" s="138"/>
      <c r="Z49" s="138"/>
      <c r="AA49" s="139"/>
      <c r="AB49" s="140"/>
    </row>
    <row r="50" spans="2:28" s="434" customFormat="1" ht="26.25" customHeight="1">
      <c r="B50" s="435">
        <v>39</v>
      </c>
      <c r="C50" s="138"/>
      <c r="D50" s="138"/>
      <c r="E50" s="138"/>
      <c r="F50" s="138"/>
      <c r="G50" s="138"/>
      <c r="H50" s="138"/>
      <c r="I50" s="138"/>
      <c r="J50" s="138"/>
      <c r="K50" s="138"/>
      <c r="L50" s="138"/>
      <c r="M50" s="138"/>
      <c r="N50" s="138"/>
      <c r="O50" s="138"/>
      <c r="P50" s="138"/>
      <c r="Q50" s="138"/>
      <c r="R50" s="138"/>
      <c r="S50" s="138"/>
      <c r="T50" s="138"/>
      <c r="U50" s="138"/>
      <c r="V50" s="138"/>
      <c r="W50" s="138"/>
      <c r="X50" s="138"/>
      <c r="Y50" s="138"/>
      <c r="Z50" s="138"/>
      <c r="AA50" s="139"/>
      <c r="AB50" s="140"/>
    </row>
    <row r="51" spans="2:28" s="434" customFormat="1" ht="26.25" customHeight="1" thickBot="1">
      <c r="B51" s="435">
        <v>40</v>
      </c>
      <c r="C51" s="141"/>
      <c r="D51" s="141"/>
      <c r="E51" s="141"/>
      <c r="F51" s="141"/>
      <c r="G51" s="141"/>
      <c r="H51" s="141"/>
      <c r="I51" s="141"/>
      <c r="J51" s="141"/>
      <c r="K51" s="141"/>
      <c r="L51" s="141"/>
      <c r="M51" s="141"/>
      <c r="N51" s="141"/>
      <c r="O51" s="141"/>
      <c r="P51" s="141"/>
      <c r="Q51" s="141"/>
      <c r="R51" s="141"/>
      <c r="S51" s="141"/>
      <c r="T51" s="141"/>
      <c r="U51" s="141"/>
      <c r="V51" s="141"/>
      <c r="W51" s="141"/>
      <c r="X51" s="141"/>
      <c r="Y51" s="141"/>
      <c r="Z51" s="141"/>
      <c r="AA51" s="142"/>
      <c r="AB51" s="143"/>
    </row>
  </sheetData>
  <sheetProtection password="FB6E" sheet="1" scenarios="1"/>
  <mergeCells count="37">
    <mergeCell ref="B7:C7"/>
    <mergeCell ref="B5:C5"/>
    <mergeCell ref="B6:C6"/>
    <mergeCell ref="X4:Y4"/>
    <mergeCell ref="T5:V5"/>
    <mergeCell ref="Y7:Z7"/>
    <mergeCell ref="W7:X7"/>
    <mergeCell ref="D5:S5"/>
    <mergeCell ref="W5:AA5"/>
    <mergeCell ref="I2:R2"/>
    <mergeCell ref="V4:W4"/>
    <mergeCell ref="D7:S7"/>
    <mergeCell ref="D6:S6"/>
    <mergeCell ref="H4:S4"/>
    <mergeCell ref="H3:S3"/>
    <mergeCell ref="B9:B11"/>
    <mergeCell ref="C9:C11"/>
    <mergeCell ref="D9:D11"/>
    <mergeCell ref="F9:F11"/>
    <mergeCell ref="G9:Q9"/>
    <mergeCell ref="I10:K10"/>
    <mergeCell ref="G10:G11"/>
    <mergeCell ref="H10:H11"/>
    <mergeCell ref="L10:N10"/>
    <mergeCell ref="E9:E11"/>
    <mergeCell ref="O10:Q10"/>
    <mergeCell ref="R10:R11"/>
    <mergeCell ref="T7:V7"/>
    <mergeCell ref="T6:V6"/>
    <mergeCell ref="AB9:AB11"/>
    <mergeCell ref="AA9:AA11"/>
    <mergeCell ref="R9:Z9"/>
    <mergeCell ref="Z10:Z11"/>
    <mergeCell ref="S10:U10"/>
    <mergeCell ref="V10:X10"/>
    <mergeCell ref="Y10:Y11"/>
    <mergeCell ref="W6:AA6"/>
  </mergeCells>
  <phoneticPr fontId="23" type="noConversion"/>
  <printOptions horizontalCentered="1" verticalCentered="1"/>
  <pageMargins left="0.23622047244094491" right="0.23622047244094491" top="0.23622047244094491" bottom="0.23622047244094491" header="0" footer="0"/>
  <pageSetup paperSize="9" scale="44" orientation="portrait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4">
    <pageSetUpPr fitToPage="1"/>
  </sheetPr>
  <dimension ref="A1:AF98"/>
  <sheetViews>
    <sheetView showGridLines="0" rightToLeft="1" view="pageBreakPreview" topLeftCell="A13" zoomScale="55" zoomScaleNormal="70" zoomScaleSheetLayoutView="55" workbookViewId="0">
      <selection activeCell="F6" sqref="F6:W6"/>
    </sheetView>
  </sheetViews>
  <sheetFormatPr defaultColWidth="9.1796875" defaultRowHeight="17.5"/>
  <cols>
    <col min="1" max="1" width="2.1796875" style="441" customWidth="1"/>
    <col min="2" max="2" width="14.7265625" style="441" bestFit="1" customWidth="1"/>
    <col min="3" max="29" width="6.81640625" style="441" customWidth="1"/>
    <col min="30" max="30" width="21.26953125" style="441" customWidth="1"/>
    <col min="31" max="31" width="20.81640625" style="441" customWidth="1"/>
    <col min="32" max="32" width="14.453125" style="441" customWidth="1"/>
    <col min="33" max="33" width="2" style="441" customWidth="1"/>
    <col min="34" max="16384" width="9.1796875" style="441"/>
  </cols>
  <sheetData>
    <row r="1" spans="1:32" s="14" customFormat="1" ht="18" thickBot="1">
      <c r="W1" s="452"/>
      <c r="X1" s="452"/>
      <c r="Y1" s="452"/>
      <c r="Z1" s="452"/>
      <c r="AA1" s="452"/>
      <c r="AB1" s="452"/>
      <c r="AC1" s="452"/>
      <c r="AD1" s="452"/>
      <c r="AE1" s="452"/>
      <c r="AF1" s="452"/>
    </row>
    <row r="2" spans="1:32" s="14" customFormat="1" ht="35.15" customHeight="1" thickTop="1">
      <c r="B2" s="225"/>
      <c r="C2" s="226"/>
      <c r="D2" s="226"/>
      <c r="E2" s="227"/>
      <c r="F2" s="392"/>
      <c r="G2" s="392"/>
      <c r="H2" s="453"/>
      <c r="I2" s="211"/>
      <c r="J2" s="1250" t="s">
        <v>144</v>
      </c>
      <c r="K2" s="1250"/>
      <c r="L2" s="1250"/>
      <c r="M2" s="1250"/>
      <c r="N2" s="1250"/>
      <c r="O2" s="1250"/>
      <c r="P2" s="1250"/>
      <c r="Q2" s="1250"/>
      <c r="R2" s="1250"/>
      <c r="S2" s="1250"/>
      <c r="T2" s="1250"/>
      <c r="U2" s="1250"/>
      <c r="V2" s="1250"/>
      <c r="W2" s="1250"/>
      <c r="X2" s="1250"/>
      <c r="Y2" s="1250"/>
      <c r="Z2" s="1250"/>
      <c r="AA2" s="1250"/>
      <c r="AB2" s="1250"/>
      <c r="AC2" s="453"/>
      <c r="AF2" s="454"/>
    </row>
    <row r="3" spans="1:32" s="14" customFormat="1" ht="35.15" customHeight="1">
      <c r="B3" s="372"/>
      <c r="C3" s="373"/>
      <c r="D3" s="8"/>
      <c r="E3" s="82"/>
      <c r="F3" s="391"/>
      <c r="G3" s="391"/>
      <c r="I3" s="213"/>
      <c r="J3" s="1249" t="s">
        <v>126</v>
      </c>
      <c r="K3" s="1249"/>
      <c r="L3" s="1249"/>
      <c r="M3" s="1249"/>
      <c r="N3" s="1249"/>
      <c r="O3" s="1249"/>
      <c r="P3" s="1249"/>
      <c r="Q3" s="1249"/>
      <c r="R3" s="1249"/>
      <c r="S3" s="1249"/>
      <c r="T3" s="1249"/>
      <c r="U3" s="1249"/>
      <c r="V3" s="1249"/>
      <c r="W3" s="1249"/>
      <c r="X3" s="1249"/>
      <c r="Y3" s="1249"/>
      <c r="Z3" s="1249"/>
      <c r="AA3" s="1249"/>
      <c r="AB3" s="1249"/>
      <c r="AF3" s="455"/>
    </row>
    <row r="4" spans="1:32" s="14" customFormat="1" ht="35.15" customHeight="1">
      <c r="B4" s="229"/>
      <c r="C4" s="373"/>
      <c r="D4" s="373"/>
      <c r="E4" s="82"/>
      <c r="F4" s="390"/>
      <c r="G4" s="390"/>
      <c r="I4" s="215"/>
      <c r="J4" s="1178" t="s">
        <v>236</v>
      </c>
      <c r="K4" s="1178"/>
      <c r="L4" s="1178"/>
      <c r="M4" s="1178"/>
      <c r="N4" s="1178"/>
      <c r="O4" s="1178"/>
      <c r="P4" s="1178"/>
      <c r="Q4" s="1178"/>
      <c r="R4" s="1178"/>
      <c r="S4" s="1178"/>
      <c r="T4" s="1178"/>
      <c r="U4" s="1178"/>
      <c r="V4" s="1178"/>
      <c r="W4" s="1178"/>
      <c r="X4" s="1178"/>
      <c r="Y4" s="1178"/>
      <c r="Z4" s="1178"/>
      <c r="AA4" s="1178"/>
      <c r="AB4" s="1178"/>
      <c r="AD4" s="264" t="s">
        <v>143</v>
      </c>
      <c r="AE4" s="265">
        <v>9</v>
      </c>
      <c r="AF4" s="455"/>
    </row>
    <row r="5" spans="1:32" s="14" customFormat="1" ht="35.15" customHeight="1">
      <c r="B5" s="191"/>
      <c r="C5" s="1292" t="s">
        <v>139</v>
      </c>
      <c r="D5" s="1292"/>
      <c r="E5" s="1292"/>
      <c r="F5" s="1292">
        <f>'رو جلد'!C19</f>
        <v>1303015021</v>
      </c>
      <c r="G5" s="1292"/>
      <c r="H5" s="1292"/>
      <c r="I5" s="1292"/>
      <c r="J5" s="1292"/>
      <c r="K5" s="1292"/>
      <c r="L5" s="1292"/>
      <c r="M5" s="1292"/>
      <c r="N5" s="268"/>
      <c r="O5" s="401"/>
      <c r="P5" s="401"/>
      <c r="Q5" s="401"/>
      <c r="R5" s="401"/>
      <c r="T5" s="264"/>
      <c r="V5" s="264"/>
      <c r="W5" s="264"/>
      <c r="Y5" s="264"/>
      <c r="Z5" s="1249" t="s">
        <v>141</v>
      </c>
      <c r="AA5" s="1249"/>
      <c r="AB5" s="1249"/>
      <c r="AC5" s="1266" t="str">
        <f>'رو جلد'!G25</f>
        <v>رهاب</v>
      </c>
      <c r="AD5" s="1266"/>
      <c r="AE5" s="1266"/>
      <c r="AF5" s="455"/>
    </row>
    <row r="6" spans="1:32" s="14" customFormat="1" ht="35.15" customHeight="1">
      <c r="B6" s="191"/>
      <c r="C6" s="1292" t="s">
        <v>405</v>
      </c>
      <c r="D6" s="1292"/>
      <c r="E6" s="1292"/>
      <c r="F6" s="1266" t="str">
        <f>'رو جلد'!C21</f>
        <v>عملیات زیرسازی قطعه 20 راه آهن زاهدان-زابل-بیرجند-مشهد(از کیلومتر000+707 الی 000+740)</v>
      </c>
      <c r="G6" s="1266"/>
      <c r="H6" s="1266"/>
      <c r="I6" s="1266"/>
      <c r="J6" s="1266"/>
      <c r="K6" s="1266"/>
      <c r="L6" s="1266"/>
      <c r="M6" s="1266"/>
      <c r="N6" s="1266"/>
      <c r="O6" s="1266"/>
      <c r="P6" s="1266"/>
      <c r="Q6" s="1266"/>
      <c r="R6" s="1266"/>
      <c r="S6" s="1266"/>
      <c r="T6" s="1266"/>
      <c r="U6" s="1266"/>
      <c r="V6" s="1266"/>
      <c r="W6" s="1266"/>
      <c r="Y6" s="264"/>
      <c r="Z6" s="1249" t="s">
        <v>142</v>
      </c>
      <c r="AA6" s="1249"/>
      <c r="AB6" s="1249"/>
      <c r="AC6" s="1266" t="str">
        <f>'رو جلد'!F26</f>
        <v>توسعه راههای پارس</v>
      </c>
      <c r="AD6" s="1266"/>
      <c r="AE6" s="1266"/>
      <c r="AF6" s="455"/>
    </row>
    <row r="7" spans="1:32" s="14" customFormat="1" ht="35.15" customHeight="1" thickBot="1">
      <c r="B7" s="192"/>
      <c r="C7" s="1295" t="s">
        <v>302</v>
      </c>
      <c r="D7" s="1295"/>
      <c r="E7" s="1295"/>
      <c r="F7" s="1266" t="str">
        <f>'رو جلد'!C22</f>
        <v>عملیات زیرسازی قطعه 20 راه آهن زاهدان-زابل-بیرجند-مشهد(از کیلومتر000+707 الی 000+740)</v>
      </c>
      <c r="G7" s="1266"/>
      <c r="H7" s="1266"/>
      <c r="I7" s="1266"/>
      <c r="J7" s="1266"/>
      <c r="K7" s="1266"/>
      <c r="L7" s="1266"/>
      <c r="M7" s="1266"/>
      <c r="N7" s="1266"/>
      <c r="O7" s="1266"/>
      <c r="P7" s="1266"/>
      <c r="Q7" s="1266"/>
      <c r="R7" s="1266"/>
      <c r="S7" s="1266"/>
      <c r="T7" s="1266"/>
      <c r="U7" s="1266"/>
      <c r="V7" s="1266"/>
      <c r="W7" s="1266"/>
      <c r="X7" s="452"/>
      <c r="Y7" s="457"/>
      <c r="Z7" s="1261" t="s">
        <v>135</v>
      </c>
      <c r="AA7" s="1261"/>
      <c r="AB7" s="1261"/>
      <c r="AC7" s="1298" t="str">
        <f>'رو جلد'!E29</f>
        <v>فروردين</v>
      </c>
      <c r="AD7" s="1298"/>
      <c r="AE7" s="457">
        <f>'رو جلد'!H29</f>
        <v>1403</v>
      </c>
      <c r="AF7" s="458"/>
    </row>
    <row r="8" spans="1:32" s="14" customFormat="1" ht="35.15" customHeight="1" thickTop="1" thickBot="1">
      <c r="F8" s="453"/>
      <c r="G8" s="453"/>
      <c r="H8" s="453"/>
      <c r="I8" s="453"/>
      <c r="J8" s="453"/>
      <c r="K8" s="453"/>
      <c r="L8" s="453"/>
      <c r="M8" s="453"/>
      <c r="N8" s="453"/>
      <c r="O8" s="453"/>
      <c r="P8" s="453"/>
      <c r="Q8" s="453"/>
      <c r="R8" s="453"/>
      <c r="S8" s="453"/>
      <c r="T8" s="453"/>
      <c r="U8" s="453"/>
      <c r="V8" s="453"/>
      <c r="W8" s="453"/>
    </row>
    <row r="9" spans="1:32" ht="35.15" customHeight="1" thickTop="1" thickBot="1">
      <c r="B9" s="1293" t="s">
        <v>200</v>
      </c>
      <c r="C9" s="1293"/>
      <c r="D9" s="1294"/>
      <c r="E9" s="1294"/>
      <c r="F9" s="1294"/>
      <c r="G9" s="1294"/>
      <c r="H9" s="1294"/>
      <c r="I9" s="1294"/>
      <c r="J9" s="1294"/>
      <c r="K9" s="1293" t="s">
        <v>201</v>
      </c>
      <c r="L9" s="1293"/>
      <c r="M9" s="1293"/>
      <c r="N9" s="1297"/>
      <c r="O9" s="1297"/>
      <c r="P9" s="1297"/>
      <c r="Q9" s="1297"/>
      <c r="R9" s="1297"/>
      <c r="S9" s="1293" t="s">
        <v>235</v>
      </c>
      <c r="T9" s="1293"/>
      <c r="U9" s="1293"/>
      <c r="V9" s="1296"/>
      <c r="W9" s="1296"/>
      <c r="X9" s="1296"/>
      <c r="Y9" s="1296"/>
      <c r="Z9" s="1296"/>
      <c r="AA9" s="1299" t="s">
        <v>70</v>
      </c>
      <c r="AB9" s="1299"/>
      <c r="AC9" s="1299"/>
      <c r="AD9" s="1299"/>
      <c r="AE9" s="395"/>
      <c r="AF9" s="395"/>
    </row>
    <row r="10" spans="1:32" ht="67.5" customHeight="1" thickTop="1" thickBot="1">
      <c r="A10" s="442"/>
      <c r="B10" s="443"/>
      <c r="C10" s="438">
        <v>0</v>
      </c>
      <c r="D10" s="439">
        <v>50</v>
      </c>
      <c r="E10" s="439">
        <v>100</v>
      </c>
      <c r="F10" s="439">
        <v>150</v>
      </c>
      <c r="G10" s="439">
        <v>200</v>
      </c>
      <c r="H10" s="439">
        <v>250</v>
      </c>
      <c r="I10" s="439">
        <v>300</v>
      </c>
      <c r="J10" s="439">
        <v>350</v>
      </c>
      <c r="K10" s="439">
        <v>400</v>
      </c>
      <c r="L10" s="439">
        <v>450</v>
      </c>
      <c r="M10" s="439">
        <v>500</v>
      </c>
      <c r="N10" s="439">
        <v>550</v>
      </c>
      <c r="O10" s="439">
        <v>600</v>
      </c>
      <c r="P10" s="439">
        <v>650</v>
      </c>
      <c r="Q10" s="439">
        <v>700</v>
      </c>
      <c r="R10" s="439">
        <v>750</v>
      </c>
      <c r="S10" s="439">
        <v>800</v>
      </c>
      <c r="T10" s="439">
        <v>850</v>
      </c>
      <c r="U10" s="439">
        <v>900</v>
      </c>
      <c r="V10" s="439">
        <v>950</v>
      </c>
      <c r="W10" s="439">
        <v>1000</v>
      </c>
      <c r="X10" s="439">
        <v>1050</v>
      </c>
      <c r="Y10" s="439">
        <v>1100</v>
      </c>
      <c r="Z10" s="439">
        <v>1150</v>
      </c>
      <c r="AA10" s="234">
        <v>1200</v>
      </c>
      <c r="AB10" s="234">
        <v>1250</v>
      </c>
      <c r="AC10" s="235">
        <v>1300</v>
      </c>
      <c r="AD10" s="463" t="s">
        <v>233</v>
      </c>
      <c r="AE10" s="464" t="s">
        <v>234</v>
      </c>
      <c r="AF10" s="465" t="s">
        <v>232</v>
      </c>
    </row>
    <row r="11" spans="1:32" ht="35.15" customHeight="1">
      <c r="B11" s="459" t="s">
        <v>10</v>
      </c>
      <c r="C11" s="236"/>
      <c r="D11" s="236"/>
      <c r="E11" s="236"/>
      <c r="F11" s="236"/>
      <c r="G11" s="236"/>
      <c r="H11" s="236"/>
      <c r="I11" s="237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8"/>
      <c r="AB11" s="238"/>
      <c r="AC11" s="239"/>
      <c r="AD11" s="247"/>
      <c r="AE11" s="248"/>
      <c r="AF11" s="249"/>
    </row>
    <row r="12" spans="1:32" ht="35.15" customHeight="1">
      <c r="B12" s="460" t="s">
        <v>11</v>
      </c>
      <c r="C12" s="240"/>
      <c r="D12" s="241"/>
      <c r="E12" s="241"/>
      <c r="F12" s="241"/>
      <c r="G12" s="241"/>
      <c r="H12" s="241"/>
      <c r="I12" s="241"/>
      <c r="J12" s="241"/>
      <c r="K12" s="241"/>
      <c r="L12" s="241"/>
      <c r="M12" s="241"/>
      <c r="N12" s="241"/>
      <c r="O12" s="241"/>
      <c r="P12" s="241"/>
      <c r="Q12" s="241"/>
      <c r="R12" s="241"/>
      <c r="S12" s="241"/>
      <c r="T12" s="241"/>
      <c r="U12" s="241"/>
      <c r="V12" s="241"/>
      <c r="W12" s="241"/>
      <c r="X12" s="241"/>
      <c r="Y12" s="241"/>
      <c r="Z12" s="241"/>
      <c r="AA12" s="241"/>
      <c r="AB12" s="241"/>
      <c r="AC12" s="242"/>
      <c r="AD12" s="250"/>
      <c r="AE12" s="251"/>
      <c r="AF12" s="252"/>
    </row>
    <row r="13" spans="1:32" ht="35.15" customHeight="1">
      <c r="B13" s="460" t="s">
        <v>12</v>
      </c>
      <c r="C13" s="240"/>
      <c r="D13" s="243"/>
      <c r="E13" s="241"/>
      <c r="F13" s="241"/>
      <c r="G13" s="241"/>
      <c r="H13" s="241"/>
      <c r="I13" s="241"/>
      <c r="J13" s="241"/>
      <c r="K13" s="241"/>
      <c r="L13" s="241"/>
      <c r="M13" s="241"/>
      <c r="N13" s="241"/>
      <c r="O13" s="241"/>
      <c r="P13" s="241"/>
      <c r="Q13" s="241"/>
      <c r="R13" s="241"/>
      <c r="S13" s="241"/>
      <c r="T13" s="241"/>
      <c r="U13" s="241"/>
      <c r="V13" s="241"/>
      <c r="W13" s="241"/>
      <c r="X13" s="241"/>
      <c r="Y13" s="241"/>
      <c r="Z13" s="241"/>
      <c r="AA13" s="241"/>
      <c r="AB13" s="241"/>
      <c r="AC13" s="242"/>
      <c r="AD13" s="250"/>
      <c r="AE13" s="251"/>
      <c r="AF13" s="252"/>
    </row>
    <row r="14" spans="1:32" ht="35.15" customHeight="1">
      <c r="B14" s="461" t="s">
        <v>13</v>
      </c>
      <c r="C14" s="240"/>
      <c r="D14" s="241"/>
      <c r="E14" s="241"/>
      <c r="F14" s="241"/>
      <c r="G14" s="241"/>
      <c r="H14" s="241"/>
      <c r="I14" s="241"/>
      <c r="J14" s="241"/>
      <c r="K14" s="241"/>
      <c r="L14" s="241"/>
      <c r="M14" s="241"/>
      <c r="N14" s="241"/>
      <c r="O14" s="241"/>
      <c r="P14" s="241"/>
      <c r="Q14" s="241"/>
      <c r="R14" s="241"/>
      <c r="S14" s="241"/>
      <c r="T14" s="241"/>
      <c r="U14" s="241"/>
      <c r="V14" s="241"/>
      <c r="W14" s="241"/>
      <c r="X14" s="241"/>
      <c r="Y14" s="241"/>
      <c r="Z14" s="241"/>
      <c r="AA14" s="241"/>
      <c r="AB14" s="241"/>
      <c r="AC14" s="242"/>
      <c r="AD14" s="250"/>
      <c r="AE14" s="251"/>
      <c r="AF14" s="252"/>
    </row>
    <row r="15" spans="1:32" ht="35.15" customHeight="1">
      <c r="B15" s="460" t="s">
        <v>14</v>
      </c>
      <c r="C15" s="240"/>
      <c r="D15" s="238"/>
      <c r="E15" s="241"/>
      <c r="F15" s="241"/>
      <c r="G15" s="241"/>
      <c r="H15" s="241"/>
      <c r="I15" s="241"/>
      <c r="J15" s="241"/>
      <c r="K15" s="241"/>
      <c r="L15" s="241"/>
      <c r="M15" s="241"/>
      <c r="N15" s="241"/>
      <c r="O15" s="241"/>
      <c r="P15" s="241"/>
      <c r="Q15" s="241"/>
      <c r="R15" s="241"/>
      <c r="S15" s="241"/>
      <c r="T15" s="241"/>
      <c r="U15" s="241"/>
      <c r="V15" s="241"/>
      <c r="W15" s="241"/>
      <c r="X15" s="241"/>
      <c r="Y15" s="241"/>
      <c r="Z15" s="241"/>
      <c r="AA15" s="241"/>
      <c r="AB15" s="241"/>
      <c r="AC15" s="242"/>
      <c r="AD15" s="250"/>
      <c r="AE15" s="251"/>
      <c r="AF15" s="252"/>
    </row>
    <row r="16" spans="1:32" ht="35.15" customHeight="1">
      <c r="B16" s="460" t="s">
        <v>15</v>
      </c>
      <c r="C16" s="240"/>
      <c r="D16" s="241"/>
      <c r="E16" s="241"/>
      <c r="F16" s="241"/>
      <c r="G16" s="241"/>
      <c r="H16" s="241"/>
      <c r="I16" s="241"/>
      <c r="J16" s="241"/>
      <c r="K16" s="241"/>
      <c r="L16" s="241"/>
      <c r="M16" s="241"/>
      <c r="N16" s="241"/>
      <c r="O16" s="241"/>
      <c r="P16" s="241"/>
      <c r="Q16" s="241"/>
      <c r="R16" s="241"/>
      <c r="S16" s="241"/>
      <c r="T16" s="241"/>
      <c r="U16" s="241"/>
      <c r="V16" s="241"/>
      <c r="W16" s="241"/>
      <c r="X16" s="241"/>
      <c r="Y16" s="241"/>
      <c r="Z16" s="241"/>
      <c r="AA16" s="241"/>
      <c r="AB16" s="241"/>
      <c r="AC16" s="242"/>
      <c r="AD16" s="250"/>
      <c r="AE16" s="251"/>
      <c r="AF16" s="252"/>
    </row>
    <row r="17" spans="1:32" ht="35.15" customHeight="1">
      <c r="B17" s="460" t="s">
        <v>16</v>
      </c>
      <c r="C17" s="240"/>
      <c r="D17" s="241"/>
      <c r="E17" s="241"/>
      <c r="F17" s="241"/>
      <c r="G17" s="241"/>
      <c r="H17" s="241"/>
      <c r="I17" s="241"/>
      <c r="J17" s="241"/>
      <c r="K17" s="241"/>
      <c r="L17" s="241"/>
      <c r="M17" s="241"/>
      <c r="N17" s="241"/>
      <c r="O17" s="241"/>
      <c r="P17" s="241"/>
      <c r="Q17" s="241"/>
      <c r="R17" s="241"/>
      <c r="S17" s="241"/>
      <c r="T17" s="241"/>
      <c r="U17" s="241"/>
      <c r="V17" s="241"/>
      <c r="W17" s="241"/>
      <c r="X17" s="241"/>
      <c r="Y17" s="241"/>
      <c r="Z17" s="241"/>
      <c r="AA17" s="238"/>
      <c r="AB17" s="241"/>
      <c r="AC17" s="242"/>
      <c r="AD17" s="250"/>
      <c r="AE17" s="251"/>
      <c r="AF17" s="252"/>
    </row>
    <row r="18" spans="1:32" ht="35.15" customHeight="1" thickBot="1">
      <c r="B18" s="462" t="s">
        <v>17</v>
      </c>
      <c r="C18" s="244"/>
      <c r="D18" s="245"/>
      <c r="E18" s="245"/>
      <c r="F18" s="245"/>
      <c r="G18" s="245"/>
      <c r="H18" s="245"/>
      <c r="I18" s="245"/>
      <c r="J18" s="245"/>
      <c r="K18" s="245"/>
      <c r="L18" s="245"/>
      <c r="M18" s="245"/>
      <c r="N18" s="245"/>
      <c r="O18" s="245"/>
      <c r="P18" s="245"/>
      <c r="Q18" s="245"/>
      <c r="R18" s="245"/>
      <c r="S18" s="245"/>
      <c r="T18" s="245"/>
      <c r="U18" s="245"/>
      <c r="V18" s="245"/>
      <c r="W18" s="245"/>
      <c r="X18" s="245"/>
      <c r="Y18" s="245"/>
      <c r="Z18" s="245"/>
      <c r="AA18" s="245"/>
      <c r="AB18" s="245"/>
      <c r="AC18" s="246"/>
      <c r="AD18" s="253"/>
      <c r="AE18" s="254"/>
      <c r="AF18" s="255"/>
    </row>
    <row r="19" spans="1:32" ht="35.15" customHeight="1"/>
    <row r="20" spans="1:32" ht="29.25" customHeight="1">
      <c r="D20" s="1284" t="s">
        <v>67</v>
      </c>
      <c r="E20" s="1284"/>
      <c r="F20" s="256"/>
      <c r="G20" s="233"/>
      <c r="H20" s="233"/>
      <c r="I20" s="1284" t="s">
        <v>66</v>
      </c>
      <c r="J20" s="1284"/>
      <c r="K20" s="257"/>
      <c r="Z20" s="450"/>
    </row>
    <row r="21" spans="1:32" s="583" customFormat="1" ht="29.25" customHeight="1">
      <c r="B21" s="1289"/>
      <c r="C21" s="1289"/>
      <c r="D21" s="1291"/>
      <c r="E21" s="1291"/>
      <c r="F21" s="1291"/>
      <c r="G21" s="1291"/>
      <c r="H21" s="1291"/>
      <c r="I21" s="1291"/>
      <c r="J21" s="1291"/>
      <c r="K21" s="584"/>
      <c r="L21" s="1289"/>
      <c r="M21" s="1289"/>
      <c r="N21" s="1289"/>
      <c r="O21" s="1288"/>
      <c r="P21" s="1288"/>
      <c r="Q21" s="1288"/>
      <c r="R21" s="1288"/>
      <c r="S21" s="1288"/>
      <c r="T21" s="1289"/>
      <c r="U21" s="1289"/>
      <c r="V21" s="1289"/>
      <c r="W21" s="1290"/>
      <c r="X21" s="1290"/>
      <c r="Y21" s="1290"/>
      <c r="Z21" s="1290"/>
      <c r="AA21" s="1290"/>
      <c r="AB21" s="1291"/>
      <c r="AC21" s="1291"/>
      <c r="AD21" s="1291"/>
      <c r="AE21" s="582"/>
      <c r="AF21" s="582"/>
    </row>
    <row r="22" spans="1:32" ht="35.15" customHeight="1" thickBot="1">
      <c r="B22" s="1285" t="s">
        <v>200</v>
      </c>
      <c r="C22" s="1285"/>
      <c r="D22" s="1286"/>
      <c r="E22" s="1286"/>
      <c r="F22" s="1286"/>
      <c r="G22" s="1286"/>
      <c r="H22" s="1286"/>
      <c r="I22" s="1286"/>
      <c r="J22" s="1286"/>
      <c r="K22" s="1285" t="s">
        <v>201</v>
      </c>
      <c r="L22" s="1285"/>
      <c r="M22" s="1285"/>
      <c r="N22" s="1287"/>
      <c r="O22" s="1287"/>
      <c r="P22" s="1287"/>
      <c r="Q22" s="1287"/>
      <c r="R22" s="1287"/>
      <c r="S22" s="1285" t="s">
        <v>235</v>
      </c>
      <c r="T22" s="1285"/>
      <c r="U22" s="1285"/>
      <c r="V22" s="1282"/>
      <c r="W22" s="1282"/>
      <c r="X22" s="1282"/>
      <c r="Y22" s="1282"/>
      <c r="Z22" s="1282"/>
      <c r="AA22" s="1283" t="s">
        <v>70</v>
      </c>
      <c r="AB22" s="1283"/>
      <c r="AC22" s="1283"/>
      <c r="AD22" s="1283"/>
      <c r="AE22" s="395"/>
      <c r="AF22" s="395"/>
    </row>
    <row r="23" spans="1:32" ht="67.5" customHeight="1" thickBot="1">
      <c r="A23" s="442"/>
      <c r="B23" s="443"/>
      <c r="C23" s="438">
        <v>0</v>
      </c>
      <c r="D23" s="439">
        <v>50</v>
      </c>
      <c r="E23" s="439">
        <v>100</v>
      </c>
      <c r="F23" s="439">
        <v>150</v>
      </c>
      <c r="G23" s="439">
        <v>200</v>
      </c>
      <c r="H23" s="439">
        <v>250</v>
      </c>
      <c r="I23" s="439">
        <v>300</v>
      </c>
      <c r="J23" s="439">
        <v>350</v>
      </c>
      <c r="K23" s="439">
        <v>400</v>
      </c>
      <c r="L23" s="439">
        <v>450</v>
      </c>
      <c r="M23" s="439">
        <v>500</v>
      </c>
      <c r="N23" s="439">
        <v>550</v>
      </c>
      <c r="O23" s="439">
        <v>600</v>
      </c>
      <c r="P23" s="439">
        <v>650</v>
      </c>
      <c r="Q23" s="439">
        <v>700</v>
      </c>
      <c r="R23" s="439">
        <v>750</v>
      </c>
      <c r="S23" s="439">
        <v>800</v>
      </c>
      <c r="T23" s="439">
        <v>850</v>
      </c>
      <c r="U23" s="439">
        <v>900</v>
      </c>
      <c r="V23" s="439">
        <v>950</v>
      </c>
      <c r="W23" s="439">
        <v>1000</v>
      </c>
      <c r="X23" s="439">
        <v>1050</v>
      </c>
      <c r="Y23" s="439">
        <v>1100</v>
      </c>
      <c r="Z23" s="439">
        <v>1150</v>
      </c>
      <c r="AA23" s="439">
        <v>1200</v>
      </c>
      <c r="AB23" s="439">
        <v>1250</v>
      </c>
      <c r="AC23" s="440">
        <v>1300</v>
      </c>
      <c r="AD23" s="451" t="s">
        <v>233</v>
      </c>
      <c r="AE23" s="444" t="s">
        <v>234</v>
      </c>
      <c r="AF23" s="445" t="s">
        <v>232</v>
      </c>
    </row>
    <row r="24" spans="1:32" ht="35.15" customHeight="1">
      <c r="B24" s="446" t="s">
        <v>10</v>
      </c>
      <c r="C24" s="236"/>
      <c r="D24" s="236"/>
      <c r="E24" s="236"/>
      <c r="F24" s="236"/>
      <c r="G24" s="236"/>
      <c r="H24" s="236"/>
      <c r="I24" s="237"/>
      <c r="J24" s="238"/>
      <c r="K24" s="238"/>
      <c r="L24" s="238"/>
      <c r="M24" s="238"/>
      <c r="N24" s="238"/>
      <c r="O24" s="238"/>
      <c r="P24" s="238"/>
      <c r="Q24" s="238"/>
      <c r="R24" s="238"/>
      <c r="S24" s="238"/>
      <c r="T24" s="238"/>
      <c r="U24" s="238"/>
      <c r="V24" s="238"/>
      <c r="W24" s="238"/>
      <c r="X24" s="238"/>
      <c r="Y24" s="238"/>
      <c r="Z24" s="238"/>
      <c r="AA24" s="238"/>
      <c r="AB24" s="238"/>
      <c r="AC24" s="239"/>
      <c r="AD24" s="247"/>
      <c r="AE24" s="248"/>
      <c r="AF24" s="249"/>
    </row>
    <row r="25" spans="1:32" ht="35.15" customHeight="1">
      <c r="B25" s="447" t="s">
        <v>11</v>
      </c>
      <c r="C25" s="240"/>
      <c r="D25" s="241"/>
      <c r="E25" s="241"/>
      <c r="F25" s="241"/>
      <c r="G25" s="241"/>
      <c r="H25" s="241"/>
      <c r="I25" s="241"/>
      <c r="J25" s="241"/>
      <c r="K25" s="241"/>
      <c r="L25" s="241"/>
      <c r="M25" s="241"/>
      <c r="N25" s="241"/>
      <c r="O25" s="241"/>
      <c r="P25" s="241"/>
      <c r="Q25" s="241"/>
      <c r="R25" s="241"/>
      <c r="S25" s="241"/>
      <c r="T25" s="241"/>
      <c r="U25" s="241"/>
      <c r="V25" s="241"/>
      <c r="W25" s="241"/>
      <c r="X25" s="241"/>
      <c r="Y25" s="241"/>
      <c r="Z25" s="241"/>
      <c r="AA25" s="241"/>
      <c r="AB25" s="241"/>
      <c r="AC25" s="242"/>
      <c r="AD25" s="250"/>
      <c r="AE25" s="251"/>
      <c r="AF25" s="252"/>
    </row>
    <row r="26" spans="1:32" ht="35.15" customHeight="1">
      <c r="B26" s="447" t="s">
        <v>12</v>
      </c>
      <c r="C26" s="240"/>
      <c r="D26" s="243"/>
      <c r="E26" s="241"/>
      <c r="F26" s="241"/>
      <c r="G26" s="241"/>
      <c r="H26" s="241"/>
      <c r="I26" s="241"/>
      <c r="J26" s="241"/>
      <c r="K26" s="241"/>
      <c r="L26" s="241"/>
      <c r="M26" s="241"/>
      <c r="N26" s="241"/>
      <c r="O26" s="241"/>
      <c r="P26" s="241"/>
      <c r="Q26" s="241"/>
      <c r="R26" s="241"/>
      <c r="S26" s="241"/>
      <c r="T26" s="241"/>
      <c r="U26" s="241"/>
      <c r="V26" s="241"/>
      <c r="W26" s="241"/>
      <c r="X26" s="241"/>
      <c r="Y26" s="241"/>
      <c r="Z26" s="241"/>
      <c r="AA26" s="241"/>
      <c r="AB26" s="241"/>
      <c r="AC26" s="242"/>
      <c r="AD26" s="250"/>
      <c r="AE26" s="251"/>
      <c r="AF26" s="252"/>
    </row>
    <row r="27" spans="1:32" ht="35.15" customHeight="1">
      <c r="B27" s="448" t="s">
        <v>13</v>
      </c>
      <c r="C27" s="240"/>
      <c r="D27" s="241"/>
      <c r="E27" s="241"/>
      <c r="F27" s="241"/>
      <c r="G27" s="241"/>
      <c r="H27" s="241"/>
      <c r="I27" s="241"/>
      <c r="J27" s="241"/>
      <c r="K27" s="241"/>
      <c r="L27" s="241"/>
      <c r="M27" s="241"/>
      <c r="N27" s="241"/>
      <c r="O27" s="241"/>
      <c r="P27" s="241"/>
      <c r="Q27" s="241"/>
      <c r="R27" s="241"/>
      <c r="S27" s="241"/>
      <c r="T27" s="241"/>
      <c r="U27" s="241"/>
      <c r="V27" s="241"/>
      <c r="W27" s="241"/>
      <c r="X27" s="241"/>
      <c r="Y27" s="241"/>
      <c r="Z27" s="241"/>
      <c r="AA27" s="241"/>
      <c r="AB27" s="241"/>
      <c r="AC27" s="242"/>
      <c r="AD27" s="250"/>
      <c r="AE27" s="251"/>
      <c r="AF27" s="252"/>
    </row>
    <row r="28" spans="1:32" ht="35.15" customHeight="1">
      <c r="B28" s="447" t="s">
        <v>14</v>
      </c>
      <c r="C28" s="240"/>
      <c r="D28" s="238"/>
      <c r="E28" s="241"/>
      <c r="F28" s="241"/>
      <c r="G28" s="241"/>
      <c r="H28" s="241"/>
      <c r="I28" s="241"/>
      <c r="J28" s="241"/>
      <c r="K28" s="241"/>
      <c r="L28" s="241"/>
      <c r="M28" s="241"/>
      <c r="N28" s="241"/>
      <c r="O28" s="241"/>
      <c r="P28" s="241"/>
      <c r="Q28" s="241"/>
      <c r="R28" s="241"/>
      <c r="S28" s="241"/>
      <c r="T28" s="241"/>
      <c r="U28" s="241"/>
      <c r="V28" s="241"/>
      <c r="W28" s="241"/>
      <c r="X28" s="241"/>
      <c r="Y28" s="241"/>
      <c r="Z28" s="241"/>
      <c r="AA28" s="241"/>
      <c r="AB28" s="241"/>
      <c r="AC28" s="242"/>
      <c r="AD28" s="250"/>
      <c r="AE28" s="251"/>
      <c r="AF28" s="252"/>
    </row>
    <row r="29" spans="1:32" ht="35.15" customHeight="1">
      <c r="B29" s="447" t="s">
        <v>15</v>
      </c>
      <c r="C29" s="240"/>
      <c r="D29" s="241"/>
      <c r="E29" s="241"/>
      <c r="F29" s="241"/>
      <c r="G29" s="241"/>
      <c r="H29" s="241"/>
      <c r="I29" s="241"/>
      <c r="J29" s="241"/>
      <c r="K29" s="241"/>
      <c r="L29" s="241"/>
      <c r="M29" s="241"/>
      <c r="N29" s="241"/>
      <c r="O29" s="241"/>
      <c r="P29" s="241"/>
      <c r="Q29" s="241"/>
      <c r="R29" s="241"/>
      <c r="S29" s="241"/>
      <c r="T29" s="241"/>
      <c r="U29" s="241"/>
      <c r="V29" s="241"/>
      <c r="W29" s="241"/>
      <c r="X29" s="241"/>
      <c r="Y29" s="241"/>
      <c r="Z29" s="241"/>
      <c r="AA29" s="241"/>
      <c r="AB29" s="241"/>
      <c r="AC29" s="242"/>
      <c r="AD29" s="250"/>
      <c r="AE29" s="251"/>
      <c r="AF29" s="252"/>
    </row>
    <row r="30" spans="1:32" ht="35.15" customHeight="1">
      <c r="B30" s="447" t="s">
        <v>16</v>
      </c>
      <c r="C30" s="240"/>
      <c r="D30" s="241"/>
      <c r="E30" s="241"/>
      <c r="F30" s="241"/>
      <c r="G30" s="241"/>
      <c r="H30" s="241"/>
      <c r="I30" s="241"/>
      <c r="J30" s="241"/>
      <c r="K30" s="241"/>
      <c r="L30" s="241"/>
      <c r="M30" s="241"/>
      <c r="N30" s="241"/>
      <c r="O30" s="241"/>
      <c r="P30" s="241"/>
      <c r="Q30" s="241"/>
      <c r="R30" s="241"/>
      <c r="S30" s="241"/>
      <c r="T30" s="241"/>
      <c r="U30" s="241"/>
      <c r="V30" s="241"/>
      <c r="W30" s="241"/>
      <c r="X30" s="241"/>
      <c r="Y30" s="241"/>
      <c r="Z30" s="241"/>
      <c r="AA30" s="238"/>
      <c r="AB30" s="241"/>
      <c r="AC30" s="242"/>
      <c r="AD30" s="250"/>
      <c r="AE30" s="251"/>
      <c r="AF30" s="252"/>
    </row>
    <row r="31" spans="1:32" ht="35.15" customHeight="1" thickBot="1">
      <c r="B31" s="449" t="s">
        <v>17</v>
      </c>
      <c r="C31" s="244"/>
      <c r="D31" s="245"/>
      <c r="E31" s="245"/>
      <c r="F31" s="245"/>
      <c r="G31" s="245"/>
      <c r="H31" s="245"/>
      <c r="I31" s="245"/>
      <c r="J31" s="245"/>
      <c r="K31" s="245"/>
      <c r="L31" s="245"/>
      <c r="M31" s="245"/>
      <c r="N31" s="245"/>
      <c r="O31" s="245"/>
      <c r="P31" s="245"/>
      <c r="Q31" s="245"/>
      <c r="R31" s="245"/>
      <c r="S31" s="245"/>
      <c r="T31" s="245"/>
      <c r="U31" s="245"/>
      <c r="V31" s="245"/>
      <c r="W31" s="245"/>
      <c r="X31" s="245"/>
      <c r="Y31" s="245"/>
      <c r="Z31" s="245"/>
      <c r="AA31" s="245"/>
      <c r="AB31" s="245"/>
      <c r="AC31" s="246"/>
      <c r="AD31" s="253"/>
      <c r="AE31" s="254"/>
      <c r="AF31" s="255"/>
    </row>
    <row r="32" spans="1:32" ht="35.15" customHeight="1"/>
    <row r="33" spans="1:32" ht="29.25" customHeight="1">
      <c r="D33" s="1284" t="s">
        <v>67</v>
      </c>
      <c r="E33" s="1284"/>
      <c r="F33" s="256"/>
      <c r="G33" s="233"/>
      <c r="H33" s="233"/>
      <c r="I33" s="1284" t="s">
        <v>66</v>
      </c>
      <c r="J33" s="1284"/>
      <c r="K33" s="257"/>
      <c r="Z33" s="450"/>
    </row>
    <row r="34" spans="1:32" s="583" customFormat="1" ht="29.25" customHeight="1">
      <c r="B34" s="1289"/>
      <c r="C34" s="1289"/>
      <c r="D34" s="1291"/>
      <c r="E34" s="1291"/>
      <c r="F34" s="1291"/>
      <c r="G34" s="1291"/>
      <c r="H34" s="1291"/>
      <c r="I34" s="1291"/>
      <c r="J34" s="1291"/>
      <c r="K34" s="584"/>
      <c r="L34" s="1289"/>
      <c r="M34" s="1289"/>
      <c r="N34" s="1289"/>
      <c r="O34" s="1288"/>
      <c r="P34" s="1288"/>
      <c r="Q34" s="1288"/>
      <c r="R34" s="1288"/>
      <c r="S34" s="1288"/>
      <c r="T34" s="1289"/>
      <c r="U34" s="1289"/>
      <c r="V34" s="1289"/>
      <c r="W34" s="1290"/>
      <c r="X34" s="1290"/>
      <c r="Y34" s="1290"/>
      <c r="Z34" s="1290"/>
      <c r="AA34" s="1290"/>
      <c r="AB34" s="1291"/>
      <c r="AC34" s="1291"/>
      <c r="AD34" s="1291"/>
      <c r="AE34" s="582"/>
      <c r="AF34" s="582"/>
    </row>
    <row r="35" spans="1:32" ht="35.15" customHeight="1" thickBot="1">
      <c r="B35" s="1285" t="s">
        <v>200</v>
      </c>
      <c r="C35" s="1285"/>
      <c r="D35" s="1286"/>
      <c r="E35" s="1286"/>
      <c r="F35" s="1286"/>
      <c r="G35" s="1286"/>
      <c r="H35" s="1286"/>
      <c r="I35" s="1286"/>
      <c r="J35" s="1286"/>
      <c r="K35" s="1285" t="s">
        <v>201</v>
      </c>
      <c r="L35" s="1285"/>
      <c r="M35" s="1285"/>
      <c r="N35" s="1287"/>
      <c r="O35" s="1287"/>
      <c r="P35" s="1287"/>
      <c r="Q35" s="1287"/>
      <c r="R35" s="1287"/>
      <c r="S35" s="1285" t="s">
        <v>235</v>
      </c>
      <c r="T35" s="1285"/>
      <c r="U35" s="1285"/>
      <c r="V35" s="1282"/>
      <c r="W35" s="1282"/>
      <c r="X35" s="1282"/>
      <c r="Y35" s="1282"/>
      <c r="Z35" s="1282"/>
      <c r="AA35" s="1283" t="s">
        <v>70</v>
      </c>
      <c r="AB35" s="1283"/>
      <c r="AC35" s="1283"/>
      <c r="AD35" s="1283"/>
      <c r="AE35" s="395"/>
      <c r="AF35" s="395"/>
    </row>
    <row r="36" spans="1:32" ht="67.5" customHeight="1" thickBot="1">
      <c r="A36" s="442"/>
      <c r="B36" s="443"/>
      <c r="C36" s="438">
        <v>0</v>
      </c>
      <c r="D36" s="439">
        <v>50</v>
      </c>
      <c r="E36" s="439">
        <v>100</v>
      </c>
      <c r="F36" s="439">
        <v>150</v>
      </c>
      <c r="G36" s="439">
        <v>200</v>
      </c>
      <c r="H36" s="439">
        <v>250</v>
      </c>
      <c r="I36" s="439">
        <v>300</v>
      </c>
      <c r="J36" s="439">
        <v>350</v>
      </c>
      <c r="K36" s="439">
        <v>400</v>
      </c>
      <c r="L36" s="439">
        <v>450</v>
      </c>
      <c r="M36" s="439">
        <v>500</v>
      </c>
      <c r="N36" s="439">
        <v>550</v>
      </c>
      <c r="O36" s="439">
        <v>600</v>
      </c>
      <c r="P36" s="439">
        <v>650</v>
      </c>
      <c r="Q36" s="439">
        <v>700</v>
      </c>
      <c r="R36" s="439">
        <v>750</v>
      </c>
      <c r="S36" s="439">
        <v>800</v>
      </c>
      <c r="T36" s="439">
        <v>850</v>
      </c>
      <c r="U36" s="439">
        <v>900</v>
      </c>
      <c r="V36" s="439">
        <v>950</v>
      </c>
      <c r="W36" s="439">
        <v>1000</v>
      </c>
      <c r="X36" s="439">
        <v>1050</v>
      </c>
      <c r="Y36" s="439">
        <v>1100</v>
      </c>
      <c r="Z36" s="439">
        <v>1150</v>
      </c>
      <c r="AA36" s="439">
        <v>1200</v>
      </c>
      <c r="AB36" s="439">
        <v>1250</v>
      </c>
      <c r="AC36" s="440">
        <v>1300</v>
      </c>
      <c r="AD36" s="451" t="s">
        <v>233</v>
      </c>
      <c r="AE36" s="444" t="s">
        <v>234</v>
      </c>
      <c r="AF36" s="445" t="s">
        <v>232</v>
      </c>
    </row>
    <row r="37" spans="1:32" ht="35.15" customHeight="1">
      <c r="B37" s="446" t="s">
        <v>10</v>
      </c>
      <c r="C37" s="236"/>
      <c r="D37" s="236"/>
      <c r="E37" s="236"/>
      <c r="F37" s="236"/>
      <c r="G37" s="236"/>
      <c r="H37" s="236"/>
      <c r="I37" s="237"/>
      <c r="J37" s="238"/>
      <c r="K37" s="238"/>
      <c r="L37" s="238"/>
      <c r="M37" s="238"/>
      <c r="N37" s="238"/>
      <c r="O37" s="238"/>
      <c r="P37" s="238"/>
      <c r="Q37" s="238"/>
      <c r="R37" s="238"/>
      <c r="S37" s="238"/>
      <c r="T37" s="238"/>
      <c r="U37" s="238"/>
      <c r="V37" s="238"/>
      <c r="W37" s="238"/>
      <c r="X37" s="238"/>
      <c r="Y37" s="238"/>
      <c r="Z37" s="238"/>
      <c r="AA37" s="238"/>
      <c r="AB37" s="238"/>
      <c r="AC37" s="239"/>
      <c r="AD37" s="247"/>
      <c r="AE37" s="248"/>
      <c r="AF37" s="249"/>
    </row>
    <row r="38" spans="1:32" ht="35.15" customHeight="1">
      <c r="B38" s="447" t="s">
        <v>11</v>
      </c>
      <c r="C38" s="240"/>
      <c r="D38" s="241"/>
      <c r="E38" s="241"/>
      <c r="F38" s="241"/>
      <c r="G38" s="241"/>
      <c r="H38" s="241"/>
      <c r="I38" s="241"/>
      <c r="J38" s="241"/>
      <c r="K38" s="241"/>
      <c r="L38" s="241"/>
      <c r="M38" s="241"/>
      <c r="N38" s="241"/>
      <c r="O38" s="241"/>
      <c r="P38" s="241"/>
      <c r="Q38" s="241"/>
      <c r="R38" s="241"/>
      <c r="S38" s="241"/>
      <c r="T38" s="241"/>
      <c r="U38" s="241"/>
      <c r="V38" s="241"/>
      <c r="W38" s="241"/>
      <c r="X38" s="241"/>
      <c r="Y38" s="241"/>
      <c r="Z38" s="241"/>
      <c r="AA38" s="241"/>
      <c r="AB38" s="241"/>
      <c r="AC38" s="242"/>
      <c r="AD38" s="250"/>
      <c r="AE38" s="251"/>
      <c r="AF38" s="252"/>
    </row>
    <row r="39" spans="1:32" ht="35.15" customHeight="1">
      <c r="B39" s="447" t="s">
        <v>12</v>
      </c>
      <c r="C39" s="240"/>
      <c r="D39" s="243"/>
      <c r="E39" s="241"/>
      <c r="F39" s="241"/>
      <c r="G39" s="241"/>
      <c r="H39" s="241"/>
      <c r="I39" s="241"/>
      <c r="J39" s="241"/>
      <c r="K39" s="241"/>
      <c r="L39" s="241"/>
      <c r="M39" s="241"/>
      <c r="N39" s="241"/>
      <c r="O39" s="241"/>
      <c r="P39" s="241"/>
      <c r="Q39" s="241"/>
      <c r="R39" s="241"/>
      <c r="S39" s="241"/>
      <c r="T39" s="241"/>
      <c r="U39" s="241"/>
      <c r="V39" s="241"/>
      <c r="W39" s="241"/>
      <c r="X39" s="241"/>
      <c r="Y39" s="241"/>
      <c r="Z39" s="241"/>
      <c r="AA39" s="241"/>
      <c r="AB39" s="241"/>
      <c r="AC39" s="242"/>
      <c r="AD39" s="250"/>
      <c r="AE39" s="251"/>
      <c r="AF39" s="252"/>
    </row>
    <row r="40" spans="1:32" ht="35.15" customHeight="1">
      <c r="B40" s="448" t="s">
        <v>13</v>
      </c>
      <c r="C40" s="240"/>
      <c r="D40" s="241"/>
      <c r="E40" s="241"/>
      <c r="F40" s="241"/>
      <c r="G40" s="241"/>
      <c r="H40" s="241"/>
      <c r="I40" s="241"/>
      <c r="J40" s="241"/>
      <c r="K40" s="241"/>
      <c r="L40" s="241"/>
      <c r="M40" s="241"/>
      <c r="N40" s="241"/>
      <c r="O40" s="241"/>
      <c r="P40" s="241"/>
      <c r="Q40" s="241"/>
      <c r="R40" s="241"/>
      <c r="S40" s="241"/>
      <c r="T40" s="241"/>
      <c r="U40" s="241"/>
      <c r="V40" s="241"/>
      <c r="W40" s="241"/>
      <c r="X40" s="241"/>
      <c r="Y40" s="241"/>
      <c r="Z40" s="241"/>
      <c r="AA40" s="241"/>
      <c r="AB40" s="241"/>
      <c r="AC40" s="242"/>
      <c r="AD40" s="250"/>
      <c r="AE40" s="251"/>
      <c r="AF40" s="252"/>
    </row>
    <row r="41" spans="1:32" ht="35.15" customHeight="1">
      <c r="B41" s="447" t="s">
        <v>14</v>
      </c>
      <c r="C41" s="240"/>
      <c r="D41" s="238"/>
      <c r="E41" s="241"/>
      <c r="F41" s="241"/>
      <c r="G41" s="241"/>
      <c r="H41" s="241"/>
      <c r="I41" s="241"/>
      <c r="J41" s="241"/>
      <c r="K41" s="241"/>
      <c r="L41" s="241"/>
      <c r="M41" s="241"/>
      <c r="N41" s="241"/>
      <c r="O41" s="241"/>
      <c r="P41" s="241"/>
      <c r="Q41" s="241"/>
      <c r="R41" s="241"/>
      <c r="S41" s="241"/>
      <c r="T41" s="241"/>
      <c r="U41" s="241"/>
      <c r="V41" s="241"/>
      <c r="W41" s="241"/>
      <c r="X41" s="241"/>
      <c r="Y41" s="241"/>
      <c r="Z41" s="241"/>
      <c r="AA41" s="241"/>
      <c r="AB41" s="241"/>
      <c r="AC41" s="242"/>
      <c r="AD41" s="250"/>
      <c r="AE41" s="251"/>
      <c r="AF41" s="252"/>
    </row>
    <row r="42" spans="1:32" ht="35.15" customHeight="1">
      <c r="B42" s="447" t="s">
        <v>15</v>
      </c>
      <c r="C42" s="240"/>
      <c r="D42" s="241"/>
      <c r="E42" s="241"/>
      <c r="F42" s="241"/>
      <c r="G42" s="241"/>
      <c r="H42" s="241"/>
      <c r="I42" s="241"/>
      <c r="J42" s="241"/>
      <c r="K42" s="241"/>
      <c r="L42" s="241"/>
      <c r="M42" s="241"/>
      <c r="N42" s="241"/>
      <c r="O42" s="241"/>
      <c r="P42" s="241"/>
      <c r="Q42" s="241"/>
      <c r="R42" s="241"/>
      <c r="S42" s="241"/>
      <c r="T42" s="241"/>
      <c r="U42" s="241"/>
      <c r="V42" s="241"/>
      <c r="W42" s="241"/>
      <c r="X42" s="241"/>
      <c r="Y42" s="241"/>
      <c r="Z42" s="241"/>
      <c r="AA42" s="241"/>
      <c r="AB42" s="241"/>
      <c r="AC42" s="242"/>
      <c r="AD42" s="250"/>
      <c r="AE42" s="251"/>
      <c r="AF42" s="252"/>
    </row>
    <row r="43" spans="1:32" ht="35.15" customHeight="1">
      <c r="B43" s="447" t="s">
        <v>16</v>
      </c>
      <c r="C43" s="240"/>
      <c r="D43" s="241"/>
      <c r="E43" s="241"/>
      <c r="F43" s="241"/>
      <c r="G43" s="241"/>
      <c r="H43" s="241"/>
      <c r="I43" s="241"/>
      <c r="J43" s="241"/>
      <c r="K43" s="241"/>
      <c r="L43" s="241"/>
      <c r="M43" s="241"/>
      <c r="N43" s="241"/>
      <c r="O43" s="241"/>
      <c r="P43" s="241"/>
      <c r="Q43" s="241"/>
      <c r="R43" s="241"/>
      <c r="S43" s="241"/>
      <c r="T43" s="241"/>
      <c r="U43" s="241"/>
      <c r="V43" s="241"/>
      <c r="W43" s="241"/>
      <c r="X43" s="241"/>
      <c r="Y43" s="241"/>
      <c r="Z43" s="241"/>
      <c r="AA43" s="238"/>
      <c r="AB43" s="241"/>
      <c r="AC43" s="242"/>
      <c r="AD43" s="250"/>
      <c r="AE43" s="251"/>
      <c r="AF43" s="252"/>
    </row>
    <row r="44" spans="1:32" ht="35.15" customHeight="1" thickBot="1">
      <c r="B44" s="449" t="s">
        <v>17</v>
      </c>
      <c r="C44" s="244"/>
      <c r="D44" s="245"/>
      <c r="E44" s="245"/>
      <c r="F44" s="245"/>
      <c r="G44" s="245"/>
      <c r="H44" s="245"/>
      <c r="I44" s="245"/>
      <c r="J44" s="245"/>
      <c r="K44" s="245"/>
      <c r="L44" s="245"/>
      <c r="M44" s="245"/>
      <c r="N44" s="245"/>
      <c r="O44" s="245"/>
      <c r="P44" s="245"/>
      <c r="Q44" s="245"/>
      <c r="R44" s="245"/>
      <c r="S44" s="245"/>
      <c r="T44" s="245"/>
      <c r="U44" s="245"/>
      <c r="V44" s="245"/>
      <c r="W44" s="245"/>
      <c r="X44" s="245"/>
      <c r="Y44" s="245"/>
      <c r="Z44" s="245"/>
      <c r="AA44" s="245"/>
      <c r="AB44" s="245"/>
      <c r="AC44" s="246"/>
      <c r="AD44" s="253"/>
      <c r="AE44" s="254"/>
      <c r="AF44" s="255"/>
    </row>
    <row r="45" spans="1:32" ht="35.15" customHeight="1"/>
    <row r="46" spans="1:32" ht="29.25" customHeight="1">
      <c r="D46" s="1284" t="s">
        <v>67</v>
      </c>
      <c r="E46" s="1284"/>
      <c r="F46" s="256"/>
      <c r="G46" s="233"/>
      <c r="H46" s="233"/>
      <c r="I46" s="1284" t="s">
        <v>66</v>
      </c>
      <c r="J46" s="1284"/>
      <c r="K46" s="257"/>
      <c r="Z46" s="450"/>
    </row>
    <row r="47" spans="1:32" ht="35.15" customHeight="1"/>
    <row r="48" spans="1:32" ht="35.15" customHeight="1"/>
    <row r="49" ht="35.15" customHeight="1"/>
    <row r="50" ht="35.15" customHeight="1"/>
    <row r="51" ht="35.15" customHeight="1"/>
    <row r="52" ht="35.15" customHeight="1"/>
    <row r="53" ht="35.15" customHeight="1"/>
    <row r="54" ht="35.15" customHeight="1"/>
    <row r="55" ht="35.15" customHeight="1"/>
    <row r="56" ht="35.15" customHeight="1"/>
    <row r="57" ht="35.15" customHeight="1"/>
    <row r="58" ht="35.15" customHeight="1"/>
    <row r="59" ht="35.15" customHeight="1"/>
    <row r="60" ht="35.15" customHeight="1"/>
    <row r="61" ht="35.15" customHeight="1"/>
    <row r="62" ht="35.15" customHeight="1"/>
    <row r="63" ht="35.15" customHeight="1"/>
    <row r="64" ht="35.15" customHeight="1"/>
    <row r="65" ht="35.15" customHeight="1"/>
    <row r="66" ht="35.15" customHeight="1"/>
    <row r="67" ht="35.15" customHeight="1"/>
    <row r="68" ht="35.15" customHeight="1"/>
    <row r="69" ht="35.15" customHeight="1"/>
    <row r="70" ht="35.15" customHeight="1"/>
    <row r="71" ht="35.15" customHeight="1"/>
    <row r="72" ht="35.15" customHeight="1"/>
    <row r="73" ht="35.15" customHeight="1"/>
    <row r="74" ht="35.15" customHeight="1"/>
    <row r="75" ht="35.15" customHeight="1"/>
    <row r="76" ht="35.15" customHeight="1"/>
    <row r="77" ht="35.15" customHeight="1"/>
    <row r="78" ht="35.15" customHeight="1"/>
    <row r="79" ht="35.15" customHeight="1"/>
    <row r="80" ht="35.15" customHeight="1"/>
    <row r="81" ht="35.15" customHeight="1"/>
    <row r="82" ht="35.15" customHeight="1"/>
    <row r="83" ht="35.15" customHeight="1"/>
    <row r="84" ht="35.15" customHeight="1"/>
    <row r="85" ht="35.15" customHeight="1"/>
    <row r="86" ht="35.15" customHeight="1"/>
    <row r="87" ht="35.15" customHeight="1"/>
    <row r="88" ht="35.15" customHeight="1"/>
    <row r="89" ht="35.15" customHeight="1"/>
    <row r="90" ht="35.15" customHeight="1"/>
    <row r="91" ht="35.15" customHeight="1"/>
    <row r="92" ht="35.15" customHeight="1"/>
    <row r="93" ht="35.15" customHeight="1"/>
    <row r="94" ht="35.15" customHeight="1"/>
    <row r="95" ht="35.15" customHeight="1"/>
    <row r="96" ht="35.15" customHeight="1"/>
    <row r="97" ht="35.15" customHeight="1"/>
    <row r="98" ht="35.15" customHeight="1"/>
  </sheetData>
  <sheetProtection password="FB6E" sheet="1" scenarios="1"/>
  <mergeCells count="56">
    <mergeCell ref="K9:M9"/>
    <mergeCell ref="N9:R9"/>
    <mergeCell ref="S9:U9"/>
    <mergeCell ref="V22:Z22"/>
    <mergeCell ref="AC5:AE5"/>
    <mergeCell ref="AC6:AE6"/>
    <mergeCell ref="AC7:AD7"/>
    <mergeCell ref="W21:AA21"/>
    <mergeCell ref="AB21:AD21"/>
    <mergeCell ref="Z7:AB7"/>
    <mergeCell ref="AA9:AD9"/>
    <mergeCell ref="AA22:AD22"/>
    <mergeCell ref="C6:E6"/>
    <mergeCell ref="C5:E5"/>
    <mergeCell ref="Z5:AB5"/>
    <mergeCell ref="Z6:AB6"/>
    <mergeCell ref="L21:N21"/>
    <mergeCell ref="O21:S21"/>
    <mergeCell ref="T21:V21"/>
    <mergeCell ref="B9:C9"/>
    <mergeCell ref="D9:J9"/>
    <mergeCell ref="C7:E7"/>
    <mergeCell ref="F7:W7"/>
    <mergeCell ref="B21:C21"/>
    <mergeCell ref="I20:J20"/>
    <mergeCell ref="D20:E20"/>
    <mergeCell ref="V9:Z9"/>
    <mergeCell ref="D21:J21"/>
    <mergeCell ref="J4:AB4"/>
    <mergeCell ref="J3:AB3"/>
    <mergeCell ref="J2:AB2"/>
    <mergeCell ref="F6:W6"/>
    <mergeCell ref="F5:M5"/>
    <mergeCell ref="O34:S34"/>
    <mergeCell ref="T34:V34"/>
    <mergeCell ref="W34:AA34"/>
    <mergeCell ref="AB34:AD34"/>
    <mergeCell ref="B22:C22"/>
    <mergeCell ref="D22:J22"/>
    <mergeCell ref="K22:M22"/>
    <mergeCell ref="N22:R22"/>
    <mergeCell ref="S22:U22"/>
    <mergeCell ref="D33:E33"/>
    <mergeCell ref="I33:J33"/>
    <mergeCell ref="B34:C34"/>
    <mergeCell ref="D34:J34"/>
    <mergeCell ref="L34:N34"/>
    <mergeCell ref="V35:Z35"/>
    <mergeCell ref="AA35:AD35"/>
    <mergeCell ref="D46:E46"/>
    <mergeCell ref="I46:J46"/>
    <mergeCell ref="B35:C35"/>
    <mergeCell ref="D35:J35"/>
    <mergeCell ref="K35:M35"/>
    <mergeCell ref="N35:R35"/>
    <mergeCell ref="S35:U35"/>
  </mergeCells>
  <phoneticPr fontId="2" type="noConversion"/>
  <printOptions horizontalCentered="1" verticalCentered="1"/>
  <pageMargins left="0" right="0" top="0" bottom="0" header="0" footer="0"/>
  <pageSetup paperSize="9" scale="40" orientation="portrait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5">
    <pageSetUpPr fitToPage="1"/>
  </sheetPr>
  <dimension ref="B1:AB48"/>
  <sheetViews>
    <sheetView showGridLines="0" rightToLeft="1" view="pageBreakPreview" topLeftCell="A7" zoomScale="85" zoomScaleNormal="70" zoomScaleSheetLayoutView="85" workbookViewId="0">
      <selection activeCell="F14" sqref="F14"/>
    </sheetView>
  </sheetViews>
  <sheetFormatPr defaultRowHeight="12.5"/>
  <cols>
    <col min="1" max="1" width="2" customWidth="1"/>
    <col min="2" max="2" width="7.81640625" customWidth="1"/>
    <col min="3" max="3" width="14.1796875" bestFit="1" customWidth="1"/>
    <col min="4" max="4" width="19.26953125" customWidth="1"/>
    <col min="5" max="5" width="41.453125" customWidth="1"/>
    <col min="6" max="6" width="10.7265625" customWidth="1"/>
    <col min="7" max="7" width="13.7265625" customWidth="1"/>
    <col min="8" max="8" width="14" customWidth="1"/>
    <col min="9" max="9" width="26.81640625" customWidth="1"/>
    <col min="10" max="12" width="10.7265625" customWidth="1"/>
    <col min="13" max="13" width="2.1796875" customWidth="1"/>
    <col min="14" max="14" width="11.26953125" customWidth="1"/>
  </cols>
  <sheetData>
    <row r="1" spans="2:28" ht="13" thickBot="1">
      <c r="K1" s="258"/>
    </row>
    <row r="2" spans="2:28" ht="30.5" thickTop="1">
      <c r="B2" s="225"/>
      <c r="C2" s="226"/>
      <c r="D2" s="1250" t="s">
        <v>144</v>
      </c>
      <c r="E2" s="1250"/>
      <c r="F2" s="1250"/>
      <c r="G2" s="1250"/>
      <c r="H2" s="1250"/>
      <c r="I2" s="1250"/>
      <c r="J2" s="1250"/>
      <c r="K2" s="1250"/>
      <c r="L2" s="259"/>
      <c r="M2" s="260"/>
      <c r="N2" s="260"/>
      <c r="O2" s="260"/>
      <c r="P2" s="260"/>
      <c r="Q2" s="260"/>
      <c r="R2" s="260"/>
      <c r="S2" s="260"/>
      <c r="T2" s="187"/>
      <c r="U2" s="187"/>
      <c r="V2" s="187"/>
      <c r="W2" s="187"/>
      <c r="X2" s="82"/>
      <c r="Y2" s="223"/>
      <c r="Z2" s="223"/>
      <c r="AA2" s="223"/>
      <c r="AB2" s="223"/>
    </row>
    <row r="3" spans="2:28" ht="30">
      <c r="B3" s="372"/>
      <c r="C3" s="373"/>
      <c r="D3" s="1249" t="s">
        <v>126</v>
      </c>
      <c r="E3" s="1249"/>
      <c r="F3" s="1249"/>
      <c r="G3" s="1249"/>
      <c r="H3" s="1249"/>
      <c r="I3" s="1249"/>
      <c r="J3" s="1249"/>
      <c r="K3" s="1249"/>
      <c r="L3" s="261"/>
      <c r="M3" s="260"/>
      <c r="N3" s="260"/>
      <c r="O3" s="260"/>
      <c r="P3" s="260"/>
      <c r="Q3" s="260"/>
      <c r="R3" s="260"/>
      <c r="S3" s="260"/>
      <c r="T3" s="260"/>
      <c r="U3" s="187"/>
      <c r="V3" s="187"/>
      <c r="W3" s="187"/>
      <c r="X3" s="82"/>
      <c r="Y3" s="223"/>
      <c r="Z3" s="223"/>
      <c r="AA3" s="223"/>
      <c r="AB3" s="223"/>
    </row>
    <row r="4" spans="2:28" ht="36">
      <c r="B4" s="229"/>
      <c r="C4" s="373"/>
      <c r="D4" s="373"/>
      <c r="E4" s="1178" t="s">
        <v>229</v>
      </c>
      <c r="F4" s="1178"/>
      <c r="G4" s="1178"/>
      <c r="H4" s="1178"/>
      <c r="I4" s="1178"/>
      <c r="J4" s="1178"/>
      <c r="K4" s="380" t="s">
        <v>143</v>
      </c>
      <c r="L4" s="262">
        <v>10</v>
      </c>
      <c r="M4" s="263"/>
      <c r="N4" s="263"/>
      <c r="O4" s="263"/>
      <c r="P4" s="263"/>
      <c r="Q4" s="263"/>
      <c r="R4" s="263"/>
      <c r="S4" s="263"/>
      <c r="T4" s="263"/>
      <c r="U4" s="230"/>
      <c r="V4" s="223"/>
      <c r="X4" s="264"/>
      <c r="Y4" s="265"/>
      <c r="Z4" s="265"/>
      <c r="AA4" s="223"/>
      <c r="AB4" s="223"/>
    </row>
    <row r="5" spans="2:28" ht="27.5">
      <c r="B5" s="1321" t="s">
        <v>139</v>
      </c>
      <c r="C5" s="1173"/>
      <c r="D5" s="849">
        <f>'رو جلد'!C19</f>
        <v>1303015021</v>
      </c>
      <c r="E5" s="849"/>
      <c r="F5" s="528"/>
      <c r="G5" s="528"/>
      <c r="H5" s="528"/>
      <c r="I5" s="63"/>
      <c r="J5" s="615" t="s">
        <v>141</v>
      </c>
      <c r="K5" s="726" t="str">
        <f>'رو جلد'!G25</f>
        <v>رهاب</v>
      </c>
      <c r="L5" s="266"/>
      <c r="M5" s="401"/>
      <c r="N5" s="267"/>
      <c r="O5" s="401"/>
      <c r="P5" s="268"/>
      <c r="Q5" s="401"/>
      <c r="R5" s="401"/>
      <c r="S5" s="401"/>
      <c r="T5" s="401"/>
      <c r="V5" s="264"/>
      <c r="W5" s="264"/>
      <c r="X5" s="264"/>
      <c r="Y5" s="264"/>
      <c r="Z5" s="264"/>
      <c r="AA5" s="264"/>
      <c r="AB5" s="223"/>
    </row>
    <row r="6" spans="2:28" ht="27.5">
      <c r="B6" s="1321" t="s">
        <v>405</v>
      </c>
      <c r="C6" s="1173"/>
      <c r="D6" s="1179" t="str">
        <f>'رو جلد'!C21</f>
        <v>عملیات زیرسازی قطعه 20 راه آهن زاهدان-زابل-بیرجند-مشهد(از کیلومتر000+707 الی 000+740)</v>
      </c>
      <c r="E6" s="1179"/>
      <c r="F6" s="1179"/>
      <c r="G6" s="1179"/>
      <c r="H6" s="1179"/>
      <c r="I6" s="1179"/>
      <c r="J6" s="615" t="s">
        <v>142</v>
      </c>
      <c r="K6" s="726" t="str">
        <f>'رو جلد'!F26</f>
        <v>توسعه راههای پارس</v>
      </c>
      <c r="L6" s="266"/>
      <c r="M6" s="264"/>
      <c r="N6" s="264"/>
      <c r="O6" s="264"/>
      <c r="P6" s="264"/>
      <c r="Q6" s="264"/>
      <c r="R6" s="264"/>
      <c r="S6" s="264"/>
      <c r="T6" s="264"/>
      <c r="V6" s="264"/>
      <c r="W6" s="264"/>
      <c r="X6" s="213"/>
      <c r="Y6" s="213"/>
      <c r="Z6" s="213"/>
      <c r="AA6" s="213"/>
      <c r="AB6" s="223"/>
    </row>
    <row r="7" spans="2:28" ht="28" thickBot="1">
      <c r="B7" s="1319" t="s">
        <v>302</v>
      </c>
      <c r="C7" s="1320"/>
      <c r="D7" s="1322" t="str">
        <f>'رو جلد'!C22</f>
        <v>عملیات زیرسازی قطعه 20 راه آهن زاهدان-زابل-بیرجند-مشهد(از کیلومتر000+707 الی 000+740)</v>
      </c>
      <c r="E7" s="1322"/>
      <c r="F7" s="1322"/>
      <c r="G7" s="1322"/>
      <c r="H7" s="1322"/>
      <c r="I7" s="1322"/>
      <c r="J7" s="466" t="s">
        <v>135</v>
      </c>
      <c r="K7" s="382" t="str">
        <f>'رو جلد'!E29</f>
        <v>فروردين</v>
      </c>
      <c r="L7" s="269">
        <f>'رو جلد'!H29</f>
        <v>1403</v>
      </c>
      <c r="M7" s="264"/>
      <c r="N7" s="264"/>
      <c r="O7" s="264"/>
      <c r="P7" s="264"/>
      <c r="Q7" s="264"/>
      <c r="R7" s="264"/>
      <c r="S7" s="264"/>
      <c r="T7" s="264"/>
      <c r="V7" s="264"/>
      <c r="W7" s="264"/>
      <c r="X7" s="213"/>
      <c r="Y7" s="213"/>
      <c r="Z7" s="265"/>
      <c r="AA7" s="265"/>
      <c r="AB7" s="223"/>
    </row>
    <row r="8" spans="2:28" ht="13.5" thickTop="1" thickBot="1"/>
    <row r="9" spans="2:28" ht="85.5" customHeight="1" thickBot="1">
      <c r="B9" s="270" t="s">
        <v>29</v>
      </c>
      <c r="C9" s="1318" t="s">
        <v>30</v>
      </c>
      <c r="D9" s="1318"/>
      <c r="E9" s="727" t="s">
        <v>31</v>
      </c>
      <c r="F9" s="727" t="s">
        <v>408</v>
      </c>
      <c r="G9" s="747" t="s">
        <v>625</v>
      </c>
      <c r="H9" s="747" t="s">
        <v>626</v>
      </c>
      <c r="I9" s="727" t="s">
        <v>629</v>
      </c>
      <c r="J9" s="727" t="s">
        <v>630</v>
      </c>
      <c r="K9" s="727" t="s">
        <v>230</v>
      </c>
      <c r="L9" s="271" t="s">
        <v>69</v>
      </c>
    </row>
    <row r="10" spans="2:28" ht="34.5" customHeight="1" thickTop="1">
      <c r="B10" s="1308" t="s">
        <v>57</v>
      </c>
      <c r="C10" s="1317" t="s">
        <v>32</v>
      </c>
      <c r="D10" s="272" t="s">
        <v>37</v>
      </c>
      <c r="E10" s="728"/>
      <c r="F10" s="729"/>
      <c r="G10" s="729"/>
      <c r="H10" s="729"/>
      <c r="I10" s="728"/>
      <c r="J10" s="728"/>
      <c r="K10" s="728"/>
      <c r="L10" s="730"/>
    </row>
    <row r="11" spans="2:28" ht="34.5" customHeight="1">
      <c r="B11" s="1310"/>
      <c r="C11" s="1315"/>
      <c r="D11" s="273" t="s">
        <v>38</v>
      </c>
      <c r="E11" s="731"/>
      <c r="F11" s="732"/>
      <c r="G11" s="732"/>
      <c r="H11" s="732"/>
      <c r="I11" s="731"/>
      <c r="J11" s="731"/>
      <c r="K11" s="731"/>
      <c r="L11" s="733"/>
    </row>
    <row r="12" spans="2:28" ht="34.5" customHeight="1">
      <c r="B12" s="1310"/>
      <c r="C12" s="1315" t="s">
        <v>33</v>
      </c>
      <c r="D12" s="273" t="s">
        <v>37</v>
      </c>
      <c r="E12" s="731"/>
      <c r="F12" s="732"/>
      <c r="G12" s="732"/>
      <c r="H12" s="732"/>
      <c r="I12" s="731"/>
      <c r="J12" s="731"/>
      <c r="K12" s="731"/>
      <c r="L12" s="733"/>
    </row>
    <row r="13" spans="2:28" ht="34.5" customHeight="1">
      <c r="B13" s="1310"/>
      <c r="C13" s="1315"/>
      <c r="D13" s="273" t="s">
        <v>38</v>
      </c>
      <c r="E13" s="731"/>
      <c r="F13" s="732"/>
      <c r="G13" s="732"/>
      <c r="H13" s="732"/>
      <c r="I13" s="731"/>
      <c r="J13" s="731"/>
      <c r="K13" s="731"/>
      <c r="L13" s="733"/>
    </row>
    <row r="14" spans="2:28" ht="34.5" customHeight="1">
      <c r="B14" s="1310"/>
      <c r="C14" s="1315" t="s">
        <v>23</v>
      </c>
      <c r="D14" s="273" t="s">
        <v>37</v>
      </c>
      <c r="E14" s="731"/>
      <c r="F14" s="732"/>
      <c r="G14" s="732"/>
      <c r="H14" s="732"/>
      <c r="I14" s="731"/>
      <c r="J14" s="731"/>
      <c r="K14" s="731"/>
      <c r="L14" s="733"/>
    </row>
    <row r="15" spans="2:28" ht="34.5" customHeight="1">
      <c r="B15" s="1310"/>
      <c r="C15" s="1315"/>
      <c r="D15" s="273" t="s">
        <v>38</v>
      </c>
      <c r="E15" s="734"/>
      <c r="F15" s="735"/>
      <c r="G15" s="735"/>
      <c r="H15" s="735"/>
      <c r="I15" s="731"/>
      <c r="J15" s="731"/>
      <c r="K15" s="731"/>
      <c r="L15" s="733"/>
    </row>
    <row r="16" spans="2:28" ht="34.5" customHeight="1">
      <c r="B16" s="1310"/>
      <c r="C16" s="1315" t="s">
        <v>34</v>
      </c>
      <c r="D16" s="273" t="s">
        <v>37</v>
      </c>
      <c r="E16" s="731"/>
      <c r="F16" s="732"/>
      <c r="G16" s="732"/>
      <c r="H16" s="732"/>
      <c r="I16" s="731"/>
      <c r="J16" s="731"/>
      <c r="K16" s="731"/>
      <c r="L16" s="733"/>
    </row>
    <row r="17" spans="2:12" ht="34.5" customHeight="1">
      <c r="B17" s="1310"/>
      <c r="C17" s="1315"/>
      <c r="D17" s="273" t="s">
        <v>38</v>
      </c>
      <c r="E17" s="731"/>
      <c r="F17" s="732"/>
      <c r="G17" s="732"/>
      <c r="H17" s="732"/>
      <c r="I17" s="731"/>
      <c r="J17" s="731"/>
      <c r="K17" s="731"/>
      <c r="L17" s="733"/>
    </row>
    <row r="18" spans="2:12" ht="34.5" customHeight="1">
      <c r="B18" s="1310"/>
      <c r="C18" s="1315" t="s">
        <v>35</v>
      </c>
      <c r="D18" s="273" t="s">
        <v>37</v>
      </c>
      <c r="E18" s="731"/>
      <c r="F18" s="732"/>
      <c r="G18" s="732"/>
      <c r="H18" s="732"/>
      <c r="I18" s="731"/>
      <c r="J18" s="731"/>
      <c r="K18" s="731"/>
      <c r="L18" s="733"/>
    </row>
    <row r="19" spans="2:12" ht="34.5" customHeight="1">
      <c r="B19" s="1310"/>
      <c r="C19" s="1315"/>
      <c r="D19" s="273" t="s">
        <v>38</v>
      </c>
      <c r="E19" s="731"/>
      <c r="F19" s="732"/>
      <c r="G19" s="732"/>
      <c r="H19" s="732"/>
      <c r="I19" s="731"/>
      <c r="J19" s="731"/>
      <c r="K19" s="731"/>
      <c r="L19" s="733"/>
    </row>
    <row r="20" spans="2:12" ht="34.5" customHeight="1">
      <c r="B20" s="1310"/>
      <c r="C20" s="1315" t="s">
        <v>36</v>
      </c>
      <c r="D20" s="273" t="s">
        <v>37</v>
      </c>
      <c r="E20" s="731"/>
      <c r="F20" s="732"/>
      <c r="G20" s="732"/>
      <c r="H20" s="732"/>
      <c r="I20" s="731"/>
      <c r="J20" s="731"/>
      <c r="K20" s="731"/>
      <c r="L20" s="733"/>
    </row>
    <row r="21" spans="2:12" ht="34.5" customHeight="1" thickBot="1">
      <c r="B21" s="1312"/>
      <c r="C21" s="1316"/>
      <c r="D21" s="274" t="s">
        <v>38</v>
      </c>
      <c r="E21" s="736"/>
      <c r="F21" s="737"/>
      <c r="G21" s="737"/>
      <c r="H21" s="737"/>
      <c r="I21" s="736"/>
      <c r="J21" s="736"/>
      <c r="K21" s="736"/>
      <c r="L21" s="738"/>
    </row>
    <row r="22" spans="2:12" ht="34.5" customHeight="1" thickTop="1">
      <c r="B22" s="1308" t="s">
        <v>39</v>
      </c>
      <c r="C22" s="1309"/>
      <c r="D22" s="272" t="s">
        <v>40</v>
      </c>
      <c r="E22" s="728"/>
      <c r="F22" s="729"/>
      <c r="G22" s="729"/>
      <c r="H22" s="729"/>
      <c r="I22" s="728"/>
      <c r="J22" s="728"/>
      <c r="K22" s="728"/>
      <c r="L22" s="730"/>
    </row>
    <row r="23" spans="2:12" ht="34.5" customHeight="1">
      <c r="B23" s="1310"/>
      <c r="C23" s="1311"/>
      <c r="D23" s="273" t="s">
        <v>41</v>
      </c>
      <c r="E23" s="731"/>
      <c r="F23" s="732"/>
      <c r="G23" s="732"/>
      <c r="H23" s="732"/>
      <c r="I23" s="731"/>
      <c r="J23" s="731"/>
      <c r="K23" s="731"/>
      <c r="L23" s="733"/>
    </row>
    <row r="24" spans="2:12" ht="34.5" customHeight="1">
      <c r="B24" s="1310"/>
      <c r="C24" s="1311"/>
      <c r="D24" s="273" t="s">
        <v>24</v>
      </c>
      <c r="E24" s="731"/>
      <c r="F24" s="732"/>
      <c r="G24" s="732"/>
      <c r="H24" s="732"/>
      <c r="I24" s="731"/>
      <c r="J24" s="731"/>
      <c r="K24" s="731"/>
      <c r="L24" s="733"/>
    </row>
    <row r="25" spans="2:12" ht="34.5" customHeight="1">
      <c r="B25" s="1310"/>
      <c r="C25" s="1311"/>
      <c r="D25" s="273" t="s">
        <v>42</v>
      </c>
      <c r="E25" s="731"/>
      <c r="F25" s="732"/>
      <c r="G25" s="732"/>
      <c r="H25" s="732"/>
      <c r="I25" s="731"/>
      <c r="J25" s="731"/>
      <c r="K25" s="731"/>
      <c r="L25" s="733"/>
    </row>
    <row r="26" spans="2:12" ht="34.5" customHeight="1">
      <c r="B26" s="1310"/>
      <c r="C26" s="1311"/>
      <c r="D26" s="273" t="s">
        <v>43</v>
      </c>
      <c r="E26" s="731"/>
      <c r="F26" s="732"/>
      <c r="G26" s="732"/>
      <c r="H26" s="732"/>
      <c r="I26" s="731"/>
      <c r="J26" s="731"/>
      <c r="K26" s="731"/>
      <c r="L26" s="733"/>
    </row>
    <row r="27" spans="2:12" ht="34.5" customHeight="1" thickBot="1">
      <c r="B27" s="1312"/>
      <c r="C27" s="1313"/>
      <c r="D27" s="274" t="s">
        <v>44</v>
      </c>
      <c r="E27" s="736"/>
      <c r="F27" s="737"/>
      <c r="G27" s="737"/>
      <c r="H27" s="737"/>
      <c r="I27" s="736"/>
      <c r="J27" s="736"/>
      <c r="K27" s="736"/>
      <c r="L27" s="738"/>
    </row>
    <row r="28" spans="2:12" ht="34.5" customHeight="1" thickTop="1">
      <c r="B28" s="1308" t="s">
        <v>45</v>
      </c>
      <c r="C28" s="1309"/>
      <c r="D28" s="272" t="s">
        <v>27</v>
      </c>
      <c r="E28" s="728"/>
      <c r="F28" s="729"/>
      <c r="G28" s="729"/>
      <c r="H28" s="729"/>
      <c r="I28" s="728"/>
      <c r="J28" s="728"/>
      <c r="K28" s="728"/>
      <c r="L28" s="730"/>
    </row>
    <row r="29" spans="2:12" ht="34.5" customHeight="1" thickBot="1">
      <c r="B29" s="1312"/>
      <c r="C29" s="1313"/>
      <c r="D29" s="274" t="s">
        <v>25</v>
      </c>
      <c r="E29" s="736"/>
      <c r="F29" s="737"/>
      <c r="G29" s="737"/>
      <c r="H29" s="737"/>
      <c r="I29" s="736"/>
      <c r="J29" s="736"/>
      <c r="K29" s="736"/>
      <c r="L29" s="738"/>
    </row>
    <row r="30" spans="2:12" ht="34.5" customHeight="1" thickTop="1">
      <c r="B30" s="1308" t="s">
        <v>46</v>
      </c>
      <c r="C30" s="1309"/>
      <c r="D30" s="272" t="s">
        <v>47</v>
      </c>
      <c r="E30" s="728"/>
      <c r="F30" s="729"/>
      <c r="G30" s="729"/>
      <c r="H30" s="729"/>
      <c r="I30" s="728"/>
      <c r="J30" s="728"/>
      <c r="K30" s="728"/>
      <c r="L30" s="730"/>
    </row>
    <row r="31" spans="2:12" ht="34.5" customHeight="1">
      <c r="B31" s="1310"/>
      <c r="C31" s="1311"/>
      <c r="D31" s="273" t="s">
        <v>35</v>
      </c>
      <c r="E31" s="731"/>
      <c r="F31" s="732"/>
      <c r="G31" s="732"/>
      <c r="H31" s="732"/>
      <c r="I31" s="731"/>
      <c r="J31" s="731"/>
      <c r="K31" s="731"/>
      <c r="L31" s="733"/>
    </row>
    <row r="32" spans="2:12" ht="34.5" customHeight="1">
      <c r="B32" s="1310"/>
      <c r="C32" s="1311"/>
      <c r="D32" s="273" t="s">
        <v>48</v>
      </c>
      <c r="E32" s="731"/>
      <c r="F32" s="732"/>
      <c r="G32" s="732"/>
      <c r="H32" s="732"/>
      <c r="I32" s="731"/>
      <c r="J32" s="731"/>
      <c r="K32" s="731"/>
      <c r="L32" s="733"/>
    </row>
    <row r="33" spans="2:12" ht="34.5" customHeight="1">
      <c r="B33" s="1310"/>
      <c r="C33" s="1311"/>
      <c r="D33" s="273" t="s">
        <v>26</v>
      </c>
      <c r="E33" s="731"/>
      <c r="F33" s="732"/>
      <c r="G33" s="732"/>
      <c r="H33" s="732"/>
      <c r="I33" s="731"/>
      <c r="J33" s="731"/>
      <c r="K33" s="731"/>
      <c r="L33" s="733"/>
    </row>
    <row r="34" spans="2:12" ht="34.5" customHeight="1">
      <c r="B34" s="1310"/>
      <c r="C34" s="1311"/>
      <c r="D34" s="273" t="s">
        <v>28</v>
      </c>
      <c r="E34" s="731"/>
      <c r="F34" s="732"/>
      <c r="G34" s="732"/>
      <c r="H34" s="732"/>
      <c r="I34" s="731"/>
      <c r="J34" s="731"/>
      <c r="K34" s="731"/>
      <c r="L34" s="733"/>
    </row>
    <row r="35" spans="2:12" ht="34.5" customHeight="1" thickBot="1">
      <c r="B35" s="1312"/>
      <c r="C35" s="1313"/>
      <c r="D35" s="274" t="s">
        <v>49</v>
      </c>
      <c r="E35" s="736"/>
      <c r="F35" s="737"/>
      <c r="G35" s="737"/>
      <c r="H35" s="737"/>
      <c r="I35" s="736"/>
      <c r="J35" s="736"/>
      <c r="K35" s="736"/>
      <c r="L35" s="738"/>
    </row>
    <row r="36" spans="2:12" ht="34.5" customHeight="1" thickTop="1">
      <c r="B36" s="1308" t="s">
        <v>50</v>
      </c>
      <c r="C36" s="1309"/>
      <c r="D36" s="272" t="s">
        <v>47</v>
      </c>
      <c r="E36" s="728"/>
      <c r="F36" s="729"/>
      <c r="G36" s="729"/>
      <c r="H36" s="729"/>
      <c r="I36" s="728"/>
      <c r="J36" s="728"/>
      <c r="K36" s="728"/>
      <c r="L36" s="730"/>
    </row>
    <row r="37" spans="2:12" ht="34.5" customHeight="1">
      <c r="B37" s="1310"/>
      <c r="C37" s="1311"/>
      <c r="D37" s="273" t="s">
        <v>35</v>
      </c>
      <c r="E37" s="731"/>
      <c r="F37" s="732"/>
      <c r="G37" s="732"/>
      <c r="H37" s="732"/>
      <c r="I37" s="731"/>
      <c r="J37" s="731"/>
      <c r="K37" s="731"/>
      <c r="L37" s="733"/>
    </row>
    <row r="38" spans="2:12" ht="34.5" customHeight="1">
      <c r="B38" s="1310"/>
      <c r="C38" s="1311"/>
      <c r="D38" s="273" t="s">
        <v>48</v>
      </c>
      <c r="E38" s="731"/>
      <c r="F38" s="732"/>
      <c r="G38" s="732"/>
      <c r="H38" s="732"/>
      <c r="I38" s="731"/>
      <c r="J38" s="731"/>
      <c r="K38" s="731"/>
      <c r="L38" s="733"/>
    </row>
    <row r="39" spans="2:12" ht="34.5" customHeight="1">
      <c r="B39" s="1310"/>
      <c r="C39" s="1311"/>
      <c r="D39" s="273" t="s">
        <v>26</v>
      </c>
      <c r="E39" s="731"/>
      <c r="F39" s="732"/>
      <c r="G39" s="732"/>
      <c r="H39" s="732"/>
      <c r="I39" s="731"/>
      <c r="J39" s="731"/>
      <c r="K39" s="731"/>
      <c r="L39" s="733"/>
    </row>
    <row r="40" spans="2:12" ht="34.5" customHeight="1">
      <c r="B40" s="1310"/>
      <c r="C40" s="1311"/>
      <c r="D40" s="273" t="s">
        <v>28</v>
      </c>
      <c r="E40" s="731"/>
      <c r="F40" s="732"/>
      <c r="G40" s="732"/>
      <c r="H40" s="732"/>
      <c r="I40" s="731"/>
      <c r="J40" s="731"/>
      <c r="K40" s="731"/>
      <c r="L40" s="733"/>
    </row>
    <row r="41" spans="2:12" ht="34.5" customHeight="1" thickBot="1">
      <c r="B41" s="1312"/>
      <c r="C41" s="1313"/>
      <c r="D41" s="274" t="s">
        <v>49</v>
      </c>
      <c r="E41" s="736"/>
      <c r="F41" s="737"/>
      <c r="G41" s="737"/>
      <c r="H41" s="737"/>
      <c r="I41" s="736"/>
      <c r="J41" s="736"/>
      <c r="K41" s="736"/>
      <c r="L41" s="738"/>
    </row>
    <row r="42" spans="2:12" ht="34.5" customHeight="1" thickTop="1">
      <c r="B42" s="1308" t="s">
        <v>51</v>
      </c>
      <c r="C42" s="1309"/>
      <c r="D42" s="275" t="s">
        <v>52</v>
      </c>
      <c r="E42" s="728"/>
      <c r="F42" s="729"/>
      <c r="G42" s="729"/>
      <c r="H42" s="729"/>
      <c r="I42" s="728"/>
      <c r="J42" s="728"/>
      <c r="K42" s="728"/>
      <c r="L42" s="730"/>
    </row>
    <row r="43" spans="2:12" ht="34.5" customHeight="1" thickBot="1">
      <c r="B43" s="1312"/>
      <c r="C43" s="1313"/>
      <c r="D43" s="276" t="s">
        <v>53</v>
      </c>
      <c r="E43" s="736"/>
      <c r="F43" s="737"/>
      <c r="G43" s="737"/>
      <c r="H43" s="737"/>
      <c r="I43" s="736"/>
      <c r="J43" s="736"/>
      <c r="K43" s="736"/>
      <c r="L43" s="738"/>
    </row>
    <row r="44" spans="2:12" ht="34.5" customHeight="1" thickTop="1">
      <c r="B44" s="1304" t="s">
        <v>54</v>
      </c>
      <c r="C44" s="1305"/>
      <c r="D44" s="277" t="s">
        <v>55</v>
      </c>
      <c r="E44" s="739"/>
      <c r="F44" s="740"/>
      <c r="G44" s="740"/>
      <c r="H44" s="740"/>
      <c r="I44" s="739"/>
      <c r="J44" s="739"/>
      <c r="K44" s="739"/>
      <c r="L44" s="741"/>
    </row>
    <row r="45" spans="2:12" ht="34.5" customHeight="1">
      <c r="B45" s="1306"/>
      <c r="C45" s="1307"/>
      <c r="D45" s="626" t="s">
        <v>56</v>
      </c>
      <c r="E45" s="742"/>
      <c r="F45" s="743"/>
      <c r="G45" s="743"/>
      <c r="H45" s="743"/>
      <c r="I45" s="742"/>
      <c r="J45" s="742"/>
      <c r="K45" s="742"/>
      <c r="L45" s="744"/>
    </row>
    <row r="46" spans="2:12" ht="51.75" customHeight="1">
      <c r="B46" s="1314" t="s">
        <v>413</v>
      </c>
      <c r="C46" s="1314"/>
      <c r="D46" s="1314"/>
      <c r="E46" s="1314"/>
      <c r="F46" s="1300">
        <f>SUM(F10:F45)</f>
        <v>0</v>
      </c>
      <c r="G46" s="1300">
        <f>SUM(G10:G45)</f>
        <v>0</v>
      </c>
      <c r="H46" s="1300">
        <f>SUM(H10:H45)</f>
        <v>0</v>
      </c>
      <c r="I46" s="746" t="s">
        <v>628</v>
      </c>
      <c r="J46" s="1301" t="e">
        <f>H46/F46*100</f>
        <v>#DIV/0!</v>
      </c>
      <c r="K46" s="1302"/>
      <c r="L46" s="1303"/>
    </row>
    <row r="47" spans="2:12" ht="46.5" customHeight="1">
      <c r="B47" s="1314"/>
      <c r="C47" s="1314"/>
      <c r="D47" s="1314"/>
      <c r="E47" s="1314"/>
      <c r="F47" s="1300"/>
      <c r="G47" s="1300"/>
      <c r="H47" s="1300"/>
      <c r="I47" s="746" t="s">
        <v>627</v>
      </c>
      <c r="J47" s="1301" t="e">
        <f>G46/F46*100</f>
        <v>#DIV/0!</v>
      </c>
      <c r="K47" s="1302"/>
      <c r="L47" s="1303"/>
    </row>
    <row r="48" spans="2:12" ht="21" customHeight="1"/>
  </sheetData>
  <sheetProtection password="FB6E" sheet="1" objects="1" scenarios="1"/>
  <mergeCells count="29">
    <mergeCell ref="E4:J4"/>
    <mergeCell ref="D3:K3"/>
    <mergeCell ref="D2:K2"/>
    <mergeCell ref="D5:E5"/>
    <mergeCell ref="C9:D9"/>
    <mergeCell ref="B7:C7"/>
    <mergeCell ref="B5:C5"/>
    <mergeCell ref="B6:C6"/>
    <mergeCell ref="D6:I6"/>
    <mergeCell ref="D7:I7"/>
    <mergeCell ref="C16:C17"/>
    <mergeCell ref="B36:C41"/>
    <mergeCell ref="B42:C43"/>
    <mergeCell ref="C20:C21"/>
    <mergeCell ref="C18:C19"/>
    <mergeCell ref="B10:B21"/>
    <mergeCell ref="C10:C11"/>
    <mergeCell ref="C12:C13"/>
    <mergeCell ref="C14:C15"/>
    <mergeCell ref="B44:C45"/>
    <mergeCell ref="B22:C27"/>
    <mergeCell ref="B28:C29"/>
    <mergeCell ref="B30:C35"/>
    <mergeCell ref="B46:E47"/>
    <mergeCell ref="F46:F47"/>
    <mergeCell ref="G46:G47"/>
    <mergeCell ref="H46:H47"/>
    <mergeCell ref="J46:L46"/>
    <mergeCell ref="J47:L47"/>
  </mergeCells>
  <phoneticPr fontId="2" type="noConversion"/>
  <printOptions horizontalCentered="1" verticalCentered="1"/>
  <pageMargins left="0.23622047244094491" right="0.23622047244094491" top="0" bottom="0" header="0" footer="0"/>
  <pageSetup paperSize="9" scale="47" orientation="portrait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6">
    <pageSetUpPr fitToPage="1"/>
  </sheetPr>
  <dimension ref="A1:J43"/>
  <sheetViews>
    <sheetView showGridLines="0" rightToLeft="1" view="pageBreakPreview" topLeftCell="A7" zoomScale="115" zoomScaleSheetLayoutView="115" workbookViewId="0">
      <selection activeCell="H13" sqref="H13"/>
    </sheetView>
  </sheetViews>
  <sheetFormatPr defaultColWidth="9.1796875" defaultRowHeight="17.5"/>
  <cols>
    <col min="1" max="1" width="2.1796875" style="17" customWidth="1"/>
    <col min="2" max="2" width="14.453125" style="17" customWidth="1"/>
    <col min="3" max="3" width="9.1796875" style="17"/>
    <col min="4" max="4" width="16.453125" style="17" customWidth="1"/>
    <col min="5" max="5" width="14.26953125" style="17" customWidth="1"/>
    <col min="6" max="6" width="12.54296875" style="17" customWidth="1"/>
    <col min="7" max="7" width="17" style="17" customWidth="1"/>
    <col min="8" max="8" width="15.7265625" style="17" customWidth="1"/>
    <col min="9" max="9" width="10.1796875" style="17" customWidth="1"/>
    <col min="10" max="10" width="2.26953125" style="17" customWidth="1"/>
    <col min="11" max="16384" width="9.1796875" style="17"/>
  </cols>
  <sheetData>
    <row r="1" spans="1:10" ht="18" thickBot="1">
      <c r="E1" s="467"/>
      <c r="F1" s="467"/>
    </row>
    <row r="2" spans="1:10" ht="21" customHeight="1" thickTop="1">
      <c r="B2" s="468"/>
      <c r="C2" s="227"/>
      <c r="D2" s="227"/>
      <c r="E2" s="835" t="s">
        <v>144</v>
      </c>
      <c r="F2" s="835"/>
      <c r="G2" s="469"/>
      <c r="H2" s="470"/>
      <c r="I2" s="471"/>
      <c r="J2" s="472"/>
    </row>
    <row r="3" spans="1:10" ht="21" customHeight="1">
      <c r="B3" s="229"/>
      <c r="C3" s="82"/>
      <c r="D3" s="835" t="s">
        <v>126</v>
      </c>
      <c r="E3" s="835"/>
      <c r="F3" s="835"/>
      <c r="G3" s="835"/>
      <c r="H3" s="473"/>
      <c r="I3" s="474"/>
      <c r="J3" s="472"/>
    </row>
    <row r="4" spans="1:10" ht="21" customHeight="1">
      <c r="A4" s="77"/>
      <c r="B4" s="82"/>
      <c r="C4" s="82"/>
      <c r="D4" s="832" t="s">
        <v>276</v>
      </c>
      <c r="E4" s="832"/>
      <c r="F4" s="832"/>
      <c r="G4" s="832"/>
      <c r="H4" s="373" t="s">
        <v>143</v>
      </c>
      <c r="I4" s="475">
        <v>11</v>
      </c>
      <c r="J4" s="476"/>
    </row>
    <row r="5" spans="1:10" ht="21" customHeight="1">
      <c r="A5" s="77"/>
      <c r="B5" s="8" t="s">
        <v>139</v>
      </c>
      <c r="C5" s="1216">
        <f>'رو جلد'!C19</f>
        <v>1303015021</v>
      </c>
      <c r="D5" s="1216"/>
      <c r="E5" s="7"/>
      <c r="F5" s="7"/>
      <c r="G5" s="8" t="s">
        <v>141</v>
      </c>
      <c r="H5" s="830" t="str">
        <f>'رو جلد'!G25</f>
        <v>رهاب</v>
      </c>
      <c r="I5" s="1183"/>
      <c r="J5" s="477"/>
    </row>
    <row r="6" spans="1:10" ht="21" customHeight="1">
      <c r="A6" s="77"/>
      <c r="B6" s="8" t="s">
        <v>405</v>
      </c>
      <c r="C6" s="830" t="str">
        <f>'رو جلد'!C21</f>
        <v>عملیات زیرسازی قطعه 20 راه آهن زاهدان-زابل-بیرجند-مشهد(از کیلومتر000+707 الی 000+740)</v>
      </c>
      <c r="D6" s="830"/>
      <c r="E6" s="830"/>
      <c r="F6" s="830"/>
      <c r="G6" s="8" t="s">
        <v>142</v>
      </c>
      <c r="H6" s="830" t="str">
        <f>'رو جلد'!F26</f>
        <v>توسعه راههای پارس</v>
      </c>
      <c r="I6" s="1183"/>
      <c r="J6" s="478"/>
    </row>
    <row r="7" spans="1:10" ht="21" customHeight="1" thickBot="1">
      <c r="A7" s="77"/>
      <c r="B7" s="418" t="s">
        <v>302</v>
      </c>
      <c r="C7" s="820" t="str">
        <f>'رو جلد'!C22</f>
        <v>عملیات زیرسازی قطعه 20 راه آهن زاهدان-زابل-بیرجند-مشهد(از کیلومتر000+707 الی 000+740)</v>
      </c>
      <c r="D7" s="820"/>
      <c r="E7" s="820"/>
      <c r="F7" s="820"/>
      <c r="G7" s="418" t="s">
        <v>135</v>
      </c>
      <c r="H7" s="373" t="str">
        <f>'رو جلد'!E29</f>
        <v>فروردين</v>
      </c>
      <c r="I7" s="479">
        <f>'رو جلد'!H29</f>
        <v>1403</v>
      </c>
      <c r="J7" s="478"/>
    </row>
    <row r="8" spans="1:10" ht="18" thickTop="1">
      <c r="H8" s="470"/>
    </row>
    <row r="9" spans="1:10" ht="19" thickBot="1">
      <c r="B9" s="1216" t="s">
        <v>116</v>
      </c>
      <c r="C9" s="1216"/>
      <c r="D9" s="1216"/>
      <c r="E9" s="1216"/>
      <c r="F9" s="1216"/>
      <c r="G9" s="1216"/>
      <c r="H9" s="1216"/>
      <c r="I9" s="1216"/>
    </row>
    <row r="10" spans="1:10" ht="40.5" thickBot="1">
      <c r="B10" s="480" t="s">
        <v>87</v>
      </c>
      <c r="C10" s="481" t="s">
        <v>1</v>
      </c>
      <c r="D10" s="481" t="s">
        <v>105</v>
      </c>
      <c r="E10" s="481" t="s">
        <v>107</v>
      </c>
      <c r="F10" s="481" t="s">
        <v>106</v>
      </c>
      <c r="G10" s="481" t="s">
        <v>108</v>
      </c>
      <c r="H10" s="481" t="s">
        <v>111</v>
      </c>
      <c r="I10" s="482" t="s">
        <v>231</v>
      </c>
    </row>
    <row r="11" spans="1:10" ht="20.5">
      <c r="B11" s="483" t="s">
        <v>109</v>
      </c>
      <c r="C11" s="484" t="s">
        <v>110</v>
      </c>
      <c r="D11" s="278">
        <v>5</v>
      </c>
      <c r="E11" s="279">
        <v>5</v>
      </c>
      <c r="F11" s="278">
        <v>0</v>
      </c>
      <c r="G11" s="278">
        <v>0</v>
      </c>
      <c r="H11" s="278">
        <v>0</v>
      </c>
      <c r="I11" s="280"/>
    </row>
    <row r="12" spans="1:10" ht="20.5">
      <c r="B12" s="483" t="s">
        <v>112</v>
      </c>
      <c r="C12" s="484" t="s">
        <v>110</v>
      </c>
      <c r="D12" s="278">
        <v>36</v>
      </c>
      <c r="E12" s="278">
        <v>32</v>
      </c>
      <c r="F12" s="278">
        <v>3</v>
      </c>
      <c r="G12" s="278">
        <v>4</v>
      </c>
      <c r="H12" s="278">
        <v>4</v>
      </c>
      <c r="I12" s="280"/>
    </row>
    <row r="13" spans="1:10" ht="20.5">
      <c r="B13" s="483" t="s">
        <v>45</v>
      </c>
      <c r="C13" s="484" t="s">
        <v>110</v>
      </c>
      <c r="D13" s="278"/>
      <c r="E13" s="278"/>
      <c r="F13" s="278"/>
      <c r="G13" s="278"/>
      <c r="H13" s="278"/>
      <c r="I13" s="280"/>
    </row>
    <row r="14" spans="1:10" ht="20.5">
      <c r="B14" s="483" t="s">
        <v>113</v>
      </c>
      <c r="C14" s="484" t="s">
        <v>114</v>
      </c>
      <c r="D14" s="278"/>
      <c r="E14" s="278"/>
      <c r="F14" s="278"/>
      <c r="G14" s="278"/>
      <c r="H14" s="278"/>
      <c r="I14" s="280"/>
    </row>
    <row r="15" spans="1:10" ht="21" thickBot="1">
      <c r="B15" s="485" t="s">
        <v>115</v>
      </c>
      <c r="C15" s="486" t="s">
        <v>114</v>
      </c>
      <c r="D15" s="281"/>
      <c r="E15" s="281"/>
      <c r="F15" s="281"/>
      <c r="G15" s="281"/>
      <c r="H15" s="281"/>
      <c r="I15" s="282"/>
    </row>
    <row r="17" spans="2:9" ht="19" thickBot="1">
      <c r="B17" s="1216" t="s">
        <v>104</v>
      </c>
      <c r="C17" s="1216"/>
      <c r="D17" s="1216"/>
      <c r="E17" s="1216"/>
      <c r="F17" s="1216"/>
      <c r="G17" s="1216"/>
      <c r="H17" s="1216"/>
      <c r="I17" s="1216"/>
    </row>
    <row r="18" spans="2:9" ht="40.5" customHeight="1">
      <c r="B18" s="1332" t="s">
        <v>96</v>
      </c>
      <c r="C18" s="1333"/>
      <c r="D18" s="481" t="s">
        <v>97</v>
      </c>
      <c r="E18" s="481" t="s">
        <v>98</v>
      </c>
      <c r="F18" s="481" t="s">
        <v>99</v>
      </c>
      <c r="G18" s="481" t="s">
        <v>100</v>
      </c>
      <c r="H18" s="1334" t="s">
        <v>231</v>
      </c>
      <c r="I18" s="1335"/>
    </row>
    <row r="19" spans="2:9" ht="20">
      <c r="B19" s="1330" t="s">
        <v>71</v>
      </c>
      <c r="C19" s="487" t="s">
        <v>47</v>
      </c>
      <c r="D19" s="283"/>
      <c r="E19" s="283"/>
      <c r="F19" s="283"/>
      <c r="G19" s="283"/>
      <c r="H19" s="1323"/>
      <c r="I19" s="1324"/>
    </row>
    <row r="20" spans="2:9" ht="20">
      <c r="B20" s="1330"/>
      <c r="C20" s="487" t="s">
        <v>35</v>
      </c>
      <c r="D20" s="283"/>
      <c r="E20" s="283"/>
      <c r="F20" s="283"/>
      <c r="G20" s="283"/>
      <c r="H20" s="1336"/>
      <c r="I20" s="1337"/>
    </row>
    <row r="21" spans="2:9" ht="20">
      <c r="B21" s="1330" t="s">
        <v>49</v>
      </c>
      <c r="C21" s="487" t="s">
        <v>101</v>
      </c>
      <c r="D21" s="283"/>
      <c r="E21" s="283"/>
      <c r="F21" s="283"/>
      <c r="G21" s="283"/>
      <c r="H21" s="1323"/>
      <c r="I21" s="1324"/>
    </row>
    <row r="22" spans="2:9" ht="20">
      <c r="B22" s="1330"/>
      <c r="C22" s="487" t="s">
        <v>102</v>
      </c>
      <c r="D22" s="283"/>
      <c r="E22" s="283"/>
      <c r="F22" s="283"/>
      <c r="G22" s="283"/>
      <c r="H22" s="1325"/>
      <c r="I22" s="1326"/>
    </row>
    <row r="23" spans="2:9" ht="20.5" thickBot="1">
      <c r="B23" s="1331"/>
      <c r="C23" s="488" t="s">
        <v>103</v>
      </c>
      <c r="D23" s="284"/>
      <c r="E23" s="284"/>
      <c r="F23" s="284"/>
      <c r="G23" s="284"/>
      <c r="H23" s="1327"/>
      <c r="I23" s="1328"/>
    </row>
    <row r="24" spans="2:9" s="450" customFormat="1"/>
    <row r="25" spans="2:9" s="450" customFormat="1" ht="18.5">
      <c r="B25" s="1329"/>
      <c r="C25" s="1329"/>
      <c r="E25" s="489"/>
    </row>
    <row r="26" spans="2:9" s="450" customFormat="1" ht="18">
      <c r="B26" s="490"/>
      <c r="C26" s="490"/>
      <c r="E26" s="489"/>
      <c r="F26" s="489"/>
      <c r="H26" s="489"/>
      <c r="I26" s="489"/>
    </row>
    <row r="27" spans="2:9" s="450" customFormat="1" ht="18">
      <c r="B27" s="490"/>
      <c r="C27" s="490"/>
      <c r="E27" s="489"/>
      <c r="F27" s="489"/>
      <c r="H27" s="489"/>
      <c r="I27" s="489"/>
    </row>
    <row r="28" spans="2:9" s="450" customFormat="1">
      <c r="B28" s="490"/>
      <c r="C28" s="490"/>
    </row>
    <row r="29" spans="2:9" s="450" customFormat="1"/>
    <row r="30" spans="2:9" s="450" customFormat="1"/>
    <row r="31" spans="2:9" s="450" customFormat="1"/>
    <row r="32" spans="2:9" s="450" customFormat="1"/>
    <row r="33" s="450" customFormat="1"/>
    <row r="34" s="450" customFormat="1"/>
    <row r="35" s="450" customFormat="1"/>
    <row r="36" s="450" customFormat="1"/>
    <row r="37" s="450" customFormat="1"/>
    <row r="38" s="450" customFormat="1"/>
    <row r="39" s="450" customFormat="1"/>
    <row r="40" s="450" customFormat="1"/>
    <row r="41" s="450" customFormat="1"/>
    <row r="42" s="450" customFormat="1"/>
    <row r="43" s="450" customFormat="1"/>
  </sheetData>
  <sheetProtection password="FB6E" sheet="1" scenarios="1"/>
  <mergeCells count="20">
    <mergeCell ref="D3:G3"/>
    <mergeCell ref="E2:F2"/>
    <mergeCell ref="H5:I5"/>
    <mergeCell ref="H6:I6"/>
    <mergeCell ref="C5:D5"/>
    <mergeCell ref="C6:F6"/>
    <mergeCell ref="H21:I21"/>
    <mergeCell ref="H22:I22"/>
    <mergeCell ref="H23:I23"/>
    <mergeCell ref="D4:G4"/>
    <mergeCell ref="B25:C25"/>
    <mergeCell ref="C7:F7"/>
    <mergeCell ref="B19:B20"/>
    <mergeCell ref="B21:B23"/>
    <mergeCell ref="B18:C18"/>
    <mergeCell ref="B9:I9"/>
    <mergeCell ref="B17:I17"/>
    <mergeCell ref="H18:I18"/>
    <mergeCell ref="H19:I19"/>
    <mergeCell ref="H20:I20"/>
  </mergeCells>
  <printOptions horizontalCentered="1" verticalCentered="1"/>
  <pageMargins left="0.23622047244094491" right="0.23622047244094491" top="0.23622047244094491" bottom="0.23622047244094491" header="0" footer="0"/>
  <pageSetup paperSize="9" scale="86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7"/>
  <dimension ref="A1:M43"/>
  <sheetViews>
    <sheetView showGridLines="0" rightToLeft="1" view="pageBreakPreview" topLeftCell="A25" zoomScale="85" zoomScaleSheetLayoutView="85" workbookViewId="0">
      <selection activeCell="H38" sqref="H38"/>
    </sheetView>
  </sheetViews>
  <sheetFormatPr defaultColWidth="9.1796875" defaultRowHeight="17.5"/>
  <cols>
    <col min="1" max="1" width="2.1796875" style="450" customWidth="1"/>
    <col min="2" max="2" width="14.453125" style="450" customWidth="1"/>
    <col min="3" max="3" width="9.1796875" style="450"/>
    <col min="4" max="6" width="6.1796875" style="450" customWidth="1"/>
    <col min="7" max="9" width="4" style="450" customWidth="1"/>
    <col min="10" max="10" width="5.54296875" style="450" customWidth="1"/>
    <col min="11" max="11" width="5.453125" style="450" customWidth="1"/>
    <col min="12" max="12" width="4.81640625" style="450" customWidth="1"/>
    <col min="13" max="13" width="2.26953125" style="450" hidden="1" customWidth="1"/>
    <col min="14" max="14" width="1.1796875" style="450" customWidth="1"/>
    <col min="15" max="16384" width="9.1796875" style="450"/>
  </cols>
  <sheetData>
    <row r="1" spans="1:13" s="17" customFormat="1" ht="18" thickBot="1">
      <c r="G1" s="467"/>
      <c r="H1" s="467"/>
      <c r="I1" s="467"/>
      <c r="J1" s="467"/>
      <c r="K1" s="467"/>
      <c r="L1" s="467"/>
    </row>
    <row r="2" spans="1:13" s="17" customFormat="1" ht="21" customHeight="1" thickTop="1">
      <c r="B2" s="1339" t="s">
        <v>144</v>
      </c>
      <c r="C2" s="1340"/>
      <c r="D2" s="1340"/>
      <c r="E2" s="1340"/>
      <c r="F2" s="1340"/>
      <c r="G2" s="1340"/>
      <c r="H2" s="1340"/>
      <c r="I2" s="1340"/>
      <c r="J2" s="1340"/>
      <c r="K2" s="1340"/>
      <c r="L2" s="1341"/>
      <c r="M2" s="260"/>
    </row>
    <row r="3" spans="1:13" s="17" customFormat="1" ht="21" customHeight="1">
      <c r="B3" s="1342" t="s">
        <v>126</v>
      </c>
      <c r="C3" s="1214"/>
      <c r="D3" s="1214"/>
      <c r="E3" s="1214"/>
      <c r="F3" s="1214"/>
      <c r="G3" s="1214"/>
      <c r="H3" s="1214"/>
      <c r="I3" s="1214"/>
      <c r="J3" s="1214"/>
      <c r="K3" s="1214"/>
      <c r="L3" s="1343"/>
      <c r="M3" s="260"/>
    </row>
    <row r="4" spans="1:13" s="17" customFormat="1" ht="21" customHeight="1">
      <c r="A4" s="77"/>
      <c r="B4" s="82"/>
      <c r="C4" s="1182" t="s">
        <v>277</v>
      </c>
      <c r="D4" s="1182"/>
      <c r="E4" s="1182"/>
      <c r="F4" s="1182"/>
      <c r="G4" s="1182"/>
      <c r="H4" s="1182"/>
      <c r="I4" s="1182"/>
      <c r="J4" s="1182"/>
      <c r="K4" s="373" t="s">
        <v>143</v>
      </c>
      <c r="L4" s="475">
        <v>12</v>
      </c>
      <c r="M4" s="492"/>
    </row>
    <row r="5" spans="1:13" s="17" customFormat="1" ht="21" customHeight="1">
      <c r="A5" s="77"/>
      <c r="B5" s="8" t="s">
        <v>139</v>
      </c>
      <c r="C5" s="1216">
        <f>'رو جلد'!C19</f>
        <v>1303015021</v>
      </c>
      <c r="D5" s="1216"/>
      <c r="E5" s="1216"/>
      <c r="F5" s="1216"/>
      <c r="G5" s="59" t="s">
        <v>141</v>
      </c>
      <c r="H5" s="59"/>
      <c r="I5" s="59"/>
      <c r="J5" s="1351" t="str">
        <f>'رو جلد'!G25</f>
        <v>رهاب</v>
      </c>
      <c r="K5" s="1351"/>
      <c r="L5" s="1352"/>
      <c r="M5" s="493"/>
    </row>
    <row r="6" spans="1:13" s="17" customFormat="1" ht="21" customHeight="1">
      <c r="A6" s="77"/>
      <c r="B6" s="8" t="s">
        <v>405</v>
      </c>
      <c r="C6" s="830" t="str">
        <f>'رو جلد'!C21</f>
        <v>عملیات زیرسازی قطعه 20 راه آهن زاهدان-زابل-بیرجند-مشهد(از کیلومتر000+707 الی 000+740)</v>
      </c>
      <c r="D6" s="830"/>
      <c r="E6" s="830"/>
      <c r="F6" s="830"/>
      <c r="G6" s="1214" t="s">
        <v>142</v>
      </c>
      <c r="H6" s="1214"/>
      <c r="I6" s="1214"/>
      <c r="J6" s="1351" t="str">
        <f>'رو جلد'!F26</f>
        <v>توسعه راههای پارس</v>
      </c>
      <c r="K6" s="1351"/>
      <c r="L6" s="1352"/>
      <c r="M6" s="264"/>
    </row>
    <row r="7" spans="1:13" s="17" customFormat="1" ht="21" customHeight="1" thickBot="1">
      <c r="A7" s="77"/>
      <c r="B7" s="418" t="s">
        <v>302</v>
      </c>
      <c r="C7" s="830" t="str">
        <f>'رو جلد'!C22</f>
        <v>عملیات زیرسازی قطعه 20 راه آهن زاهدان-زابل-بیرجند-مشهد(از کیلومتر000+707 الی 000+740)</v>
      </c>
      <c r="D7" s="830"/>
      <c r="E7" s="830"/>
      <c r="F7" s="830"/>
      <c r="G7" s="494" t="s">
        <v>135</v>
      </c>
      <c r="H7" s="494"/>
      <c r="I7" s="494"/>
      <c r="J7" s="376" t="str">
        <f>'رو جلد'!E29</f>
        <v>فروردين</v>
      </c>
      <c r="K7" s="376">
        <f>'رو جلد'!H29</f>
        <v>1403</v>
      </c>
      <c r="L7" s="495"/>
      <c r="M7" s="264"/>
    </row>
    <row r="8" spans="1:13" s="17" customFormat="1" ht="15" customHeight="1" thickTop="1" thickBot="1">
      <c r="B8" s="1338"/>
      <c r="C8" s="1338"/>
      <c r="D8" s="1338"/>
      <c r="E8" s="1338"/>
      <c r="F8" s="1338"/>
      <c r="G8" s="1338"/>
      <c r="H8" s="1338"/>
      <c r="I8" s="1338"/>
      <c r="J8" s="1338"/>
      <c r="K8" s="1338"/>
      <c r="L8" s="1338"/>
    </row>
    <row r="9" spans="1:13" s="17" customFormat="1" ht="23.25" customHeight="1">
      <c r="B9" s="1344" t="s">
        <v>75</v>
      </c>
      <c r="C9" s="1346" t="s">
        <v>278</v>
      </c>
      <c r="D9" s="1348" t="s">
        <v>24</v>
      </c>
      <c r="E9" s="1348"/>
      <c r="F9" s="1348"/>
      <c r="G9" s="1349" t="s">
        <v>282</v>
      </c>
      <c r="H9" s="1348"/>
      <c r="I9" s="1350"/>
      <c r="J9" s="1348" t="s">
        <v>285</v>
      </c>
      <c r="K9" s="1348"/>
      <c r="L9" s="1350"/>
    </row>
    <row r="10" spans="1:13" s="17" customFormat="1" ht="23.25" customHeight="1">
      <c r="B10" s="1345"/>
      <c r="C10" s="1347"/>
      <c r="D10" s="496" t="s">
        <v>279</v>
      </c>
      <c r="E10" s="497" t="s">
        <v>280</v>
      </c>
      <c r="F10" s="498" t="s">
        <v>281</v>
      </c>
      <c r="G10" s="499" t="s">
        <v>283</v>
      </c>
      <c r="H10" s="500" t="s">
        <v>284</v>
      </c>
      <c r="I10" s="501" t="s">
        <v>291</v>
      </c>
      <c r="J10" s="502" t="s">
        <v>286</v>
      </c>
      <c r="K10" s="503" t="s">
        <v>287</v>
      </c>
      <c r="L10" s="504" t="s">
        <v>288</v>
      </c>
    </row>
    <row r="11" spans="1:13" ht="18" customHeight="1">
      <c r="B11" s="285" t="s">
        <v>733</v>
      </c>
      <c r="C11" s="301" t="s">
        <v>641</v>
      </c>
      <c r="D11" s="286">
        <v>15</v>
      </c>
      <c r="E11" s="287"/>
      <c r="F11" s="288">
        <v>5</v>
      </c>
      <c r="G11" s="289" t="s">
        <v>644</v>
      </c>
      <c r="H11" s="290"/>
      <c r="I11" s="291"/>
      <c r="K11" s="289"/>
      <c r="L11" s="292" t="s">
        <v>644</v>
      </c>
    </row>
    <row r="12" spans="1:13" ht="18" customHeight="1">
      <c r="B12" s="285" t="s">
        <v>734</v>
      </c>
      <c r="C12" s="301" t="s">
        <v>642</v>
      </c>
      <c r="D12" s="286">
        <v>21</v>
      </c>
      <c r="E12" s="287"/>
      <c r="F12" s="288">
        <v>4</v>
      </c>
      <c r="G12" s="289" t="s">
        <v>644</v>
      </c>
      <c r="H12" s="290"/>
      <c r="I12" s="291"/>
      <c r="J12" s="292"/>
      <c r="K12" s="290"/>
      <c r="L12" s="280" t="s">
        <v>644</v>
      </c>
    </row>
    <row r="13" spans="1:13" ht="18" customHeight="1">
      <c r="B13" s="285" t="s">
        <v>735</v>
      </c>
      <c r="C13" s="301" t="s">
        <v>643</v>
      </c>
      <c r="D13" s="286">
        <v>20</v>
      </c>
      <c r="E13" s="287"/>
      <c r="F13" s="288">
        <v>8</v>
      </c>
      <c r="G13" s="289" t="s">
        <v>644</v>
      </c>
      <c r="H13" s="290"/>
      <c r="I13" s="291"/>
      <c r="J13" s="292"/>
      <c r="K13" s="290"/>
      <c r="L13" s="280" t="s">
        <v>644</v>
      </c>
    </row>
    <row r="14" spans="1:13" ht="18" customHeight="1">
      <c r="B14" s="285" t="s">
        <v>732</v>
      </c>
      <c r="C14" s="301" t="s">
        <v>696</v>
      </c>
      <c r="D14" s="286">
        <v>24</v>
      </c>
      <c r="E14" s="287"/>
      <c r="F14" s="288">
        <v>10</v>
      </c>
      <c r="G14" s="289" t="s">
        <v>644</v>
      </c>
      <c r="H14" s="290"/>
      <c r="I14" s="291"/>
      <c r="J14" s="289"/>
      <c r="K14" s="290"/>
      <c r="L14" s="450" t="s">
        <v>644</v>
      </c>
    </row>
    <row r="15" spans="1:13" ht="18" customHeight="1">
      <c r="B15" s="285" t="s">
        <v>736</v>
      </c>
      <c r="C15" s="301" t="s">
        <v>694</v>
      </c>
      <c r="D15" s="286">
        <v>27</v>
      </c>
      <c r="E15" s="287"/>
      <c r="F15" s="288">
        <v>8</v>
      </c>
      <c r="G15" s="289"/>
      <c r="H15" s="290" t="s">
        <v>644</v>
      </c>
      <c r="I15" s="291"/>
      <c r="J15" s="450" t="s">
        <v>644</v>
      </c>
      <c r="K15" s="292"/>
      <c r="L15" s="280"/>
    </row>
    <row r="16" spans="1:13" ht="18" customHeight="1">
      <c r="B16" s="285" t="s">
        <v>737</v>
      </c>
      <c r="C16" s="301" t="s">
        <v>757</v>
      </c>
      <c r="D16" s="286">
        <v>28</v>
      </c>
      <c r="E16" s="287"/>
      <c r="F16" s="288">
        <v>8</v>
      </c>
      <c r="G16" s="289" t="s">
        <v>644</v>
      </c>
      <c r="H16" s="290"/>
      <c r="I16" s="291"/>
      <c r="J16" s="292" t="s">
        <v>644</v>
      </c>
      <c r="K16" s="290"/>
      <c r="L16" s="280"/>
    </row>
    <row r="17" spans="2:12" ht="18" customHeight="1">
      <c r="B17" s="285" t="s">
        <v>738</v>
      </c>
      <c r="C17" s="301" t="s">
        <v>695</v>
      </c>
      <c r="D17" s="286">
        <v>26</v>
      </c>
      <c r="E17" s="287"/>
      <c r="F17" s="288">
        <v>6</v>
      </c>
      <c r="G17" s="289"/>
      <c r="H17" s="290"/>
      <c r="I17" s="291" t="s">
        <v>644</v>
      </c>
      <c r="J17" s="292" t="s">
        <v>644</v>
      </c>
      <c r="K17" s="290"/>
      <c r="L17" s="280"/>
    </row>
    <row r="18" spans="2:12" ht="18" customHeight="1">
      <c r="B18" s="285" t="s">
        <v>739</v>
      </c>
      <c r="C18" s="301" t="s">
        <v>641</v>
      </c>
      <c r="D18" s="286">
        <v>23</v>
      </c>
      <c r="E18" s="287"/>
      <c r="F18" s="288">
        <v>8</v>
      </c>
      <c r="G18" s="289" t="s">
        <v>644</v>
      </c>
      <c r="H18" s="290"/>
      <c r="I18" s="291"/>
      <c r="J18" s="292" t="s">
        <v>644</v>
      </c>
      <c r="K18" s="290"/>
      <c r="L18" s="280"/>
    </row>
    <row r="19" spans="2:12" ht="18" customHeight="1">
      <c r="B19" s="285" t="s">
        <v>740</v>
      </c>
      <c r="C19" s="301" t="s">
        <v>642</v>
      </c>
      <c r="D19" s="286">
        <v>21</v>
      </c>
      <c r="E19" s="287"/>
      <c r="F19" s="288">
        <v>4</v>
      </c>
      <c r="G19" s="289" t="s">
        <v>644</v>
      </c>
      <c r="H19" s="290"/>
      <c r="I19" s="291"/>
      <c r="J19" s="292" t="s">
        <v>644</v>
      </c>
      <c r="K19" s="290"/>
      <c r="L19" s="280"/>
    </row>
    <row r="20" spans="2:12" ht="18" customHeight="1">
      <c r="B20" s="285" t="s">
        <v>741</v>
      </c>
      <c r="C20" s="301" t="s">
        <v>643</v>
      </c>
      <c r="D20" s="286">
        <v>19</v>
      </c>
      <c r="E20" s="287"/>
      <c r="F20" s="288">
        <v>5</v>
      </c>
      <c r="G20" s="289"/>
      <c r="H20" s="290"/>
      <c r="I20" s="291" t="s">
        <v>644</v>
      </c>
      <c r="J20" s="292" t="s">
        <v>644</v>
      </c>
      <c r="K20" s="290"/>
      <c r="L20" s="280"/>
    </row>
    <row r="21" spans="2:12" ht="18" customHeight="1">
      <c r="B21" s="285" t="s">
        <v>742</v>
      </c>
      <c r="C21" s="301" t="s">
        <v>696</v>
      </c>
      <c r="D21" s="286">
        <v>23</v>
      </c>
      <c r="E21" s="287"/>
      <c r="F21" s="288">
        <v>5</v>
      </c>
      <c r="G21" s="289" t="s">
        <v>644</v>
      </c>
      <c r="H21" s="290"/>
      <c r="I21" s="291"/>
      <c r="J21" s="292" t="s">
        <v>644</v>
      </c>
      <c r="K21" s="290"/>
      <c r="L21" s="280"/>
    </row>
    <row r="22" spans="2:12" ht="18" customHeight="1">
      <c r="B22" s="285" t="s">
        <v>743</v>
      </c>
      <c r="C22" s="301" t="s">
        <v>694</v>
      </c>
      <c r="D22" s="286">
        <v>22</v>
      </c>
      <c r="E22" s="287"/>
      <c r="F22" s="288">
        <v>6</v>
      </c>
      <c r="G22" s="289" t="s">
        <v>644</v>
      </c>
      <c r="H22" s="290"/>
      <c r="I22" s="291"/>
      <c r="J22" s="292" t="s">
        <v>644</v>
      </c>
      <c r="K22" s="290"/>
      <c r="L22" s="280"/>
    </row>
    <row r="23" spans="2:12" ht="18" customHeight="1">
      <c r="B23" s="285" t="s">
        <v>744</v>
      </c>
      <c r="C23" s="301" t="s">
        <v>757</v>
      </c>
      <c r="D23" s="286">
        <v>23</v>
      </c>
      <c r="E23" s="287"/>
      <c r="F23" s="288">
        <v>5</v>
      </c>
      <c r="G23" s="293" t="s">
        <v>644</v>
      </c>
      <c r="H23" s="288"/>
      <c r="I23" s="280"/>
      <c r="J23" s="294"/>
      <c r="K23" s="288"/>
      <c r="L23" s="280" t="s">
        <v>644</v>
      </c>
    </row>
    <row r="24" spans="2:12" ht="18" customHeight="1">
      <c r="B24" s="285" t="s">
        <v>745</v>
      </c>
      <c r="C24" s="301" t="s">
        <v>695</v>
      </c>
      <c r="D24" s="286">
        <v>19</v>
      </c>
      <c r="E24" s="287"/>
      <c r="F24" s="288">
        <v>3</v>
      </c>
      <c r="G24" s="293" t="s">
        <v>644</v>
      </c>
      <c r="H24" s="288"/>
      <c r="I24" s="280"/>
      <c r="J24" s="294" t="s">
        <v>644</v>
      </c>
      <c r="K24" s="288"/>
      <c r="L24" s="280"/>
    </row>
    <row r="25" spans="2:12" ht="18" customHeight="1">
      <c r="B25" s="285" t="s">
        <v>746</v>
      </c>
      <c r="C25" s="301" t="s">
        <v>641</v>
      </c>
      <c r="D25" s="286">
        <v>21</v>
      </c>
      <c r="E25" s="287"/>
      <c r="F25" s="288">
        <v>4</v>
      </c>
      <c r="G25" s="293" t="s">
        <v>644</v>
      </c>
      <c r="H25" s="288"/>
      <c r="I25" s="280"/>
      <c r="J25" s="294" t="s">
        <v>644</v>
      </c>
      <c r="K25" s="288"/>
      <c r="L25" s="280"/>
    </row>
    <row r="26" spans="2:12" ht="18" customHeight="1">
      <c r="B26" s="285" t="s">
        <v>747</v>
      </c>
      <c r="C26" s="301" t="s">
        <v>642</v>
      </c>
      <c r="D26" s="286">
        <v>23</v>
      </c>
      <c r="E26" s="287"/>
      <c r="F26" s="288">
        <v>8</v>
      </c>
      <c r="G26" s="293" t="s">
        <v>644</v>
      </c>
      <c r="H26" s="288"/>
      <c r="I26" s="280"/>
      <c r="J26" s="294" t="s">
        <v>644</v>
      </c>
      <c r="K26" s="288"/>
      <c r="L26" s="280"/>
    </row>
    <row r="27" spans="2:12" ht="18" customHeight="1">
      <c r="B27" s="285" t="s">
        <v>748</v>
      </c>
      <c r="C27" s="301" t="s">
        <v>643</v>
      </c>
      <c r="D27" s="286">
        <v>26</v>
      </c>
      <c r="E27" s="287"/>
      <c r="F27" s="288">
        <v>6</v>
      </c>
      <c r="G27" s="293" t="s">
        <v>644</v>
      </c>
      <c r="H27" s="288"/>
      <c r="I27" s="280"/>
      <c r="J27" s="294" t="s">
        <v>644</v>
      </c>
      <c r="K27" s="288"/>
      <c r="L27" s="280"/>
    </row>
    <row r="28" spans="2:12" ht="18" customHeight="1">
      <c r="B28" s="285" t="s">
        <v>749</v>
      </c>
      <c r="C28" s="301" t="s">
        <v>696</v>
      </c>
      <c r="D28" s="286">
        <v>28</v>
      </c>
      <c r="E28" s="287"/>
      <c r="F28" s="288">
        <v>8</v>
      </c>
      <c r="G28" s="293" t="s">
        <v>644</v>
      </c>
      <c r="H28" s="288"/>
      <c r="I28" s="280"/>
      <c r="J28" s="294" t="s">
        <v>644</v>
      </c>
      <c r="K28" s="288"/>
      <c r="L28" s="280"/>
    </row>
    <row r="29" spans="2:12" ht="18" customHeight="1">
      <c r="B29" s="285" t="s">
        <v>750</v>
      </c>
      <c r="C29" s="301" t="s">
        <v>694</v>
      </c>
      <c r="D29" s="286">
        <v>30</v>
      </c>
      <c r="E29" s="287"/>
      <c r="F29" s="288">
        <v>13</v>
      </c>
      <c r="G29" s="293" t="s">
        <v>644</v>
      </c>
      <c r="H29" s="288"/>
      <c r="I29" s="280"/>
      <c r="J29" s="294" t="s">
        <v>644</v>
      </c>
      <c r="K29" s="288"/>
      <c r="L29" s="280"/>
    </row>
    <row r="30" spans="2:12" ht="18" customHeight="1">
      <c r="B30" s="285" t="s">
        <v>751</v>
      </c>
      <c r="C30" s="301" t="s">
        <v>757</v>
      </c>
      <c r="D30" s="286">
        <v>25</v>
      </c>
      <c r="E30" s="287"/>
      <c r="F30" s="288">
        <v>12</v>
      </c>
      <c r="G30" s="293"/>
      <c r="H30" s="288" t="s">
        <v>644</v>
      </c>
      <c r="I30" s="280"/>
      <c r="J30" s="294" t="s">
        <v>644</v>
      </c>
      <c r="K30" s="288"/>
      <c r="L30" s="280"/>
    </row>
    <row r="31" spans="2:12" ht="18" customHeight="1">
      <c r="B31" s="285" t="s">
        <v>752</v>
      </c>
      <c r="C31" s="301" t="s">
        <v>695</v>
      </c>
      <c r="D31" s="295">
        <v>22</v>
      </c>
      <c r="E31" s="296"/>
      <c r="F31" s="297">
        <v>11</v>
      </c>
      <c r="G31" s="298"/>
      <c r="H31" s="297" t="s">
        <v>644</v>
      </c>
      <c r="I31" s="299"/>
      <c r="J31" s="300" t="s">
        <v>644</v>
      </c>
      <c r="K31" s="297"/>
      <c r="L31" s="299"/>
    </row>
    <row r="32" spans="2:12" ht="18" customHeight="1">
      <c r="B32" s="285" t="s">
        <v>753</v>
      </c>
      <c r="C32" s="301" t="s">
        <v>641</v>
      </c>
      <c r="D32" s="302">
        <v>17</v>
      </c>
      <c r="E32" s="303"/>
      <c r="F32" s="304">
        <v>8</v>
      </c>
      <c r="G32" s="305"/>
      <c r="H32" s="304"/>
      <c r="I32" s="306" t="s">
        <v>644</v>
      </c>
      <c r="J32" s="307"/>
      <c r="K32" s="304"/>
      <c r="L32" s="306" t="s">
        <v>644</v>
      </c>
    </row>
    <row r="33" spans="2:12" ht="18" customHeight="1">
      <c r="B33" s="285" t="s">
        <v>754</v>
      </c>
      <c r="C33" s="308" t="s">
        <v>642</v>
      </c>
      <c r="D33" s="309">
        <v>28</v>
      </c>
      <c r="E33" s="310"/>
      <c r="F33" s="290">
        <v>15</v>
      </c>
      <c r="G33" s="289"/>
      <c r="H33" s="290"/>
      <c r="I33" s="291" t="s">
        <v>644</v>
      </c>
      <c r="J33" s="292" t="s">
        <v>644</v>
      </c>
      <c r="K33" s="290"/>
      <c r="L33" s="291"/>
    </row>
    <row r="34" spans="2:12" ht="18" customHeight="1">
      <c r="B34" s="285" t="s">
        <v>755</v>
      </c>
      <c r="C34" s="311" t="s">
        <v>643</v>
      </c>
      <c r="D34" s="312">
        <v>20</v>
      </c>
      <c r="E34" s="313"/>
      <c r="F34" s="290">
        <v>9</v>
      </c>
      <c r="G34" s="289"/>
      <c r="H34" s="290"/>
      <c r="I34" s="291" t="s">
        <v>644</v>
      </c>
      <c r="J34" s="292" t="s">
        <v>644</v>
      </c>
      <c r="K34" s="290"/>
      <c r="L34" s="291"/>
    </row>
    <row r="35" spans="2:12" ht="18" customHeight="1">
      <c r="B35" s="285" t="s">
        <v>756</v>
      </c>
      <c r="C35" s="311" t="s">
        <v>696</v>
      </c>
      <c r="D35" s="312">
        <v>20</v>
      </c>
      <c r="E35" s="313"/>
      <c r="F35" s="290">
        <v>6</v>
      </c>
      <c r="G35" s="289"/>
      <c r="H35" s="290" t="s">
        <v>644</v>
      </c>
      <c r="I35" s="291"/>
      <c r="J35" s="292" t="s">
        <v>644</v>
      </c>
      <c r="K35" s="290"/>
      <c r="L35" s="291"/>
    </row>
    <row r="36" spans="2:12" ht="18" customHeight="1">
      <c r="B36" s="285" t="s">
        <v>759</v>
      </c>
      <c r="C36" s="311" t="s">
        <v>694</v>
      </c>
      <c r="D36" s="312">
        <v>22</v>
      </c>
      <c r="E36" s="313"/>
      <c r="F36" s="290">
        <v>9</v>
      </c>
      <c r="G36" s="289"/>
      <c r="H36" s="290"/>
      <c r="I36" s="291" t="s">
        <v>644</v>
      </c>
      <c r="J36" s="292" t="s">
        <v>644</v>
      </c>
      <c r="K36" s="290"/>
      <c r="L36" s="291"/>
    </row>
    <row r="37" spans="2:12" ht="18" customHeight="1">
      <c r="B37" s="285" t="s">
        <v>760</v>
      </c>
      <c r="C37" s="311" t="s">
        <v>757</v>
      </c>
      <c r="D37" s="312">
        <v>17</v>
      </c>
      <c r="E37" s="313"/>
      <c r="F37" s="290">
        <v>7</v>
      </c>
      <c r="G37" s="289" t="s">
        <v>644</v>
      </c>
      <c r="H37" s="290"/>
      <c r="I37" s="291"/>
      <c r="J37" s="292" t="s">
        <v>644</v>
      </c>
      <c r="K37" s="290"/>
      <c r="L37" s="291"/>
    </row>
    <row r="38" spans="2:12" ht="18" customHeight="1" thickBot="1">
      <c r="B38" s="285"/>
      <c r="C38" s="314"/>
      <c r="D38" s="315"/>
      <c r="E38" s="316"/>
      <c r="F38" s="317"/>
      <c r="G38" s="318"/>
      <c r="H38" s="317"/>
      <c r="I38" s="319"/>
      <c r="J38" s="320"/>
      <c r="K38" s="317"/>
      <c r="L38" s="319"/>
    </row>
    <row r="39" spans="2:12" ht="23.25" customHeight="1"/>
    <row r="40" spans="2:12" ht="18.5">
      <c r="B40" s="1329"/>
      <c r="C40" s="1329"/>
      <c r="D40" s="491"/>
      <c r="E40" s="491"/>
      <c r="G40" s="489"/>
      <c r="H40" s="489"/>
      <c r="I40" s="489"/>
      <c r="J40" s="489"/>
      <c r="K40" s="489"/>
    </row>
    <row r="41" spans="2:12" ht="18">
      <c r="B41" s="490"/>
      <c r="C41" s="490"/>
      <c r="D41" s="490"/>
      <c r="E41" s="490"/>
      <c r="G41" s="489"/>
      <c r="H41" s="489"/>
      <c r="I41" s="489"/>
      <c r="J41" s="489"/>
      <c r="K41" s="489"/>
      <c r="L41" s="489"/>
    </row>
    <row r="42" spans="2:12" ht="18">
      <c r="B42" s="490"/>
      <c r="C42" s="490"/>
      <c r="D42" s="490"/>
      <c r="E42" s="490"/>
      <c r="G42" s="489"/>
      <c r="H42" s="489"/>
      <c r="I42" s="489"/>
      <c r="J42" s="489"/>
      <c r="K42" s="489"/>
      <c r="L42" s="489"/>
    </row>
    <row r="43" spans="2:12">
      <c r="B43" s="490"/>
      <c r="C43" s="490"/>
      <c r="D43" s="490"/>
      <c r="E43" s="490"/>
    </row>
  </sheetData>
  <sheetProtection password="FB6E" sheet="1" scenarios="1"/>
  <mergeCells count="16">
    <mergeCell ref="B8:L8"/>
    <mergeCell ref="B2:L2"/>
    <mergeCell ref="B3:L3"/>
    <mergeCell ref="B40:C40"/>
    <mergeCell ref="B9:B10"/>
    <mergeCell ref="C9:C10"/>
    <mergeCell ref="D9:F9"/>
    <mergeCell ref="G9:I9"/>
    <mergeCell ref="J9:L9"/>
    <mergeCell ref="C4:J4"/>
    <mergeCell ref="J5:L5"/>
    <mergeCell ref="J6:L6"/>
    <mergeCell ref="C5:F5"/>
    <mergeCell ref="C6:F6"/>
    <mergeCell ref="C7:F7"/>
    <mergeCell ref="G6:I6"/>
  </mergeCells>
  <phoneticPr fontId="2" type="noConversion"/>
  <printOptions horizontalCentered="1" verticalCentered="1"/>
  <pageMargins left="0" right="0" top="0" bottom="0" header="0" footer="0"/>
  <pageSetup paperSize="9" scale="111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8"/>
  <dimension ref="A1:M69"/>
  <sheetViews>
    <sheetView showGridLines="0" rightToLeft="1" view="pageBreakPreview" zoomScale="70" zoomScaleSheetLayoutView="70" workbookViewId="0">
      <selection activeCell="G12" sqref="G12"/>
    </sheetView>
  </sheetViews>
  <sheetFormatPr defaultColWidth="9.1796875" defaultRowHeight="17.5"/>
  <cols>
    <col min="1" max="1" width="5.1796875" style="505" customWidth="1"/>
    <col min="2" max="2" width="6.26953125" style="505" customWidth="1"/>
    <col min="3" max="3" width="16.26953125" style="505" customWidth="1"/>
    <col min="4" max="4" width="16.7265625" style="505" customWidth="1"/>
    <col min="5" max="5" width="15" style="505" customWidth="1"/>
    <col min="6" max="8" width="19.26953125" style="505" customWidth="1"/>
    <col min="9" max="9" width="19.1796875" style="505" customWidth="1"/>
    <col min="10" max="10" width="19.453125" style="505" customWidth="1"/>
    <col min="11" max="12" width="18.1796875" style="505" customWidth="1"/>
    <col min="13" max="13" width="36.26953125" style="505" customWidth="1"/>
    <col min="14" max="14" width="5.453125" style="505" customWidth="1"/>
    <col min="15" max="16384" width="9.1796875" style="505"/>
  </cols>
  <sheetData>
    <row r="1" spans="1:13" s="513" customFormat="1" ht="18" thickBot="1">
      <c r="L1" s="514"/>
    </row>
    <row r="2" spans="1:13" s="513" customFormat="1" ht="24.75" customHeight="1" thickTop="1">
      <c r="B2" s="468"/>
      <c r="C2" s="227"/>
      <c r="D2" s="227"/>
      <c r="E2" s="515"/>
      <c r="F2" s="1172" t="s">
        <v>144</v>
      </c>
      <c r="G2" s="1172"/>
      <c r="H2" s="1172"/>
      <c r="I2" s="1172"/>
      <c r="J2" s="1172"/>
      <c r="K2" s="1172"/>
      <c r="M2" s="516"/>
    </row>
    <row r="3" spans="1:13" s="513" customFormat="1" ht="24.75" customHeight="1">
      <c r="B3" s="229"/>
      <c r="C3" s="82"/>
      <c r="E3" s="55"/>
      <c r="F3" s="1173" t="s">
        <v>126</v>
      </c>
      <c r="G3" s="1173"/>
      <c r="H3" s="1173"/>
      <c r="I3" s="1173"/>
      <c r="J3" s="1173"/>
      <c r="K3" s="1173"/>
      <c r="M3" s="517"/>
    </row>
    <row r="4" spans="1:13" s="513" customFormat="1" ht="24.75" customHeight="1">
      <c r="A4" s="517"/>
      <c r="B4" s="82"/>
      <c r="C4" s="82"/>
      <c r="D4" s="82"/>
      <c r="F4" s="1256" t="s">
        <v>203</v>
      </c>
      <c r="G4" s="1256"/>
      <c r="H4" s="1256"/>
      <c r="I4" s="1256"/>
      <c r="J4" s="1256"/>
      <c r="K4" s="1256"/>
      <c r="L4" s="380" t="s">
        <v>143</v>
      </c>
      <c r="M4" s="518">
        <v>13</v>
      </c>
    </row>
    <row r="5" spans="1:13" s="513" customFormat="1" ht="24.75" customHeight="1">
      <c r="A5" s="517"/>
      <c r="C5" s="378" t="s">
        <v>139</v>
      </c>
      <c r="D5" s="1173">
        <f>'رو جلد'!C19</f>
        <v>1303015021</v>
      </c>
      <c r="E5" s="1173"/>
      <c r="F5" s="63"/>
      <c r="G5" s="519"/>
      <c r="H5" s="519"/>
      <c r="I5" s="63"/>
      <c r="J5" s="520" t="s">
        <v>141</v>
      </c>
      <c r="K5" s="1353" t="str">
        <f>'رو جلد'!G25</f>
        <v>رهاب</v>
      </c>
      <c r="L5" s="1353"/>
      <c r="M5" s="1354"/>
    </row>
    <row r="6" spans="1:13" s="513" customFormat="1" ht="24.75" customHeight="1">
      <c r="A6" s="517"/>
      <c r="C6" s="378" t="s">
        <v>405</v>
      </c>
      <c r="D6" s="1179" t="str">
        <f>'رو جلد'!C21</f>
        <v>عملیات زیرسازی قطعه 20 راه آهن زاهدان-زابل-بیرجند-مشهد(از کیلومتر000+707 الی 000+740)</v>
      </c>
      <c r="E6" s="1179"/>
      <c r="F6" s="1179"/>
      <c r="G6" s="1179"/>
      <c r="H6" s="1179"/>
      <c r="I6" s="1179"/>
      <c r="J6" s="520" t="s">
        <v>142</v>
      </c>
      <c r="K6" s="1353" t="str">
        <f>'رو جلد'!F26</f>
        <v>توسعه راههای پارس</v>
      </c>
      <c r="L6" s="1353"/>
      <c r="M6" s="1354"/>
    </row>
    <row r="7" spans="1:13" s="513" customFormat="1" ht="24.75" customHeight="1" thickBot="1">
      <c r="A7" s="517"/>
      <c r="C7" s="421" t="s">
        <v>302</v>
      </c>
      <c r="D7" s="1322" t="str">
        <f>'رو جلد'!C22</f>
        <v>عملیات زیرسازی قطعه 20 راه آهن زاهدان-زابل-بیرجند-مشهد(از کیلومتر000+707 الی 000+740)</v>
      </c>
      <c r="E7" s="1322"/>
      <c r="F7" s="1322"/>
      <c r="G7" s="1322"/>
      <c r="H7" s="1322"/>
      <c r="I7" s="1322"/>
      <c r="J7" s="521" t="s">
        <v>135</v>
      </c>
      <c r="K7" s="522" t="str">
        <f>'رو جلد'!E29</f>
        <v>فروردين</v>
      </c>
      <c r="L7" s="522">
        <f>'رو جلد'!H29</f>
        <v>1403</v>
      </c>
      <c r="M7" s="523"/>
    </row>
    <row r="8" spans="1:13" s="524" customFormat="1" ht="24" thickTop="1" thickBot="1">
      <c r="B8" s="525"/>
    </row>
    <row r="9" spans="1:13" s="526" customFormat="1" ht="50.15" customHeight="1">
      <c r="B9" s="1357" t="s">
        <v>2</v>
      </c>
      <c r="C9" s="1359" t="s">
        <v>122</v>
      </c>
      <c r="D9" s="1359" t="s">
        <v>123</v>
      </c>
      <c r="E9" s="1361" t="s">
        <v>124</v>
      </c>
      <c r="F9" s="1359" t="s">
        <v>203</v>
      </c>
      <c r="G9" s="1359"/>
      <c r="H9" s="1359"/>
      <c r="I9" s="1359"/>
      <c r="J9" s="1359"/>
      <c r="K9" s="1359"/>
      <c r="L9" s="1359"/>
      <c r="M9" s="1363" t="s">
        <v>68</v>
      </c>
    </row>
    <row r="10" spans="1:13" s="526" customFormat="1" ht="81.75" customHeight="1">
      <c r="B10" s="1358"/>
      <c r="C10" s="1360"/>
      <c r="D10" s="1360"/>
      <c r="E10" s="1360"/>
      <c r="F10" s="527" t="s">
        <v>220</v>
      </c>
      <c r="G10" s="527" t="s">
        <v>221</v>
      </c>
      <c r="H10" s="527" t="s">
        <v>222</v>
      </c>
      <c r="I10" s="527" t="s">
        <v>223</v>
      </c>
      <c r="J10" s="527" t="s">
        <v>256</v>
      </c>
      <c r="K10" s="527" t="s">
        <v>257</v>
      </c>
      <c r="L10" s="527" t="s">
        <v>125</v>
      </c>
      <c r="M10" s="1364"/>
    </row>
    <row r="11" spans="1:13" s="506" customFormat="1" ht="40" customHeight="1">
      <c r="B11" s="507">
        <v>1</v>
      </c>
      <c r="C11" s="776">
        <v>712000</v>
      </c>
      <c r="D11" s="321">
        <v>714500</v>
      </c>
      <c r="E11" s="777">
        <f>D11-C11</f>
        <v>2500</v>
      </c>
      <c r="F11" s="322"/>
      <c r="G11" s="322" t="s">
        <v>762</v>
      </c>
      <c r="H11" s="322"/>
      <c r="I11" s="322"/>
      <c r="J11" s="321"/>
      <c r="K11" s="321"/>
      <c r="L11" s="323"/>
      <c r="M11" s="324" t="s">
        <v>761</v>
      </c>
    </row>
    <row r="12" spans="1:13" s="506" customFormat="1" ht="40" customHeight="1">
      <c r="B12" s="507">
        <v>2</v>
      </c>
      <c r="C12" s="321"/>
      <c r="D12" s="321"/>
      <c r="E12" s="321"/>
      <c r="F12" s="322"/>
      <c r="G12" s="322"/>
      <c r="H12" s="322"/>
      <c r="I12" s="322"/>
      <c r="J12" s="321"/>
      <c r="K12" s="321"/>
      <c r="L12" s="323"/>
      <c r="M12" s="324"/>
    </row>
    <row r="13" spans="1:13" s="506" customFormat="1" ht="40" customHeight="1">
      <c r="B13" s="507">
        <v>3</v>
      </c>
      <c r="C13" s="321"/>
      <c r="D13" s="321"/>
      <c r="E13" s="321"/>
      <c r="F13" s="322"/>
      <c r="G13" s="322"/>
      <c r="H13" s="322"/>
      <c r="I13" s="322"/>
      <c r="J13" s="321"/>
      <c r="K13" s="321"/>
      <c r="L13" s="323"/>
      <c r="M13" s="324"/>
    </row>
    <row r="14" spans="1:13" s="506" customFormat="1" ht="40" customHeight="1">
      <c r="B14" s="507">
        <v>4</v>
      </c>
      <c r="C14" s="321"/>
      <c r="D14" s="321"/>
      <c r="E14" s="321"/>
      <c r="F14" s="322"/>
      <c r="G14" s="322"/>
      <c r="H14" s="322"/>
      <c r="I14" s="322"/>
      <c r="J14" s="321"/>
      <c r="K14" s="321"/>
      <c r="L14" s="323"/>
      <c r="M14" s="324"/>
    </row>
    <row r="15" spans="1:13" s="506" customFormat="1" ht="40" customHeight="1">
      <c r="B15" s="507">
        <v>5</v>
      </c>
      <c r="C15" s="321"/>
      <c r="D15" s="321"/>
      <c r="E15" s="321"/>
      <c r="F15" s="322"/>
      <c r="G15" s="322"/>
      <c r="H15" s="322"/>
      <c r="I15" s="322"/>
      <c r="J15" s="321"/>
      <c r="K15" s="321"/>
      <c r="L15" s="323"/>
      <c r="M15" s="324"/>
    </row>
    <row r="16" spans="1:13" s="506" customFormat="1" ht="40" customHeight="1">
      <c r="B16" s="507">
        <v>6</v>
      </c>
      <c r="C16" s="321"/>
      <c r="D16" s="321"/>
      <c r="E16" s="321"/>
      <c r="F16" s="322"/>
      <c r="G16" s="322"/>
      <c r="H16" s="322"/>
      <c r="I16" s="322"/>
      <c r="J16" s="321"/>
      <c r="K16" s="321"/>
      <c r="L16" s="323"/>
      <c r="M16" s="324"/>
    </row>
    <row r="17" spans="2:13" s="506" customFormat="1" ht="40" customHeight="1">
      <c r="B17" s="507">
        <v>7</v>
      </c>
      <c r="C17" s="321"/>
      <c r="D17" s="321"/>
      <c r="E17" s="321"/>
      <c r="F17" s="322"/>
      <c r="G17" s="322"/>
      <c r="H17" s="322"/>
      <c r="I17" s="322"/>
      <c r="J17" s="321"/>
      <c r="K17" s="321"/>
      <c r="L17" s="323"/>
      <c r="M17" s="324"/>
    </row>
    <row r="18" spans="2:13" s="506" customFormat="1" ht="40" customHeight="1">
      <c r="B18" s="507">
        <v>8</v>
      </c>
      <c r="C18" s="321"/>
      <c r="D18" s="321"/>
      <c r="E18" s="321"/>
      <c r="F18" s="322"/>
      <c r="G18" s="322"/>
      <c r="H18" s="322"/>
      <c r="I18" s="322"/>
      <c r="J18" s="321"/>
      <c r="K18" s="321"/>
      <c r="L18" s="323"/>
      <c r="M18" s="324"/>
    </row>
    <row r="19" spans="2:13" s="506" customFormat="1" ht="40" customHeight="1">
      <c r="B19" s="507">
        <v>9</v>
      </c>
      <c r="C19" s="321"/>
      <c r="D19" s="321"/>
      <c r="E19" s="321"/>
      <c r="F19" s="322"/>
      <c r="G19" s="322"/>
      <c r="H19" s="322"/>
      <c r="I19" s="322"/>
      <c r="J19" s="321"/>
      <c r="K19" s="321"/>
      <c r="L19" s="323"/>
      <c r="M19" s="324"/>
    </row>
    <row r="20" spans="2:13" s="506" customFormat="1" ht="40" customHeight="1">
      <c r="B20" s="507">
        <v>10</v>
      </c>
      <c r="C20" s="321"/>
      <c r="D20" s="321"/>
      <c r="E20" s="321"/>
      <c r="F20" s="322"/>
      <c r="G20" s="322"/>
      <c r="H20" s="322"/>
      <c r="I20" s="322"/>
      <c r="J20" s="321"/>
      <c r="K20" s="321"/>
      <c r="L20" s="323"/>
      <c r="M20" s="324"/>
    </row>
    <row r="21" spans="2:13" s="506" customFormat="1" ht="40" customHeight="1">
      <c r="B21" s="507">
        <v>11</v>
      </c>
      <c r="C21" s="321"/>
      <c r="D21" s="321"/>
      <c r="E21" s="321"/>
      <c r="F21" s="322"/>
      <c r="G21" s="322"/>
      <c r="H21" s="322"/>
      <c r="I21" s="322"/>
      <c r="J21" s="321"/>
      <c r="K21" s="321"/>
      <c r="L21" s="323"/>
      <c r="M21" s="324"/>
    </row>
    <row r="22" spans="2:13" s="506" customFormat="1" ht="40" customHeight="1">
      <c r="B22" s="507">
        <v>12</v>
      </c>
      <c r="C22" s="321"/>
      <c r="D22" s="321"/>
      <c r="E22" s="321"/>
      <c r="F22" s="322"/>
      <c r="G22" s="322"/>
      <c r="H22" s="322"/>
      <c r="I22" s="322"/>
      <c r="J22" s="321"/>
      <c r="K22" s="321"/>
      <c r="L22" s="323"/>
      <c r="M22" s="324"/>
    </row>
    <row r="23" spans="2:13" s="506" customFormat="1" ht="40" customHeight="1">
      <c r="B23" s="507">
        <v>13</v>
      </c>
      <c r="C23" s="321"/>
      <c r="D23" s="321"/>
      <c r="E23" s="321"/>
      <c r="F23" s="322"/>
      <c r="G23" s="322"/>
      <c r="H23" s="322"/>
      <c r="I23" s="322"/>
      <c r="J23" s="321"/>
      <c r="K23" s="321"/>
      <c r="L23" s="323"/>
      <c r="M23" s="324"/>
    </row>
    <row r="24" spans="2:13" s="506" customFormat="1" ht="40" customHeight="1">
      <c r="B24" s="507">
        <v>14</v>
      </c>
      <c r="C24" s="321"/>
      <c r="D24" s="321"/>
      <c r="E24" s="321"/>
      <c r="F24" s="322"/>
      <c r="G24" s="322"/>
      <c r="H24" s="322"/>
      <c r="I24" s="322"/>
      <c r="J24" s="321"/>
      <c r="K24" s="321"/>
      <c r="L24" s="323"/>
      <c r="M24" s="324"/>
    </row>
    <row r="25" spans="2:13" s="506" customFormat="1" ht="40" customHeight="1">
      <c r="B25" s="507">
        <v>15</v>
      </c>
      <c r="C25" s="321"/>
      <c r="D25" s="321"/>
      <c r="E25" s="321"/>
      <c r="F25" s="322"/>
      <c r="G25" s="322"/>
      <c r="H25" s="322"/>
      <c r="I25" s="322"/>
      <c r="J25" s="321"/>
      <c r="K25" s="321"/>
      <c r="L25" s="323"/>
      <c r="M25" s="324"/>
    </row>
    <row r="26" spans="2:13" s="506" customFormat="1" ht="40" customHeight="1">
      <c r="B26" s="507">
        <v>16</v>
      </c>
      <c r="C26" s="321"/>
      <c r="D26" s="321"/>
      <c r="E26" s="321"/>
      <c r="F26" s="322"/>
      <c r="G26" s="322"/>
      <c r="H26" s="322"/>
      <c r="I26" s="322"/>
      <c r="J26" s="321"/>
      <c r="K26" s="321"/>
      <c r="L26" s="323"/>
      <c r="M26" s="324"/>
    </row>
    <row r="27" spans="2:13" s="506" customFormat="1" ht="40" customHeight="1">
      <c r="B27" s="507">
        <v>17</v>
      </c>
      <c r="C27" s="321"/>
      <c r="D27" s="321"/>
      <c r="E27" s="321"/>
      <c r="F27" s="322"/>
      <c r="G27" s="322"/>
      <c r="H27" s="322"/>
      <c r="I27" s="322"/>
      <c r="J27" s="321"/>
      <c r="K27" s="321"/>
      <c r="L27" s="323"/>
      <c r="M27" s="325"/>
    </row>
    <row r="28" spans="2:13" s="506" customFormat="1" ht="40" customHeight="1">
      <c r="B28" s="507">
        <v>18</v>
      </c>
      <c r="C28" s="321"/>
      <c r="D28" s="321"/>
      <c r="E28" s="321"/>
      <c r="F28" s="322"/>
      <c r="G28" s="322"/>
      <c r="H28" s="322"/>
      <c r="I28" s="322"/>
      <c r="J28" s="321"/>
      <c r="K28" s="321"/>
      <c r="L28" s="323"/>
      <c r="M28" s="324"/>
    </row>
    <row r="29" spans="2:13" s="506" customFormat="1" ht="40" customHeight="1">
      <c r="B29" s="507">
        <v>19</v>
      </c>
      <c r="C29" s="321"/>
      <c r="D29" s="321"/>
      <c r="E29" s="321"/>
      <c r="F29" s="322"/>
      <c r="G29" s="322"/>
      <c r="H29" s="322"/>
      <c r="I29" s="322"/>
      <c r="J29" s="321"/>
      <c r="K29" s="321"/>
      <c r="L29" s="323"/>
      <c r="M29" s="324"/>
    </row>
    <row r="30" spans="2:13" s="506" customFormat="1" ht="40" customHeight="1">
      <c r="B30" s="507">
        <v>20</v>
      </c>
      <c r="C30" s="321"/>
      <c r="D30" s="321"/>
      <c r="E30" s="321"/>
      <c r="F30" s="322"/>
      <c r="G30" s="322"/>
      <c r="H30" s="322"/>
      <c r="I30" s="322"/>
      <c r="J30" s="321"/>
      <c r="K30" s="321"/>
      <c r="L30" s="323"/>
      <c r="M30" s="324"/>
    </row>
    <row r="31" spans="2:13" s="506" customFormat="1" ht="40" customHeight="1">
      <c r="B31" s="507">
        <v>21</v>
      </c>
      <c r="C31" s="321"/>
      <c r="D31" s="321"/>
      <c r="E31" s="321"/>
      <c r="F31" s="322"/>
      <c r="G31" s="322"/>
      <c r="H31" s="322"/>
      <c r="I31" s="322"/>
      <c r="J31" s="321"/>
      <c r="K31" s="321"/>
      <c r="L31" s="323"/>
      <c r="M31" s="324"/>
    </row>
    <row r="32" spans="2:13" s="506" customFormat="1" ht="40" customHeight="1">
      <c r="B32" s="507">
        <v>22</v>
      </c>
      <c r="C32" s="321"/>
      <c r="D32" s="321"/>
      <c r="E32" s="321"/>
      <c r="F32" s="322"/>
      <c r="G32" s="322"/>
      <c r="H32" s="322"/>
      <c r="I32" s="322"/>
      <c r="J32" s="321"/>
      <c r="K32" s="321"/>
      <c r="L32" s="323"/>
      <c r="M32" s="324"/>
    </row>
    <row r="33" spans="2:13" s="506" customFormat="1" ht="40" customHeight="1">
      <c r="B33" s="507">
        <v>23</v>
      </c>
      <c r="C33" s="321"/>
      <c r="D33" s="321"/>
      <c r="E33" s="321"/>
      <c r="F33" s="322"/>
      <c r="G33" s="322"/>
      <c r="H33" s="322"/>
      <c r="I33" s="322"/>
      <c r="J33" s="321"/>
      <c r="K33" s="321"/>
      <c r="L33" s="323"/>
      <c r="M33" s="324"/>
    </row>
    <row r="34" spans="2:13" s="506" customFormat="1" ht="40" customHeight="1">
      <c r="B34" s="507">
        <v>24</v>
      </c>
      <c r="C34" s="321"/>
      <c r="D34" s="321"/>
      <c r="E34" s="321"/>
      <c r="F34" s="322"/>
      <c r="G34" s="322"/>
      <c r="H34" s="322"/>
      <c r="I34" s="322"/>
      <c r="J34" s="321"/>
      <c r="K34" s="321"/>
      <c r="L34" s="323"/>
      <c r="M34" s="324"/>
    </row>
    <row r="35" spans="2:13" s="506" customFormat="1" ht="40" customHeight="1">
      <c r="B35" s="507">
        <v>25</v>
      </c>
      <c r="C35" s="321"/>
      <c r="D35" s="321"/>
      <c r="E35" s="321"/>
      <c r="F35" s="322"/>
      <c r="G35" s="322"/>
      <c r="H35" s="322"/>
      <c r="I35" s="322"/>
      <c r="J35" s="321"/>
      <c r="K35" s="321"/>
      <c r="L35" s="323"/>
      <c r="M35" s="324"/>
    </row>
    <row r="36" spans="2:13" s="506" customFormat="1" ht="40" customHeight="1">
      <c r="B36" s="507">
        <v>26</v>
      </c>
      <c r="C36" s="321"/>
      <c r="D36" s="321"/>
      <c r="E36" s="321"/>
      <c r="F36" s="322"/>
      <c r="G36" s="322"/>
      <c r="H36" s="322"/>
      <c r="I36" s="322"/>
      <c r="J36" s="321"/>
      <c r="K36" s="321"/>
      <c r="L36" s="323"/>
      <c r="M36" s="324"/>
    </row>
    <row r="37" spans="2:13" s="506" customFormat="1" ht="40" customHeight="1">
      <c r="B37" s="507">
        <v>27</v>
      </c>
      <c r="C37" s="321"/>
      <c r="D37" s="321"/>
      <c r="E37" s="321"/>
      <c r="F37" s="322"/>
      <c r="G37" s="322"/>
      <c r="H37" s="322"/>
      <c r="I37" s="322"/>
      <c r="J37" s="321"/>
      <c r="K37" s="321"/>
      <c r="L37" s="323"/>
      <c r="M37" s="324"/>
    </row>
    <row r="38" spans="2:13" s="506" customFormat="1" ht="40" customHeight="1">
      <c r="B38" s="507">
        <v>28</v>
      </c>
      <c r="C38" s="321"/>
      <c r="D38" s="321"/>
      <c r="E38" s="321"/>
      <c r="F38" s="322"/>
      <c r="G38" s="322"/>
      <c r="H38" s="322"/>
      <c r="I38" s="322"/>
      <c r="J38" s="321"/>
      <c r="K38" s="321"/>
      <c r="L38" s="323"/>
      <c r="M38" s="324"/>
    </row>
    <row r="39" spans="2:13" s="506" customFormat="1" ht="40" customHeight="1">
      <c r="B39" s="507">
        <v>29</v>
      </c>
      <c r="C39" s="321"/>
      <c r="D39" s="321"/>
      <c r="E39" s="321"/>
      <c r="F39" s="322"/>
      <c r="G39" s="322"/>
      <c r="H39" s="322"/>
      <c r="I39" s="322"/>
      <c r="J39" s="321"/>
      <c r="K39" s="321"/>
      <c r="L39" s="323"/>
      <c r="M39" s="324"/>
    </row>
    <row r="40" spans="2:13" s="506" customFormat="1" ht="40" customHeight="1">
      <c r="B40" s="507">
        <v>30</v>
      </c>
      <c r="C40" s="321"/>
      <c r="D40" s="321"/>
      <c r="E40" s="321"/>
      <c r="F40" s="322"/>
      <c r="G40" s="322"/>
      <c r="H40" s="322"/>
      <c r="I40" s="322"/>
      <c r="J40" s="321"/>
      <c r="K40" s="321"/>
      <c r="L40" s="323"/>
      <c r="M40" s="324"/>
    </row>
    <row r="41" spans="2:13" s="506" customFormat="1" ht="40" customHeight="1">
      <c r="B41" s="507">
        <v>31</v>
      </c>
      <c r="C41" s="321"/>
      <c r="D41" s="321"/>
      <c r="E41" s="321"/>
      <c r="F41" s="322"/>
      <c r="G41" s="322"/>
      <c r="H41" s="322"/>
      <c r="I41" s="322"/>
      <c r="J41" s="321"/>
      <c r="K41" s="321"/>
      <c r="L41" s="323"/>
      <c r="M41" s="324"/>
    </row>
    <row r="42" spans="2:13" s="506" customFormat="1" ht="40" customHeight="1">
      <c r="B42" s="507">
        <v>32</v>
      </c>
      <c r="C42" s="321"/>
      <c r="D42" s="321"/>
      <c r="E42" s="321"/>
      <c r="F42" s="322"/>
      <c r="G42" s="322"/>
      <c r="H42" s="322"/>
      <c r="I42" s="322"/>
      <c r="J42" s="321"/>
      <c r="K42" s="321"/>
      <c r="L42" s="323"/>
      <c r="M42" s="325"/>
    </row>
    <row r="43" spans="2:13" s="506" customFormat="1" ht="40" customHeight="1">
      <c r="B43" s="507">
        <v>33</v>
      </c>
      <c r="C43" s="321"/>
      <c r="D43" s="321"/>
      <c r="E43" s="321"/>
      <c r="F43" s="322"/>
      <c r="G43" s="322"/>
      <c r="H43" s="322"/>
      <c r="I43" s="322"/>
      <c r="J43" s="321"/>
      <c r="K43" s="321"/>
      <c r="L43" s="323"/>
      <c r="M43" s="324"/>
    </row>
    <row r="44" spans="2:13" s="506" customFormat="1" ht="40" customHeight="1">
      <c r="B44" s="507">
        <v>34</v>
      </c>
      <c r="C44" s="321"/>
      <c r="D44" s="321"/>
      <c r="E44" s="321"/>
      <c r="F44" s="322"/>
      <c r="G44" s="322"/>
      <c r="H44" s="322"/>
      <c r="I44" s="322"/>
      <c r="J44" s="321"/>
      <c r="K44" s="321"/>
      <c r="L44" s="323"/>
      <c r="M44" s="324"/>
    </row>
    <row r="45" spans="2:13" s="506" customFormat="1" ht="40" customHeight="1">
      <c r="B45" s="507">
        <v>35</v>
      </c>
      <c r="C45" s="321"/>
      <c r="D45" s="321"/>
      <c r="E45" s="321"/>
      <c r="F45" s="322"/>
      <c r="G45" s="322"/>
      <c r="H45" s="322"/>
      <c r="I45" s="322"/>
      <c r="J45" s="321"/>
      <c r="K45" s="321"/>
      <c r="L45" s="323"/>
      <c r="M45" s="324"/>
    </row>
    <row r="46" spans="2:13" s="506" customFormat="1" ht="40" customHeight="1">
      <c r="B46" s="507">
        <v>36</v>
      </c>
      <c r="C46" s="321"/>
      <c r="D46" s="321"/>
      <c r="E46" s="321"/>
      <c r="F46" s="322"/>
      <c r="G46" s="322"/>
      <c r="H46" s="322"/>
      <c r="I46" s="322"/>
      <c r="J46" s="321"/>
      <c r="K46" s="321"/>
      <c r="L46" s="323"/>
      <c r="M46" s="325"/>
    </row>
    <row r="47" spans="2:13" s="506" customFormat="1" ht="40" customHeight="1" thickBot="1">
      <c r="B47" s="507">
        <v>37</v>
      </c>
      <c r="C47" s="326"/>
      <c r="D47" s="326"/>
      <c r="E47" s="326"/>
      <c r="F47" s="327"/>
      <c r="G47" s="327"/>
      <c r="H47" s="327"/>
      <c r="I47" s="327"/>
      <c r="J47" s="326"/>
      <c r="K47" s="326"/>
      <c r="L47" s="328"/>
      <c r="M47" s="329"/>
    </row>
    <row r="48" spans="2:13" s="506" customFormat="1" ht="40" customHeight="1">
      <c r="B48" s="508"/>
      <c r="C48" s="509"/>
      <c r="D48" s="509"/>
      <c r="E48" s="509"/>
      <c r="F48" s="510"/>
      <c r="G48" s="510"/>
      <c r="H48" s="510"/>
      <c r="I48" s="510"/>
      <c r="J48" s="509"/>
      <c r="K48" s="509"/>
      <c r="L48" s="511"/>
      <c r="M48" s="512"/>
    </row>
    <row r="49" spans="2:13" s="506" customFormat="1" ht="40" customHeight="1">
      <c r="B49" s="508"/>
      <c r="C49" s="509"/>
      <c r="D49" s="509"/>
      <c r="E49" s="509"/>
      <c r="F49" s="510"/>
      <c r="G49" s="510"/>
      <c r="H49" s="510"/>
      <c r="I49" s="510"/>
      <c r="J49" s="509"/>
      <c r="K49" s="509"/>
      <c r="L49" s="511"/>
      <c r="M49" s="1355"/>
    </row>
    <row r="50" spans="2:13" s="506" customFormat="1" ht="40" customHeight="1">
      <c r="B50" s="508"/>
      <c r="C50" s="509"/>
      <c r="D50" s="509"/>
      <c r="E50" s="509"/>
      <c r="F50" s="510"/>
      <c r="G50" s="510"/>
      <c r="H50" s="510"/>
      <c r="I50" s="510"/>
      <c r="J50" s="509"/>
      <c r="K50" s="509"/>
      <c r="L50" s="511"/>
      <c r="M50" s="1355"/>
    </row>
    <row r="51" spans="2:13" s="506" customFormat="1" ht="40" customHeight="1">
      <c r="B51" s="508"/>
      <c r="C51" s="509"/>
      <c r="D51" s="509"/>
      <c r="E51" s="509"/>
      <c r="F51" s="510"/>
      <c r="G51" s="510"/>
      <c r="H51" s="510"/>
      <c r="I51" s="510"/>
      <c r="J51" s="509"/>
      <c r="K51" s="509"/>
      <c r="L51" s="511"/>
      <c r="M51" s="509"/>
    </row>
    <row r="52" spans="2:13" s="506" customFormat="1" ht="40" customHeight="1">
      <c r="B52" s="508"/>
      <c r="C52" s="509"/>
      <c r="D52" s="509"/>
      <c r="E52" s="509"/>
      <c r="F52" s="1362"/>
      <c r="G52" s="1362"/>
      <c r="H52" s="510"/>
      <c r="I52" s="1362"/>
      <c r="J52" s="1355"/>
      <c r="K52" s="1355"/>
      <c r="L52" s="1356"/>
      <c r="M52" s="1355"/>
    </row>
    <row r="53" spans="2:13" s="506" customFormat="1" ht="40" customHeight="1">
      <c r="B53" s="508"/>
      <c r="C53" s="509"/>
      <c r="D53" s="509"/>
      <c r="E53" s="509"/>
      <c r="F53" s="1362"/>
      <c r="G53" s="1362"/>
      <c r="H53" s="510"/>
      <c r="I53" s="1362"/>
      <c r="J53" s="1355"/>
      <c r="K53" s="1355"/>
      <c r="L53" s="1356"/>
      <c r="M53" s="1355"/>
    </row>
    <row r="54" spans="2:13" s="506" customFormat="1" ht="40" customHeight="1">
      <c r="B54" s="508"/>
      <c r="C54" s="509"/>
      <c r="D54" s="509"/>
      <c r="E54" s="509"/>
      <c r="F54" s="510"/>
      <c r="G54" s="510"/>
      <c r="H54" s="510"/>
      <c r="I54" s="510"/>
      <c r="J54" s="509"/>
      <c r="K54" s="509"/>
      <c r="L54" s="511"/>
      <c r="M54" s="509"/>
    </row>
    <row r="55" spans="2:13" s="506" customFormat="1" ht="40" customHeight="1">
      <c r="B55" s="508"/>
      <c r="C55" s="509"/>
      <c r="D55" s="509"/>
      <c r="E55" s="509"/>
      <c r="F55" s="510"/>
      <c r="G55" s="510"/>
      <c r="H55" s="510"/>
      <c r="I55" s="510"/>
      <c r="J55" s="509"/>
      <c r="K55" s="509"/>
      <c r="L55" s="511"/>
      <c r="M55" s="509"/>
    </row>
    <row r="56" spans="2:13" s="506" customFormat="1" ht="40" customHeight="1">
      <c r="B56" s="508"/>
      <c r="C56" s="509"/>
      <c r="D56" s="509"/>
      <c r="E56" s="509"/>
      <c r="F56" s="510"/>
      <c r="G56" s="510"/>
      <c r="H56" s="510"/>
      <c r="I56" s="510"/>
      <c r="J56" s="509"/>
      <c r="K56" s="509"/>
      <c r="L56" s="511"/>
      <c r="M56" s="509"/>
    </row>
    <row r="57" spans="2:13" s="506" customFormat="1" ht="40" customHeight="1">
      <c r="B57" s="508"/>
      <c r="C57" s="509"/>
      <c r="D57" s="509"/>
      <c r="E57" s="509"/>
      <c r="F57" s="1362"/>
      <c r="G57" s="1362"/>
      <c r="H57" s="510"/>
      <c r="I57" s="1362"/>
      <c r="J57" s="1355"/>
      <c r="K57" s="1355"/>
      <c r="L57" s="1356"/>
      <c r="M57" s="1355"/>
    </row>
    <row r="58" spans="2:13" s="506" customFormat="1" ht="40" customHeight="1">
      <c r="B58" s="508"/>
      <c r="C58" s="509"/>
      <c r="D58" s="509"/>
      <c r="E58" s="509"/>
      <c r="F58" s="1362"/>
      <c r="G58" s="1362"/>
      <c r="H58" s="510"/>
      <c r="I58" s="1362"/>
      <c r="J58" s="1355"/>
      <c r="K58" s="1355"/>
      <c r="L58" s="1356"/>
      <c r="M58" s="1355"/>
    </row>
    <row r="59" spans="2:13" s="506" customFormat="1" ht="40" customHeight="1">
      <c r="B59" s="508"/>
      <c r="C59" s="509"/>
      <c r="D59" s="509"/>
      <c r="E59" s="509"/>
      <c r="F59" s="1362"/>
      <c r="G59" s="1362"/>
      <c r="H59" s="510"/>
      <c r="I59" s="1362"/>
      <c r="J59" s="1355"/>
      <c r="K59" s="1355"/>
      <c r="L59" s="1356"/>
      <c r="M59" s="1355"/>
    </row>
    <row r="60" spans="2:13" s="506" customFormat="1" ht="40" customHeight="1">
      <c r="B60" s="508">
        <v>31</v>
      </c>
      <c r="C60" s="509"/>
      <c r="D60" s="509"/>
      <c r="E60" s="509"/>
      <c r="F60" s="1362"/>
      <c r="G60" s="1362"/>
      <c r="H60" s="510"/>
      <c r="I60" s="1362"/>
      <c r="J60" s="1355"/>
      <c r="K60" s="1355"/>
      <c r="L60" s="1356"/>
      <c r="M60" s="1355"/>
    </row>
    <row r="61" spans="2:13" s="506" customFormat="1" ht="40" customHeight="1">
      <c r="B61" s="508">
        <v>32</v>
      </c>
      <c r="C61" s="509"/>
      <c r="D61" s="509"/>
      <c r="E61" s="509"/>
      <c r="F61" s="510"/>
      <c r="G61" s="510"/>
      <c r="H61" s="510"/>
      <c r="I61" s="510"/>
      <c r="J61" s="509"/>
      <c r="K61" s="509"/>
      <c r="L61" s="511"/>
      <c r="M61" s="509"/>
    </row>
    <row r="62" spans="2:13" s="506" customFormat="1" ht="36">
      <c r="B62" s="508">
        <v>33</v>
      </c>
      <c r="C62" s="509"/>
      <c r="D62" s="509"/>
      <c r="E62" s="509"/>
      <c r="F62" s="510"/>
      <c r="G62" s="510"/>
      <c r="H62" s="510"/>
      <c r="I62" s="510"/>
      <c r="J62" s="509"/>
      <c r="K62" s="509"/>
      <c r="L62" s="511"/>
      <c r="M62" s="509"/>
    </row>
    <row r="63" spans="2:13" s="506" customFormat="1" ht="36">
      <c r="B63" s="508"/>
      <c r="C63" s="509"/>
      <c r="D63" s="509"/>
      <c r="E63" s="509"/>
      <c r="F63" s="510"/>
      <c r="G63" s="510"/>
      <c r="H63" s="510"/>
      <c r="I63" s="510"/>
      <c r="J63" s="509"/>
      <c r="K63" s="509"/>
      <c r="L63" s="511"/>
      <c r="M63" s="509"/>
    </row>
    <row r="64" spans="2:13" s="506" customFormat="1" ht="36">
      <c r="B64" s="508"/>
      <c r="C64" s="509"/>
      <c r="D64" s="509"/>
      <c r="E64" s="509"/>
      <c r="F64" s="510"/>
      <c r="G64" s="510"/>
      <c r="H64" s="510"/>
      <c r="I64" s="510"/>
      <c r="J64" s="509"/>
      <c r="K64" s="509"/>
      <c r="L64" s="511"/>
      <c r="M64" s="509"/>
    </row>
    <row r="65" spans="3:13" s="506" customFormat="1" ht="24"/>
    <row r="66" spans="3:13" s="506" customFormat="1" ht="24"/>
    <row r="67" spans="3:13" s="506" customFormat="1" ht="24">
      <c r="C67" s="505"/>
      <c r="D67" s="505"/>
      <c r="E67" s="505"/>
      <c r="F67" s="505"/>
      <c r="G67" s="505"/>
      <c r="H67" s="505"/>
      <c r="I67" s="505"/>
      <c r="J67" s="505"/>
      <c r="K67" s="505"/>
      <c r="L67" s="505"/>
      <c r="M67" s="505"/>
    </row>
    <row r="68" spans="3:13" s="506" customFormat="1" ht="24">
      <c r="C68" s="505"/>
      <c r="D68" s="505"/>
      <c r="E68" s="505"/>
      <c r="F68" s="505"/>
      <c r="G68" s="505"/>
      <c r="H68" s="505"/>
      <c r="I68" s="505"/>
      <c r="J68" s="505"/>
      <c r="K68" s="505"/>
      <c r="L68" s="505"/>
      <c r="M68" s="505"/>
    </row>
    <row r="69" spans="3:13" s="506" customFormat="1" ht="24">
      <c r="C69" s="505"/>
      <c r="D69" s="505"/>
      <c r="E69" s="505"/>
      <c r="F69" s="505"/>
      <c r="G69" s="505"/>
      <c r="H69" s="505"/>
      <c r="I69" s="505"/>
      <c r="J69" s="505"/>
      <c r="K69" s="505"/>
      <c r="L69" s="505"/>
      <c r="M69" s="505"/>
    </row>
  </sheetData>
  <sheetProtection password="FB6E" sheet="1" scenarios="1"/>
  <mergeCells count="36">
    <mergeCell ref="M59:M60"/>
    <mergeCell ref="M9:M10"/>
    <mergeCell ref="M49:M50"/>
    <mergeCell ref="F52:F53"/>
    <mergeCell ref="G52:G53"/>
    <mergeCell ref="I52:I53"/>
    <mergeCell ref="J52:J53"/>
    <mergeCell ref="K57:K58"/>
    <mergeCell ref="L57:L58"/>
    <mergeCell ref="M57:M58"/>
    <mergeCell ref="F59:F60"/>
    <mergeCell ref="K52:K53"/>
    <mergeCell ref="L52:L53"/>
    <mergeCell ref="M52:M53"/>
    <mergeCell ref="F57:F58"/>
    <mergeCell ref="G57:G58"/>
    <mergeCell ref="K59:K60"/>
    <mergeCell ref="L59:L60"/>
    <mergeCell ref="D7:I7"/>
    <mergeCell ref="B9:B10"/>
    <mergeCell ref="C9:C10"/>
    <mergeCell ref="D9:D10"/>
    <mergeCell ref="E9:E10"/>
    <mergeCell ref="F9:L9"/>
    <mergeCell ref="I57:I58"/>
    <mergeCell ref="J57:J58"/>
    <mergeCell ref="G59:G60"/>
    <mergeCell ref="I59:I60"/>
    <mergeCell ref="J59:J60"/>
    <mergeCell ref="D6:I6"/>
    <mergeCell ref="K6:M6"/>
    <mergeCell ref="F2:K2"/>
    <mergeCell ref="F3:K3"/>
    <mergeCell ref="F4:K4"/>
    <mergeCell ref="D5:E5"/>
    <mergeCell ref="K5:M5"/>
  </mergeCells>
  <printOptions horizontalCentered="1"/>
  <pageMargins left="0.25" right="0.25" top="0.25" bottom="0.25" header="0" footer="0"/>
  <pageSetup paperSize="9" scale="43" orientation="portrait" r:id="rId1"/>
  <headerFooter alignWithMargins="0"/>
  <rowBreaks count="1" manualBreakCount="1">
    <brk id="47" max="12" man="1"/>
  </rowBreak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19"/>
  <dimension ref="A1:M72"/>
  <sheetViews>
    <sheetView showGridLines="0" rightToLeft="1" view="pageBreakPreview" topLeftCell="A7" zoomScale="70" zoomScaleSheetLayoutView="70" workbookViewId="0">
      <selection activeCell="G12" sqref="G12"/>
    </sheetView>
  </sheetViews>
  <sheetFormatPr defaultColWidth="9.1796875" defaultRowHeight="17.5"/>
  <cols>
    <col min="1" max="1" width="5.1796875" style="505" customWidth="1"/>
    <col min="2" max="2" width="6.26953125" style="505" customWidth="1"/>
    <col min="3" max="3" width="16.26953125" style="505" customWidth="1"/>
    <col min="4" max="4" width="16.7265625" style="505" customWidth="1"/>
    <col min="5" max="5" width="15" style="505" customWidth="1"/>
    <col min="6" max="7" width="19.26953125" style="505" customWidth="1"/>
    <col min="8" max="9" width="19.1796875" style="505" customWidth="1"/>
    <col min="10" max="10" width="19.453125" style="505" customWidth="1"/>
    <col min="11" max="11" width="19.54296875" style="505" customWidth="1"/>
    <col min="12" max="12" width="18.1796875" style="505" customWidth="1"/>
    <col min="13" max="13" width="36.26953125" style="505" customWidth="1"/>
    <col min="14" max="14" width="5.453125" style="505" customWidth="1"/>
    <col min="15" max="16384" width="9.1796875" style="505"/>
  </cols>
  <sheetData>
    <row r="1" spans="1:13" s="513" customFormat="1" ht="18" thickBot="1">
      <c r="L1" s="514"/>
    </row>
    <row r="2" spans="1:13" s="513" customFormat="1" ht="24.75" customHeight="1" thickTop="1">
      <c r="B2" s="468"/>
      <c r="C2" s="227"/>
      <c r="D2" s="227"/>
      <c r="E2" s="515"/>
      <c r="F2" s="1172" t="s">
        <v>144</v>
      </c>
      <c r="G2" s="1172"/>
      <c r="H2" s="1172"/>
      <c r="I2" s="1172"/>
      <c r="J2" s="1172"/>
      <c r="K2" s="1172"/>
      <c r="M2" s="516"/>
    </row>
    <row r="3" spans="1:13" s="513" customFormat="1" ht="24.75" customHeight="1">
      <c r="B3" s="229"/>
      <c r="C3" s="82"/>
      <c r="E3" s="55"/>
      <c r="F3" s="1173" t="s">
        <v>126</v>
      </c>
      <c r="G3" s="1173"/>
      <c r="H3" s="1173"/>
      <c r="I3" s="1173"/>
      <c r="J3" s="1173"/>
      <c r="K3" s="1173"/>
      <c r="M3" s="517"/>
    </row>
    <row r="4" spans="1:13" s="513" customFormat="1" ht="24.75" customHeight="1">
      <c r="A4" s="517"/>
      <c r="B4" s="82"/>
      <c r="C4" s="82"/>
      <c r="D4" s="82"/>
      <c r="F4" s="1256" t="s">
        <v>23</v>
      </c>
      <c r="G4" s="1256"/>
      <c r="H4" s="1256"/>
      <c r="I4" s="1256"/>
      <c r="J4" s="1256"/>
      <c r="K4" s="1256"/>
      <c r="L4" s="380" t="s">
        <v>143</v>
      </c>
      <c r="M4" s="518">
        <v>14</v>
      </c>
    </row>
    <row r="5" spans="1:13" s="513" customFormat="1" ht="24.75" customHeight="1">
      <c r="A5" s="517"/>
      <c r="C5" s="378" t="s">
        <v>139</v>
      </c>
      <c r="D5" s="1173">
        <f>'رو جلد'!C19</f>
        <v>1303015021</v>
      </c>
      <c r="E5" s="1173"/>
      <c r="F5" s="63"/>
      <c r="G5" s="519"/>
      <c r="H5" s="63"/>
      <c r="I5" s="63"/>
      <c r="J5" s="520" t="s">
        <v>141</v>
      </c>
      <c r="K5" s="1353" t="str">
        <f>'رو جلد'!G25</f>
        <v>رهاب</v>
      </c>
      <c r="L5" s="1353"/>
      <c r="M5" s="1354"/>
    </row>
    <row r="6" spans="1:13" s="513" customFormat="1" ht="24.75" customHeight="1">
      <c r="A6" s="517"/>
      <c r="C6" s="378" t="s">
        <v>405</v>
      </c>
      <c r="D6" s="1179" t="str">
        <f>'رو جلد'!C21</f>
        <v>عملیات زیرسازی قطعه 20 راه آهن زاهدان-زابل-بیرجند-مشهد(از کیلومتر000+707 الی 000+740)</v>
      </c>
      <c r="E6" s="1179"/>
      <c r="F6" s="1179"/>
      <c r="G6" s="1179"/>
      <c r="H6" s="1179"/>
      <c r="I6" s="528"/>
      <c r="J6" s="520" t="s">
        <v>142</v>
      </c>
      <c r="K6" s="1353" t="str">
        <f>'رو جلد'!F26</f>
        <v>توسعه راههای پارس</v>
      </c>
      <c r="L6" s="1353"/>
      <c r="M6" s="1354"/>
    </row>
    <row r="7" spans="1:13" s="513" customFormat="1" ht="24.75" customHeight="1" thickBot="1">
      <c r="A7" s="517"/>
      <c r="C7" s="421" t="s">
        <v>302</v>
      </c>
      <c r="D7" s="1322" t="str">
        <f>'رو جلد'!C22</f>
        <v>عملیات زیرسازی قطعه 20 راه آهن زاهدان-زابل-بیرجند-مشهد(از کیلومتر000+707 الی 000+740)</v>
      </c>
      <c r="E7" s="1322"/>
      <c r="F7" s="1322"/>
      <c r="G7" s="1322"/>
      <c r="H7" s="1322"/>
      <c r="I7" s="382"/>
      <c r="J7" s="521" t="s">
        <v>135</v>
      </c>
      <c r="K7" s="522" t="str">
        <f>'رو جلد'!E29</f>
        <v>فروردين</v>
      </c>
      <c r="L7" s="522">
        <f>'رو جلد'!H29</f>
        <v>1403</v>
      </c>
      <c r="M7" s="523"/>
    </row>
    <row r="8" spans="1:13" s="524" customFormat="1" ht="24" thickTop="1" thickBot="1">
      <c r="B8" s="525"/>
    </row>
    <row r="9" spans="1:13" s="526" customFormat="1" ht="50.15" customHeight="1">
      <c r="B9" s="1357" t="s">
        <v>2</v>
      </c>
      <c r="C9" s="1359" t="s">
        <v>122</v>
      </c>
      <c r="D9" s="1359" t="s">
        <v>123</v>
      </c>
      <c r="E9" s="1361" t="s">
        <v>124</v>
      </c>
      <c r="F9" s="1359" t="s">
        <v>23</v>
      </c>
      <c r="G9" s="1359"/>
      <c r="H9" s="1359"/>
      <c r="I9" s="1359"/>
      <c r="J9" s="1359"/>
      <c r="K9" s="1359"/>
      <c r="L9" s="1359"/>
      <c r="M9" s="1363" t="s">
        <v>68</v>
      </c>
    </row>
    <row r="10" spans="1:13" s="526" customFormat="1" ht="81.75" customHeight="1">
      <c r="B10" s="1358"/>
      <c r="C10" s="1360"/>
      <c r="D10" s="1360"/>
      <c r="E10" s="1360"/>
      <c r="F10" s="527" t="s">
        <v>224</v>
      </c>
      <c r="G10" s="527" t="s">
        <v>221</v>
      </c>
      <c r="H10" s="527" t="s">
        <v>222</v>
      </c>
      <c r="I10" s="527" t="s">
        <v>223</v>
      </c>
      <c r="J10" s="527" t="s">
        <v>258</v>
      </c>
      <c r="K10" s="527" t="s">
        <v>259</v>
      </c>
      <c r="L10" s="527" t="s">
        <v>125</v>
      </c>
      <c r="M10" s="1364"/>
    </row>
    <row r="11" spans="1:13" s="506" customFormat="1" ht="40" customHeight="1">
      <c r="B11" s="507">
        <v>1</v>
      </c>
      <c r="C11" s="321">
        <v>712000</v>
      </c>
      <c r="D11" s="321">
        <v>714450</v>
      </c>
      <c r="E11" s="321">
        <f>D11-C11</f>
        <v>2450</v>
      </c>
      <c r="F11" s="322"/>
      <c r="G11" s="322" t="s">
        <v>766</v>
      </c>
      <c r="H11" s="322"/>
      <c r="I11" s="322"/>
      <c r="J11" s="321"/>
      <c r="K11" s="321"/>
      <c r="L11" s="323"/>
      <c r="M11" s="324" t="s">
        <v>758</v>
      </c>
    </row>
    <row r="12" spans="1:13" s="506" customFormat="1" ht="40" customHeight="1">
      <c r="B12" s="507">
        <v>2</v>
      </c>
      <c r="C12" s="321"/>
      <c r="D12" s="321"/>
      <c r="E12" s="321"/>
      <c r="F12" s="322"/>
      <c r="G12" s="322"/>
      <c r="H12" s="322"/>
      <c r="I12" s="322"/>
      <c r="J12" s="321"/>
      <c r="K12" s="321"/>
      <c r="L12" s="323"/>
      <c r="M12" s="324"/>
    </row>
    <row r="13" spans="1:13" s="506" customFormat="1" ht="40" customHeight="1">
      <c r="B13" s="507">
        <v>3</v>
      </c>
      <c r="C13" s="321"/>
      <c r="D13" s="321"/>
      <c r="E13" s="321"/>
      <c r="F13" s="322"/>
      <c r="G13" s="322"/>
      <c r="H13" s="322"/>
      <c r="I13" s="322"/>
      <c r="J13" s="321"/>
      <c r="K13" s="321"/>
      <c r="L13" s="323"/>
      <c r="M13" s="324"/>
    </row>
    <row r="14" spans="1:13" s="506" customFormat="1" ht="40" customHeight="1">
      <c r="B14" s="507">
        <v>4</v>
      </c>
      <c r="C14" s="321"/>
      <c r="D14" s="321"/>
      <c r="E14" s="321"/>
      <c r="F14" s="322"/>
      <c r="G14" s="322"/>
      <c r="H14" s="322"/>
      <c r="I14" s="322"/>
      <c r="J14" s="321"/>
      <c r="K14" s="321"/>
      <c r="L14" s="323"/>
      <c r="M14" s="324"/>
    </row>
    <row r="15" spans="1:13" s="506" customFormat="1" ht="40" customHeight="1">
      <c r="B15" s="507">
        <v>5</v>
      </c>
      <c r="C15" s="321"/>
      <c r="D15" s="321"/>
      <c r="E15" s="321"/>
      <c r="F15" s="322"/>
      <c r="G15" s="322"/>
      <c r="H15" s="322"/>
      <c r="I15" s="322"/>
      <c r="J15" s="321"/>
      <c r="K15" s="321"/>
      <c r="L15" s="323"/>
      <c r="M15" s="324"/>
    </row>
    <row r="16" spans="1:13" s="506" customFormat="1" ht="40" customHeight="1">
      <c r="B16" s="507">
        <v>6</v>
      </c>
      <c r="C16" s="321"/>
      <c r="D16" s="321"/>
      <c r="E16" s="321"/>
      <c r="F16" s="322"/>
      <c r="G16" s="322"/>
      <c r="H16" s="322"/>
      <c r="I16" s="322"/>
      <c r="J16" s="321"/>
      <c r="K16" s="321"/>
      <c r="L16" s="323"/>
      <c r="M16" s="324"/>
    </row>
    <row r="17" spans="2:13" s="506" customFormat="1" ht="40" customHeight="1">
      <c r="B17" s="507">
        <v>7</v>
      </c>
      <c r="C17" s="321"/>
      <c r="D17" s="321"/>
      <c r="E17" s="321"/>
      <c r="F17" s="322"/>
      <c r="G17" s="322"/>
      <c r="H17" s="322"/>
      <c r="I17" s="322"/>
      <c r="J17" s="321"/>
      <c r="K17" s="321"/>
      <c r="L17" s="323"/>
      <c r="M17" s="324"/>
    </row>
    <row r="18" spans="2:13" s="506" customFormat="1" ht="40" customHeight="1">
      <c r="B18" s="507">
        <v>8</v>
      </c>
      <c r="C18" s="321"/>
      <c r="D18" s="321"/>
      <c r="E18" s="321"/>
      <c r="F18" s="322"/>
      <c r="G18" s="322"/>
      <c r="H18" s="322"/>
      <c r="I18" s="322"/>
      <c r="J18" s="321"/>
      <c r="K18" s="321"/>
      <c r="L18" s="323"/>
      <c r="M18" s="324"/>
    </row>
    <row r="19" spans="2:13" s="506" customFormat="1" ht="40" customHeight="1">
      <c r="B19" s="507">
        <v>9</v>
      </c>
      <c r="C19" s="321"/>
      <c r="D19" s="321"/>
      <c r="E19" s="321"/>
      <c r="F19" s="322"/>
      <c r="G19" s="322"/>
      <c r="H19" s="322"/>
      <c r="I19" s="322"/>
      <c r="J19" s="321"/>
      <c r="K19" s="321"/>
      <c r="L19" s="323"/>
      <c r="M19" s="324"/>
    </row>
    <row r="20" spans="2:13" s="506" customFormat="1" ht="40" customHeight="1">
      <c r="B20" s="507">
        <v>10</v>
      </c>
      <c r="C20" s="321"/>
      <c r="D20" s="321"/>
      <c r="E20" s="321"/>
      <c r="F20" s="322"/>
      <c r="G20" s="322"/>
      <c r="H20" s="322"/>
      <c r="I20" s="322"/>
      <c r="J20" s="321"/>
      <c r="K20" s="321"/>
      <c r="L20" s="323"/>
      <c r="M20" s="324"/>
    </row>
    <row r="21" spans="2:13" s="506" customFormat="1" ht="40" customHeight="1">
      <c r="B21" s="507">
        <v>11</v>
      </c>
      <c r="C21" s="321"/>
      <c r="D21" s="321"/>
      <c r="E21" s="321"/>
      <c r="F21" s="322"/>
      <c r="G21" s="322"/>
      <c r="H21" s="322"/>
      <c r="I21" s="322"/>
      <c r="J21" s="321"/>
      <c r="K21" s="321"/>
      <c r="L21" s="323"/>
      <c r="M21" s="324"/>
    </row>
    <row r="22" spans="2:13" s="506" customFormat="1" ht="40" customHeight="1">
      <c r="B22" s="507">
        <v>12</v>
      </c>
      <c r="C22" s="321"/>
      <c r="D22" s="321"/>
      <c r="E22" s="321"/>
      <c r="F22" s="322"/>
      <c r="G22" s="322"/>
      <c r="H22" s="322"/>
      <c r="I22" s="322"/>
      <c r="J22" s="321"/>
      <c r="K22" s="321"/>
      <c r="L22" s="323"/>
      <c r="M22" s="324"/>
    </row>
    <row r="23" spans="2:13" s="506" customFormat="1" ht="40" customHeight="1">
      <c r="B23" s="507">
        <v>13</v>
      </c>
      <c r="C23" s="321"/>
      <c r="D23" s="321"/>
      <c r="E23" s="321"/>
      <c r="F23" s="322"/>
      <c r="G23" s="322"/>
      <c r="H23" s="322"/>
      <c r="I23" s="322"/>
      <c r="J23" s="321"/>
      <c r="K23" s="321"/>
      <c r="L23" s="323"/>
      <c r="M23" s="324"/>
    </row>
    <row r="24" spans="2:13" s="506" customFormat="1" ht="40" customHeight="1">
      <c r="B24" s="507">
        <v>14</v>
      </c>
      <c r="C24" s="321"/>
      <c r="D24" s="321"/>
      <c r="E24" s="321"/>
      <c r="F24" s="322"/>
      <c r="G24" s="322"/>
      <c r="H24" s="322"/>
      <c r="I24" s="322"/>
      <c r="J24" s="321"/>
      <c r="K24" s="321"/>
      <c r="L24" s="323"/>
      <c r="M24" s="324"/>
    </row>
    <row r="25" spans="2:13" s="506" customFormat="1" ht="40" customHeight="1">
      <c r="B25" s="507">
        <v>15</v>
      </c>
      <c r="C25" s="321"/>
      <c r="D25" s="321"/>
      <c r="E25" s="321"/>
      <c r="F25" s="322"/>
      <c r="G25" s="322"/>
      <c r="H25" s="322"/>
      <c r="I25" s="322"/>
      <c r="J25" s="321"/>
      <c r="K25" s="321"/>
      <c r="L25" s="323"/>
      <c r="M25" s="324"/>
    </row>
    <row r="26" spans="2:13" s="506" customFormat="1" ht="40" customHeight="1">
      <c r="B26" s="507">
        <v>16</v>
      </c>
      <c r="C26" s="321"/>
      <c r="D26" s="321"/>
      <c r="E26" s="321"/>
      <c r="F26" s="322"/>
      <c r="G26" s="322"/>
      <c r="H26" s="322"/>
      <c r="I26" s="322"/>
      <c r="J26" s="321"/>
      <c r="K26" s="321"/>
      <c r="L26" s="323"/>
      <c r="M26" s="324"/>
    </row>
    <row r="27" spans="2:13" s="506" customFormat="1" ht="40" customHeight="1">
      <c r="B27" s="507">
        <v>17</v>
      </c>
      <c r="C27" s="321"/>
      <c r="D27" s="321"/>
      <c r="E27" s="321"/>
      <c r="F27" s="322"/>
      <c r="G27" s="322"/>
      <c r="H27" s="322"/>
      <c r="I27" s="322"/>
      <c r="J27" s="321"/>
      <c r="K27" s="321"/>
      <c r="L27" s="323"/>
      <c r="M27" s="325"/>
    </row>
    <row r="28" spans="2:13" s="506" customFormat="1" ht="40" customHeight="1">
      <c r="B28" s="507">
        <v>18</v>
      </c>
      <c r="C28" s="321"/>
      <c r="D28" s="321"/>
      <c r="E28" s="321"/>
      <c r="F28" s="322"/>
      <c r="G28" s="322"/>
      <c r="H28" s="322"/>
      <c r="I28" s="322"/>
      <c r="J28" s="321"/>
      <c r="K28" s="321"/>
      <c r="L28" s="323"/>
      <c r="M28" s="324"/>
    </row>
    <row r="29" spans="2:13" s="506" customFormat="1" ht="40" customHeight="1">
      <c r="B29" s="507">
        <v>19</v>
      </c>
      <c r="C29" s="321"/>
      <c r="D29" s="321"/>
      <c r="E29" s="321"/>
      <c r="F29" s="322"/>
      <c r="G29" s="322"/>
      <c r="H29" s="322"/>
      <c r="I29" s="322"/>
      <c r="J29" s="321"/>
      <c r="K29" s="321"/>
      <c r="L29" s="323"/>
      <c r="M29" s="324"/>
    </row>
    <row r="30" spans="2:13" s="506" customFormat="1" ht="40" customHeight="1">
      <c r="B30" s="507">
        <v>20</v>
      </c>
      <c r="C30" s="321"/>
      <c r="D30" s="321"/>
      <c r="E30" s="321"/>
      <c r="F30" s="322"/>
      <c r="G30" s="322"/>
      <c r="H30" s="322"/>
      <c r="I30" s="322"/>
      <c r="J30" s="321"/>
      <c r="K30" s="321"/>
      <c r="L30" s="323"/>
      <c r="M30" s="324"/>
    </row>
    <row r="31" spans="2:13" s="506" customFormat="1" ht="40" customHeight="1">
      <c r="B31" s="507">
        <v>21</v>
      </c>
      <c r="C31" s="321"/>
      <c r="D31" s="321"/>
      <c r="E31" s="321"/>
      <c r="F31" s="322"/>
      <c r="G31" s="322"/>
      <c r="H31" s="322"/>
      <c r="I31" s="322"/>
      <c r="J31" s="321"/>
      <c r="K31" s="321"/>
      <c r="L31" s="323"/>
      <c r="M31" s="324"/>
    </row>
    <row r="32" spans="2:13" s="506" customFormat="1" ht="40" customHeight="1">
      <c r="B32" s="507">
        <v>22</v>
      </c>
      <c r="C32" s="321"/>
      <c r="D32" s="321"/>
      <c r="E32" s="321"/>
      <c r="F32" s="322"/>
      <c r="G32" s="322"/>
      <c r="H32" s="322"/>
      <c r="I32" s="322"/>
      <c r="J32" s="321"/>
      <c r="K32" s="321"/>
      <c r="L32" s="323"/>
      <c r="M32" s="324"/>
    </row>
    <row r="33" spans="2:13" s="506" customFormat="1" ht="40" customHeight="1">
      <c r="B33" s="507">
        <v>23</v>
      </c>
      <c r="C33" s="321"/>
      <c r="D33" s="321"/>
      <c r="E33" s="321"/>
      <c r="F33" s="322"/>
      <c r="G33" s="322"/>
      <c r="H33" s="322"/>
      <c r="I33" s="322"/>
      <c r="J33" s="321"/>
      <c r="K33" s="321"/>
      <c r="L33" s="323"/>
      <c r="M33" s="324"/>
    </row>
    <row r="34" spans="2:13" s="506" customFormat="1" ht="40" customHeight="1">
      <c r="B34" s="507">
        <v>24</v>
      </c>
      <c r="C34" s="321"/>
      <c r="D34" s="321"/>
      <c r="E34" s="321"/>
      <c r="F34" s="322"/>
      <c r="G34" s="322"/>
      <c r="H34" s="322"/>
      <c r="I34" s="322"/>
      <c r="J34" s="321"/>
      <c r="K34" s="321"/>
      <c r="L34" s="323"/>
      <c r="M34" s="324"/>
    </row>
    <row r="35" spans="2:13" s="506" customFormat="1" ht="40" customHeight="1">
      <c r="B35" s="507">
        <v>25</v>
      </c>
      <c r="C35" s="321"/>
      <c r="D35" s="321"/>
      <c r="E35" s="321"/>
      <c r="F35" s="322"/>
      <c r="G35" s="322"/>
      <c r="H35" s="322"/>
      <c r="I35" s="322"/>
      <c r="J35" s="321"/>
      <c r="K35" s="321"/>
      <c r="L35" s="323"/>
      <c r="M35" s="324"/>
    </row>
    <row r="36" spans="2:13" s="506" customFormat="1" ht="40" customHeight="1">
      <c r="B36" s="507">
        <v>26</v>
      </c>
      <c r="C36" s="321"/>
      <c r="D36" s="321"/>
      <c r="E36" s="321"/>
      <c r="F36" s="322"/>
      <c r="G36" s="322"/>
      <c r="H36" s="322"/>
      <c r="I36" s="322"/>
      <c r="J36" s="321"/>
      <c r="K36" s="321"/>
      <c r="L36" s="323"/>
      <c r="M36" s="324"/>
    </row>
    <row r="37" spans="2:13" s="506" customFormat="1" ht="40" customHeight="1">
      <c r="B37" s="507">
        <v>27</v>
      </c>
      <c r="C37" s="321"/>
      <c r="D37" s="321"/>
      <c r="E37" s="321"/>
      <c r="F37" s="322"/>
      <c r="G37" s="322"/>
      <c r="H37" s="322"/>
      <c r="I37" s="322"/>
      <c r="J37" s="321"/>
      <c r="K37" s="321"/>
      <c r="L37" s="323"/>
      <c r="M37" s="324"/>
    </row>
    <row r="38" spans="2:13" s="506" customFormat="1" ht="40" customHeight="1">
      <c r="B38" s="507">
        <v>28</v>
      </c>
      <c r="C38" s="321"/>
      <c r="D38" s="321"/>
      <c r="E38" s="321"/>
      <c r="F38" s="322"/>
      <c r="G38" s="322"/>
      <c r="H38" s="322"/>
      <c r="I38" s="322"/>
      <c r="J38" s="321"/>
      <c r="K38" s="321"/>
      <c r="L38" s="323"/>
      <c r="M38" s="324"/>
    </row>
    <row r="39" spans="2:13" s="506" customFormat="1" ht="40" customHeight="1">
      <c r="B39" s="507">
        <v>29</v>
      </c>
      <c r="C39" s="321"/>
      <c r="D39" s="321"/>
      <c r="E39" s="321"/>
      <c r="F39" s="322"/>
      <c r="G39" s="322"/>
      <c r="H39" s="322"/>
      <c r="I39" s="322"/>
      <c r="J39" s="321"/>
      <c r="K39" s="321"/>
      <c r="L39" s="323"/>
      <c r="M39" s="324"/>
    </row>
    <row r="40" spans="2:13" s="506" customFormat="1" ht="40" customHeight="1">
      <c r="B40" s="507">
        <v>30</v>
      </c>
      <c r="C40" s="321"/>
      <c r="D40" s="321"/>
      <c r="E40" s="321"/>
      <c r="F40" s="322"/>
      <c r="G40" s="322"/>
      <c r="H40" s="322"/>
      <c r="I40" s="322"/>
      <c r="J40" s="321"/>
      <c r="K40" s="321"/>
      <c r="L40" s="323"/>
      <c r="M40" s="324"/>
    </row>
    <row r="41" spans="2:13" s="506" customFormat="1" ht="40" customHeight="1">
      <c r="B41" s="507">
        <v>31</v>
      </c>
      <c r="C41" s="321"/>
      <c r="D41" s="321"/>
      <c r="E41" s="321"/>
      <c r="F41" s="322"/>
      <c r="G41" s="322"/>
      <c r="H41" s="322"/>
      <c r="I41" s="322"/>
      <c r="J41" s="321"/>
      <c r="K41" s="321"/>
      <c r="L41" s="323"/>
      <c r="M41" s="324"/>
    </row>
    <row r="42" spans="2:13" s="506" customFormat="1" ht="40" customHeight="1">
      <c r="B42" s="507">
        <v>32</v>
      </c>
      <c r="C42" s="321"/>
      <c r="D42" s="321"/>
      <c r="E42" s="321"/>
      <c r="F42" s="322"/>
      <c r="G42" s="322"/>
      <c r="H42" s="322"/>
      <c r="I42" s="322"/>
      <c r="J42" s="321"/>
      <c r="K42" s="321"/>
      <c r="L42" s="323"/>
      <c r="M42" s="324"/>
    </row>
    <row r="43" spans="2:13" s="506" customFormat="1" ht="40" customHeight="1">
      <c r="B43" s="507">
        <v>33</v>
      </c>
      <c r="C43" s="321"/>
      <c r="D43" s="321"/>
      <c r="E43" s="321"/>
      <c r="F43" s="322"/>
      <c r="G43" s="322"/>
      <c r="H43" s="322"/>
      <c r="I43" s="322"/>
      <c r="J43" s="321"/>
      <c r="K43" s="321"/>
      <c r="L43" s="323"/>
      <c r="M43" s="325"/>
    </row>
    <row r="44" spans="2:13" s="506" customFormat="1" ht="40" customHeight="1">
      <c r="B44" s="507">
        <v>34</v>
      </c>
      <c r="C44" s="321"/>
      <c r="D44" s="321"/>
      <c r="E44" s="321"/>
      <c r="F44" s="322"/>
      <c r="G44" s="322"/>
      <c r="H44" s="322"/>
      <c r="I44" s="322"/>
      <c r="J44" s="321"/>
      <c r="K44" s="321"/>
      <c r="L44" s="323"/>
      <c r="M44" s="324"/>
    </row>
    <row r="45" spans="2:13" s="506" customFormat="1" ht="40" customHeight="1">
      <c r="B45" s="507">
        <v>35</v>
      </c>
      <c r="C45" s="321"/>
      <c r="D45" s="321"/>
      <c r="E45" s="321"/>
      <c r="F45" s="322"/>
      <c r="G45" s="322"/>
      <c r="H45" s="322"/>
      <c r="I45" s="322"/>
      <c r="J45" s="321"/>
      <c r="K45" s="321"/>
      <c r="L45" s="323"/>
      <c r="M45" s="324"/>
    </row>
    <row r="46" spans="2:13" s="506" customFormat="1" ht="40" customHeight="1">
      <c r="B46" s="507">
        <v>36</v>
      </c>
      <c r="C46" s="321"/>
      <c r="D46" s="321"/>
      <c r="E46" s="321"/>
      <c r="F46" s="322"/>
      <c r="G46" s="322"/>
      <c r="H46" s="322"/>
      <c r="I46" s="322"/>
      <c r="J46" s="321"/>
      <c r="K46" s="321"/>
      <c r="L46" s="323"/>
      <c r="M46" s="324"/>
    </row>
    <row r="47" spans="2:13" s="506" customFormat="1" ht="40" customHeight="1">
      <c r="B47" s="507">
        <v>37</v>
      </c>
      <c r="C47" s="321"/>
      <c r="D47" s="321"/>
      <c r="E47" s="321"/>
      <c r="F47" s="322"/>
      <c r="G47" s="322"/>
      <c r="H47" s="322"/>
      <c r="I47" s="322"/>
      <c r="J47" s="321"/>
      <c r="K47" s="321"/>
      <c r="L47" s="323"/>
      <c r="M47" s="324"/>
    </row>
    <row r="48" spans="2:13" s="506" customFormat="1" ht="40" customHeight="1">
      <c r="B48" s="507">
        <v>38</v>
      </c>
      <c r="C48" s="321"/>
      <c r="D48" s="321"/>
      <c r="E48" s="321"/>
      <c r="F48" s="322"/>
      <c r="G48" s="322"/>
      <c r="H48" s="322"/>
      <c r="I48" s="322"/>
      <c r="J48" s="321"/>
      <c r="K48" s="321"/>
      <c r="L48" s="323"/>
      <c r="M48" s="324"/>
    </row>
    <row r="49" spans="2:13" s="506" customFormat="1" ht="40" customHeight="1">
      <c r="B49" s="507">
        <v>39</v>
      </c>
      <c r="C49" s="321"/>
      <c r="D49" s="321"/>
      <c r="E49" s="321"/>
      <c r="F49" s="322"/>
      <c r="G49" s="322"/>
      <c r="H49" s="322"/>
      <c r="I49" s="322"/>
      <c r="J49" s="321"/>
      <c r="K49" s="321"/>
      <c r="L49" s="323"/>
      <c r="M49" s="324"/>
    </row>
    <row r="50" spans="2:13" s="506" customFormat="1" ht="40" customHeight="1">
      <c r="B50" s="507">
        <v>40</v>
      </c>
      <c r="C50" s="321"/>
      <c r="D50" s="321"/>
      <c r="E50" s="321"/>
      <c r="F50" s="322"/>
      <c r="G50" s="322"/>
      <c r="H50" s="322"/>
      <c r="I50" s="322"/>
      <c r="J50" s="321"/>
      <c r="K50" s="321"/>
      <c r="L50" s="323"/>
      <c r="M50" s="325"/>
    </row>
    <row r="51" spans="2:13" s="506" customFormat="1" ht="40" customHeight="1">
      <c r="B51" s="508"/>
      <c r="C51" s="509"/>
      <c r="D51" s="509"/>
      <c r="E51" s="509"/>
      <c r="F51" s="510"/>
      <c r="G51" s="510"/>
      <c r="H51" s="510"/>
      <c r="I51" s="510"/>
      <c r="J51" s="509"/>
      <c r="K51" s="509"/>
      <c r="L51" s="511"/>
      <c r="M51" s="512"/>
    </row>
    <row r="52" spans="2:13" s="506" customFormat="1" ht="40" customHeight="1">
      <c r="B52" s="508"/>
      <c r="C52" s="509"/>
      <c r="D52" s="509"/>
      <c r="E52" s="509"/>
      <c r="F52" s="510"/>
      <c r="G52" s="510"/>
      <c r="H52" s="510"/>
      <c r="I52" s="510"/>
      <c r="J52" s="509"/>
      <c r="K52" s="509"/>
      <c r="L52" s="511"/>
      <c r="M52" s="1355"/>
    </row>
    <row r="53" spans="2:13" s="506" customFormat="1" ht="40" customHeight="1">
      <c r="B53" s="508"/>
      <c r="C53" s="509"/>
      <c r="D53" s="509"/>
      <c r="E53" s="509"/>
      <c r="F53" s="510"/>
      <c r="G53" s="510"/>
      <c r="H53" s="510"/>
      <c r="I53" s="510"/>
      <c r="J53" s="509"/>
      <c r="K53" s="509"/>
      <c r="L53" s="511"/>
      <c r="M53" s="1355"/>
    </row>
    <row r="54" spans="2:13" s="506" customFormat="1" ht="40" customHeight="1">
      <c r="B54" s="508"/>
      <c r="C54" s="509"/>
      <c r="D54" s="509"/>
      <c r="E54" s="509"/>
      <c r="F54" s="510"/>
      <c r="G54" s="510"/>
      <c r="H54" s="510"/>
      <c r="I54" s="510"/>
      <c r="J54" s="509"/>
      <c r="K54" s="509"/>
      <c r="L54" s="511"/>
      <c r="M54" s="509"/>
    </row>
    <row r="55" spans="2:13" s="506" customFormat="1" ht="40" customHeight="1">
      <c r="B55" s="508"/>
      <c r="C55" s="509"/>
      <c r="D55" s="509"/>
      <c r="E55" s="509"/>
      <c r="F55" s="1362"/>
      <c r="G55" s="1362"/>
      <c r="H55" s="1362"/>
      <c r="I55" s="510"/>
      <c r="J55" s="1355"/>
      <c r="K55" s="1355"/>
      <c r="L55" s="1356"/>
      <c r="M55" s="1355"/>
    </row>
    <row r="56" spans="2:13" s="506" customFormat="1" ht="40" customHeight="1">
      <c r="B56" s="508"/>
      <c r="C56" s="509"/>
      <c r="D56" s="509"/>
      <c r="E56" s="509"/>
      <c r="F56" s="1362"/>
      <c r="G56" s="1362"/>
      <c r="H56" s="1362"/>
      <c r="I56" s="510"/>
      <c r="J56" s="1355"/>
      <c r="K56" s="1355"/>
      <c r="L56" s="1356"/>
      <c r="M56" s="1355"/>
    </row>
    <row r="57" spans="2:13" s="506" customFormat="1" ht="40" customHeight="1">
      <c r="B57" s="508"/>
      <c r="C57" s="509"/>
      <c r="D57" s="509"/>
      <c r="E57" s="509"/>
      <c r="F57" s="510"/>
      <c r="G57" s="510"/>
      <c r="H57" s="510"/>
      <c r="I57" s="510"/>
      <c r="J57" s="509"/>
      <c r="K57" s="509"/>
      <c r="L57" s="511"/>
      <c r="M57" s="509"/>
    </row>
    <row r="58" spans="2:13" s="506" customFormat="1" ht="40" customHeight="1">
      <c r="B58" s="508"/>
      <c r="C58" s="509"/>
      <c r="D58" s="509"/>
      <c r="E58" s="509"/>
      <c r="F58" s="510"/>
      <c r="G58" s="510"/>
      <c r="H58" s="510"/>
      <c r="I58" s="510"/>
      <c r="J58" s="509"/>
      <c r="K58" s="509"/>
      <c r="L58" s="511"/>
      <c r="M58" s="509"/>
    </row>
    <row r="59" spans="2:13" s="506" customFormat="1" ht="40" customHeight="1">
      <c r="B59" s="508"/>
      <c r="C59" s="509"/>
      <c r="D59" s="509"/>
      <c r="E59" s="509"/>
      <c r="F59" s="510"/>
      <c r="G59" s="510"/>
      <c r="H59" s="510"/>
      <c r="I59" s="510"/>
      <c r="J59" s="509"/>
      <c r="K59" s="509"/>
      <c r="L59" s="511"/>
      <c r="M59" s="509"/>
    </row>
    <row r="60" spans="2:13" s="506" customFormat="1" ht="40" customHeight="1">
      <c r="B60" s="508"/>
      <c r="C60" s="509"/>
      <c r="D60" s="509"/>
      <c r="E60" s="509"/>
      <c r="F60" s="1362"/>
      <c r="G60" s="1362"/>
      <c r="H60" s="1362"/>
      <c r="I60" s="510"/>
      <c r="J60" s="1355"/>
      <c r="K60" s="1355"/>
      <c r="L60" s="1356"/>
      <c r="M60" s="1355"/>
    </row>
    <row r="61" spans="2:13" s="506" customFormat="1" ht="40" customHeight="1">
      <c r="B61" s="508"/>
      <c r="C61" s="509"/>
      <c r="D61" s="509"/>
      <c r="E61" s="509"/>
      <c r="F61" s="1362"/>
      <c r="G61" s="1362"/>
      <c r="H61" s="1362"/>
      <c r="I61" s="510"/>
      <c r="J61" s="1355"/>
      <c r="K61" s="1355"/>
      <c r="L61" s="1356"/>
      <c r="M61" s="1355"/>
    </row>
    <row r="62" spans="2:13" s="506" customFormat="1" ht="40" customHeight="1">
      <c r="B62" s="508"/>
      <c r="C62" s="509"/>
      <c r="D62" s="509"/>
      <c r="E62" s="509"/>
      <c r="F62" s="1362"/>
      <c r="G62" s="1362"/>
      <c r="H62" s="1362"/>
      <c r="I62" s="510"/>
      <c r="J62" s="1355"/>
      <c r="K62" s="1355"/>
      <c r="L62" s="1356"/>
      <c r="M62" s="1355"/>
    </row>
    <row r="63" spans="2:13" s="506" customFormat="1" ht="40" customHeight="1">
      <c r="B63" s="508"/>
      <c r="C63" s="509"/>
      <c r="D63" s="509"/>
      <c r="E63" s="509"/>
      <c r="F63" s="1362"/>
      <c r="G63" s="1362"/>
      <c r="H63" s="1362"/>
      <c r="I63" s="510"/>
      <c r="J63" s="1355"/>
      <c r="K63" s="1355"/>
      <c r="L63" s="1356"/>
      <c r="M63" s="1355"/>
    </row>
    <row r="64" spans="2:13" s="506" customFormat="1" ht="40" customHeight="1">
      <c r="B64" s="508"/>
      <c r="C64" s="509"/>
      <c r="D64" s="509"/>
      <c r="E64" s="509"/>
      <c r="F64" s="510"/>
      <c r="G64" s="510"/>
      <c r="H64" s="510"/>
      <c r="I64" s="510"/>
      <c r="J64" s="509"/>
      <c r="K64" s="509"/>
      <c r="L64" s="511"/>
      <c r="M64" s="509"/>
    </row>
    <row r="65" spans="2:13" s="506" customFormat="1" ht="36">
      <c r="B65" s="508"/>
      <c r="C65" s="509"/>
      <c r="D65" s="509"/>
      <c r="E65" s="509"/>
      <c r="F65" s="510"/>
      <c r="G65" s="510"/>
      <c r="H65" s="510"/>
      <c r="I65" s="510"/>
      <c r="J65" s="509"/>
      <c r="K65" s="509"/>
      <c r="L65" s="511"/>
      <c r="M65" s="509"/>
    </row>
    <row r="66" spans="2:13" s="506" customFormat="1" ht="36">
      <c r="B66" s="508"/>
      <c r="C66" s="509"/>
      <c r="D66" s="509"/>
      <c r="E66" s="509"/>
      <c r="F66" s="510"/>
      <c r="G66" s="510"/>
      <c r="H66" s="510"/>
      <c r="I66" s="510"/>
      <c r="J66" s="509"/>
      <c r="K66" s="509"/>
      <c r="L66" s="511"/>
      <c r="M66" s="509"/>
    </row>
    <row r="67" spans="2:13" s="506" customFormat="1" ht="36">
      <c r="B67" s="508"/>
      <c r="C67" s="509"/>
      <c r="D67" s="509"/>
      <c r="E67" s="509"/>
      <c r="F67" s="510"/>
      <c r="G67" s="510"/>
      <c r="H67" s="510"/>
      <c r="I67" s="510"/>
      <c r="J67" s="509"/>
      <c r="K67" s="509"/>
      <c r="L67" s="511"/>
      <c r="M67" s="509"/>
    </row>
    <row r="68" spans="2:13" s="506" customFormat="1" ht="24"/>
    <row r="69" spans="2:13" s="506" customFormat="1" ht="24"/>
    <row r="70" spans="2:13" s="506" customFormat="1" ht="24">
      <c r="C70" s="505"/>
      <c r="D70" s="505"/>
      <c r="E70" s="505"/>
      <c r="F70" s="505"/>
      <c r="G70" s="505"/>
      <c r="H70" s="505"/>
      <c r="I70" s="505"/>
      <c r="J70" s="505"/>
      <c r="K70" s="505"/>
      <c r="L70" s="505"/>
      <c r="M70" s="505"/>
    </row>
    <row r="71" spans="2:13" s="506" customFormat="1" ht="24">
      <c r="C71" s="505"/>
      <c r="D71" s="505"/>
      <c r="E71" s="505"/>
      <c r="F71" s="505"/>
      <c r="G71" s="505"/>
      <c r="H71" s="505"/>
      <c r="I71" s="505"/>
      <c r="J71" s="505"/>
      <c r="K71" s="505"/>
      <c r="L71" s="505"/>
      <c r="M71" s="505"/>
    </row>
    <row r="72" spans="2:13" s="506" customFormat="1" ht="24">
      <c r="C72" s="505"/>
      <c r="D72" s="505"/>
      <c r="E72" s="505"/>
      <c r="F72" s="505"/>
      <c r="G72" s="505"/>
      <c r="H72" s="505"/>
      <c r="I72" s="505"/>
      <c r="J72" s="505"/>
      <c r="K72" s="505"/>
      <c r="L72" s="505"/>
      <c r="M72" s="505"/>
    </row>
  </sheetData>
  <sheetProtection password="FB6E" sheet="1" scenarios="1"/>
  <mergeCells count="36">
    <mergeCell ref="F2:K2"/>
    <mergeCell ref="F4:K4"/>
    <mergeCell ref="B9:B10"/>
    <mergeCell ref="C9:C10"/>
    <mergeCell ref="D9:D10"/>
    <mergeCell ref="E9:E10"/>
    <mergeCell ref="D7:H7"/>
    <mergeCell ref="D6:H6"/>
    <mergeCell ref="K5:M5"/>
    <mergeCell ref="K6:M6"/>
    <mergeCell ref="F3:K3"/>
    <mergeCell ref="D5:E5"/>
    <mergeCell ref="M9:M10"/>
    <mergeCell ref="F9:L9"/>
    <mergeCell ref="K62:K63"/>
    <mergeCell ref="M52:M53"/>
    <mergeCell ref="L60:L61"/>
    <mergeCell ref="L55:L56"/>
    <mergeCell ref="M55:M56"/>
    <mergeCell ref="M60:M61"/>
    <mergeCell ref="L62:L63"/>
    <mergeCell ref="M62:M63"/>
    <mergeCell ref="K60:K61"/>
    <mergeCell ref="F55:F56"/>
    <mergeCell ref="G55:G56"/>
    <mergeCell ref="H55:H56"/>
    <mergeCell ref="J55:J56"/>
    <mergeCell ref="K55:K56"/>
    <mergeCell ref="F62:F63"/>
    <mergeCell ref="G62:G63"/>
    <mergeCell ref="H62:H63"/>
    <mergeCell ref="J62:J63"/>
    <mergeCell ref="F60:F61"/>
    <mergeCell ref="G60:G61"/>
    <mergeCell ref="H60:H61"/>
    <mergeCell ref="J60:J61"/>
  </mergeCells>
  <printOptions horizontalCentered="1"/>
  <pageMargins left="0.25" right="0.25" top="0.25" bottom="0.25" header="0" footer="0"/>
  <pageSetup paperSize="9" scale="43" orientation="portrait" r:id="rId1"/>
  <headerFooter alignWithMargins="0"/>
  <rowBreaks count="1" manualBreakCount="1">
    <brk id="50" max="12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W71"/>
  <sheetViews>
    <sheetView showGridLines="0" rightToLeft="1" view="pageBreakPreview" topLeftCell="A32" zoomScale="85" zoomScaleSheetLayoutView="85" zoomScalePageLayoutView="70" workbookViewId="0">
      <selection activeCell="AC31" sqref="AC31"/>
    </sheetView>
  </sheetViews>
  <sheetFormatPr defaultColWidth="9.1796875" defaultRowHeight="12.5"/>
  <cols>
    <col min="1" max="1" width="2.81640625" style="4" customWidth="1"/>
    <col min="2" max="2" width="4.26953125" style="4" customWidth="1"/>
    <col min="3" max="3" width="4.81640625" style="4" customWidth="1"/>
    <col min="4" max="23" width="4.26953125" style="4" customWidth="1"/>
    <col min="24" max="24" width="2.81640625" style="4" customWidth="1"/>
    <col min="25" max="16384" width="9.1796875" style="4"/>
  </cols>
  <sheetData>
    <row r="1" spans="2:23" ht="13" thickBot="1">
      <c r="K1" s="144"/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  <c r="W1" s="144"/>
    </row>
    <row r="2" spans="2:23" ht="20.5" thickTop="1">
      <c r="B2" s="1"/>
      <c r="C2" s="2"/>
      <c r="D2" s="2"/>
      <c r="E2" s="3" t="s">
        <v>3</v>
      </c>
      <c r="F2" s="3"/>
      <c r="G2" s="3"/>
      <c r="H2" s="831" t="s">
        <v>144</v>
      </c>
      <c r="I2" s="831"/>
      <c r="J2" s="831"/>
      <c r="K2" s="831"/>
      <c r="L2" s="831"/>
      <c r="M2" s="831"/>
      <c r="N2" s="831"/>
      <c r="O2" s="831"/>
      <c r="P2" s="831"/>
      <c r="Q2" s="831"/>
      <c r="R2" s="3"/>
      <c r="S2" s="3"/>
      <c r="T2" s="3"/>
      <c r="W2" s="5"/>
    </row>
    <row r="3" spans="2:23" ht="17.25" customHeight="1">
      <c r="B3" s="6"/>
      <c r="C3" s="7"/>
      <c r="D3" s="8"/>
      <c r="E3" s="8"/>
      <c r="F3" s="8"/>
      <c r="G3" s="835" t="s">
        <v>126</v>
      </c>
      <c r="H3" s="835"/>
      <c r="I3" s="835"/>
      <c r="J3" s="835"/>
      <c r="K3" s="835"/>
      <c r="L3" s="835"/>
      <c r="M3" s="835"/>
      <c r="N3" s="835"/>
      <c r="O3" s="835"/>
      <c r="P3" s="835"/>
      <c r="Q3" s="835"/>
      <c r="R3" s="835"/>
      <c r="S3" s="9"/>
      <c r="T3" s="9"/>
      <c r="U3" s="9"/>
      <c r="W3" s="10"/>
    </row>
    <row r="4" spans="2:23" ht="22.5" customHeight="1">
      <c r="B4" s="11"/>
      <c r="C4" s="373"/>
      <c r="D4" s="7"/>
      <c r="E4" s="834"/>
      <c r="F4" s="834"/>
      <c r="G4" s="834"/>
      <c r="H4" s="7"/>
      <c r="I4" s="832" t="s">
        <v>140</v>
      </c>
      <c r="J4" s="832"/>
      <c r="K4" s="832"/>
      <c r="L4" s="832"/>
      <c r="M4" s="832"/>
      <c r="N4" s="832"/>
      <c r="O4" s="832"/>
      <c r="P4" s="832"/>
      <c r="Q4" s="12"/>
      <c r="R4" s="12"/>
      <c r="T4" s="826" t="s">
        <v>143</v>
      </c>
      <c r="U4" s="826"/>
      <c r="V4" s="827">
        <v>1</v>
      </c>
      <c r="W4" s="828"/>
    </row>
    <row r="5" spans="2:23" ht="17.25" customHeight="1">
      <c r="B5" s="833" t="s">
        <v>139</v>
      </c>
      <c r="C5" s="826"/>
      <c r="D5" s="826"/>
      <c r="E5" s="827">
        <f>'رو جلد'!C19</f>
        <v>1303015021</v>
      </c>
      <c r="F5" s="827"/>
      <c r="G5" s="827"/>
      <c r="H5" s="827"/>
      <c r="I5" s="827"/>
      <c r="J5" s="827"/>
      <c r="K5" s="827"/>
      <c r="L5" s="7"/>
      <c r="N5" s="7"/>
      <c r="O5" s="7"/>
      <c r="P5" s="829" t="s">
        <v>141</v>
      </c>
      <c r="Q5" s="829"/>
      <c r="R5" s="829"/>
      <c r="S5" s="814" t="str">
        <f>'رو جلد'!G25</f>
        <v>رهاب</v>
      </c>
      <c r="T5" s="814"/>
      <c r="U5" s="814"/>
      <c r="V5" s="814"/>
      <c r="W5" s="815"/>
    </row>
    <row r="6" spans="2:23" ht="17.25" customHeight="1">
      <c r="B6" s="833" t="s">
        <v>405</v>
      </c>
      <c r="C6" s="826"/>
      <c r="D6" s="826"/>
      <c r="E6" s="830" t="str">
        <f>'رو جلد'!C21</f>
        <v>عملیات زیرسازی قطعه 20 راه آهن زاهدان-زابل-بیرجند-مشهد(از کیلومتر000+707 الی 000+740)</v>
      </c>
      <c r="F6" s="830"/>
      <c r="G6" s="830"/>
      <c r="H6" s="830"/>
      <c r="I6" s="830"/>
      <c r="J6" s="830"/>
      <c r="K6" s="830"/>
      <c r="L6" s="830"/>
      <c r="M6" s="830"/>
      <c r="N6" s="830"/>
      <c r="O6" s="830"/>
      <c r="P6" s="829" t="s">
        <v>142</v>
      </c>
      <c r="Q6" s="829"/>
      <c r="R6" s="829"/>
      <c r="S6" s="814" t="str">
        <f>'رو جلد'!F26</f>
        <v>توسعه راههای پارس</v>
      </c>
      <c r="T6" s="814"/>
      <c r="U6" s="814"/>
      <c r="V6" s="814"/>
      <c r="W6" s="815"/>
    </row>
    <row r="7" spans="2:23" ht="21" customHeight="1" thickBot="1">
      <c r="B7" s="818" t="s">
        <v>302</v>
      </c>
      <c r="C7" s="819"/>
      <c r="D7" s="819"/>
      <c r="E7" s="820" t="str">
        <f>'رو جلد'!C22</f>
        <v>عملیات زیرسازی قطعه 20 راه آهن زاهدان-زابل-بیرجند-مشهد(از کیلومتر000+707 الی 000+740)</v>
      </c>
      <c r="F7" s="820"/>
      <c r="G7" s="820"/>
      <c r="H7" s="820"/>
      <c r="I7" s="820"/>
      <c r="J7" s="820"/>
      <c r="K7" s="820"/>
      <c r="L7" s="820"/>
      <c r="M7" s="820"/>
      <c r="N7" s="820"/>
      <c r="O7" s="820"/>
      <c r="P7" s="822" t="s">
        <v>135</v>
      </c>
      <c r="Q7" s="822"/>
      <c r="R7" s="822"/>
      <c r="S7" s="816" t="str">
        <f>'رو جلد'!E29</f>
        <v>فروردين</v>
      </c>
      <c r="T7" s="816"/>
      <c r="U7" s="817">
        <f>'رو جلد'!H29</f>
        <v>1403</v>
      </c>
      <c r="V7" s="817"/>
      <c r="W7" s="13"/>
    </row>
    <row r="8" spans="2:23" ht="14.25" customHeight="1" thickTop="1">
      <c r="V8" s="145"/>
      <c r="W8" s="145"/>
    </row>
    <row r="9" spans="2:23" ht="18.75" customHeight="1">
      <c r="C9" s="824"/>
      <c r="D9" s="824"/>
      <c r="E9" s="824"/>
      <c r="F9" s="824"/>
      <c r="G9" s="824"/>
      <c r="H9" s="824"/>
      <c r="I9" s="824"/>
      <c r="J9" s="824"/>
    </row>
    <row r="10" spans="2:23" s="146" customFormat="1" ht="18.75" customHeight="1">
      <c r="C10" s="825"/>
      <c r="D10" s="823"/>
      <c r="E10" s="823"/>
      <c r="F10" s="823"/>
      <c r="G10" s="823"/>
      <c r="H10" s="823"/>
      <c r="I10" s="823"/>
      <c r="J10" s="823"/>
      <c r="K10" s="4"/>
      <c r="L10" s="4"/>
      <c r="M10" s="4"/>
      <c r="N10" s="4"/>
      <c r="O10" s="4"/>
    </row>
    <row r="11" spans="2:23" s="147" customFormat="1" ht="18.75" customHeight="1">
      <c r="C11" s="825"/>
      <c r="D11" s="823"/>
      <c r="E11" s="823"/>
      <c r="F11" s="823"/>
      <c r="G11" s="821"/>
      <c r="H11" s="821"/>
      <c r="I11" s="821"/>
      <c r="J11" s="821"/>
      <c r="K11" s="148"/>
      <c r="L11" s="148"/>
      <c r="M11" s="148"/>
      <c r="N11" s="148"/>
      <c r="O11" s="148"/>
    </row>
    <row r="12" spans="2:23" s="149" customFormat="1" ht="18.75" customHeight="1">
      <c r="C12" s="370"/>
      <c r="D12" s="813"/>
      <c r="E12" s="813"/>
      <c r="F12" s="813"/>
      <c r="G12" s="150"/>
      <c r="H12" s="150"/>
      <c r="I12" s="150"/>
      <c r="J12" s="150"/>
      <c r="K12" s="151"/>
      <c r="L12" s="151"/>
      <c r="M12" s="151"/>
      <c r="N12" s="151"/>
      <c r="O12" s="151"/>
    </row>
    <row r="13" spans="2:23" s="149" customFormat="1" ht="18.75" customHeight="1">
      <c r="C13" s="370"/>
      <c r="D13" s="813"/>
      <c r="E13" s="813"/>
      <c r="F13" s="813"/>
      <c r="G13" s="150"/>
      <c r="H13" s="150"/>
      <c r="I13" s="150"/>
      <c r="J13" s="150"/>
      <c r="K13" s="151"/>
      <c r="L13" s="151"/>
      <c r="M13" s="151"/>
      <c r="N13" s="151"/>
      <c r="O13" s="151"/>
    </row>
    <row r="14" spans="2:23" s="149" customFormat="1" ht="18.75" customHeight="1">
      <c r="C14" s="370"/>
      <c r="D14" s="813"/>
      <c r="E14" s="813"/>
      <c r="F14" s="813"/>
      <c r="G14" s="150"/>
      <c r="H14" s="150"/>
      <c r="I14" s="150"/>
      <c r="J14" s="150"/>
      <c r="K14" s="151"/>
      <c r="L14" s="151"/>
      <c r="M14" s="151"/>
      <c r="N14" s="151"/>
      <c r="O14" s="151"/>
    </row>
    <row r="15" spans="2:23" s="149" customFormat="1" ht="18.75" customHeight="1">
      <c r="C15" s="370"/>
      <c r="D15" s="813"/>
      <c r="E15" s="813"/>
      <c r="F15" s="813"/>
      <c r="G15" s="150"/>
      <c r="H15" s="150"/>
      <c r="I15" s="150"/>
      <c r="J15" s="150"/>
      <c r="K15" s="151"/>
      <c r="L15" s="151"/>
      <c r="M15" s="151"/>
      <c r="N15" s="151"/>
      <c r="O15" s="151"/>
    </row>
    <row r="16" spans="2:23" s="149" customFormat="1" ht="18.75" customHeight="1">
      <c r="C16" s="370"/>
      <c r="D16" s="813"/>
      <c r="E16" s="813"/>
      <c r="F16" s="813"/>
      <c r="G16" s="152"/>
      <c r="H16" s="152"/>
      <c r="I16" s="152"/>
      <c r="J16" s="152"/>
      <c r="K16" s="151"/>
      <c r="L16" s="151"/>
      <c r="M16" s="151"/>
      <c r="N16" s="151"/>
      <c r="O16" s="151"/>
    </row>
    <row r="17" spans="3:15" s="149" customFormat="1" ht="18.75" customHeight="1">
      <c r="C17" s="370"/>
      <c r="D17" s="813"/>
      <c r="E17" s="813"/>
      <c r="F17" s="813"/>
      <c r="G17" s="152"/>
      <c r="H17" s="152"/>
      <c r="I17" s="152"/>
      <c r="J17" s="152"/>
      <c r="K17" s="151"/>
      <c r="L17" s="151"/>
      <c r="M17" s="151"/>
      <c r="N17" s="151"/>
      <c r="O17" s="151"/>
    </row>
    <row r="18" spans="3:15" s="149" customFormat="1" ht="18.75" customHeight="1">
      <c r="C18" s="370"/>
      <c r="D18" s="813"/>
      <c r="E18" s="813"/>
      <c r="F18" s="813"/>
      <c r="G18" s="150"/>
      <c r="H18" s="150"/>
      <c r="I18" s="150"/>
      <c r="J18" s="150"/>
      <c r="K18" s="151"/>
      <c r="L18" s="151"/>
      <c r="M18" s="151"/>
      <c r="N18" s="151"/>
      <c r="O18" s="151"/>
    </row>
    <row r="19" spans="3:15" s="149" customFormat="1" ht="18.75" customHeight="1">
      <c r="C19" s="370"/>
      <c r="D19" s="813"/>
      <c r="E19" s="813"/>
      <c r="F19" s="813"/>
      <c r="G19" s="150"/>
      <c r="H19" s="150"/>
      <c r="I19" s="150"/>
      <c r="J19" s="150"/>
      <c r="K19" s="151"/>
      <c r="L19" s="151"/>
      <c r="M19" s="151"/>
      <c r="N19" s="151"/>
      <c r="O19" s="151"/>
    </row>
    <row r="20" spans="3:15" s="149" customFormat="1" ht="18.75" customHeight="1">
      <c r="C20" s="370"/>
      <c r="D20" s="813"/>
      <c r="E20" s="813"/>
      <c r="F20" s="813"/>
      <c r="G20" s="150"/>
      <c r="H20" s="150"/>
      <c r="I20" s="150"/>
      <c r="J20" s="150"/>
      <c r="K20" s="151"/>
      <c r="L20" s="151"/>
      <c r="M20" s="151"/>
      <c r="N20" s="151"/>
      <c r="O20" s="151"/>
    </row>
    <row r="21" spans="3:15" s="146" customFormat="1" ht="18.75" customHeight="1">
      <c r="C21" s="370"/>
      <c r="D21" s="813"/>
      <c r="E21" s="813"/>
      <c r="F21" s="813"/>
      <c r="G21" s="150"/>
      <c r="H21" s="150"/>
      <c r="I21" s="150"/>
      <c r="J21" s="150"/>
      <c r="K21" s="4"/>
      <c r="L21" s="4"/>
      <c r="M21" s="4"/>
      <c r="N21" s="4"/>
      <c r="O21" s="4"/>
    </row>
    <row r="22" spans="3:15" s="149" customFormat="1" ht="18.75" customHeight="1">
      <c r="C22" s="370"/>
      <c r="D22" s="813"/>
      <c r="E22" s="813"/>
      <c r="F22" s="813"/>
      <c r="G22" s="150"/>
      <c r="H22" s="150"/>
      <c r="I22" s="150"/>
      <c r="J22" s="150"/>
      <c r="K22" s="151"/>
      <c r="L22" s="151"/>
      <c r="M22" s="151"/>
      <c r="N22" s="151"/>
      <c r="O22" s="151"/>
    </row>
    <row r="23" spans="3:15" s="149" customFormat="1" ht="18.75" customHeight="1">
      <c r="C23" s="370"/>
      <c r="D23" s="813"/>
      <c r="E23" s="813"/>
      <c r="F23" s="813"/>
      <c r="G23" s="150"/>
      <c r="H23" s="150"/>
      <c r="I23" s="150"/>
      <c r="J23" s="150"/>
      <c r="K23" s="151"/>
      <c r="L23" s="151"/>
      <c r="M23" s="151"/>
      <c r="N23" s="151"/>
      <c r="O23" s="151"/>
    </row>
    <row r="24" spans="3:15" s="149" customFormat="1" ht="18.75" customHeight="1">
      <c r="C24" s="370"/>
      <c r="D24" s="153"/>
      <c r="E24" s="153"/>
      <c r="F24" s="153"/>
      <c r="G24" s="150"/>
      <c r="H24" s="150"/>
      <c r="I24" s="150"/>
      <c r="J24" s="150"/>
      <c r="K24" s="151"/>
      <c r="L24" s="151"/>
      <c r="M24" s="151"/>
      <c r="N24" s="151"/>
      <c r="O24" s="151"/>
    </row>
    <row r="25" spans="3:15" s="149" customFormat="1" ht="18.75" customHeight="1">
      <c r="C25" s="370"/>
      <c r="D25" s="153"/>
      <c r="E25" s="153"/>
      <c r="F25" s="153"/>
      <c r="G25" s="150"/>
      <c r="H25" s="150"/>
      <c r="I25" s="150"/>
      <c r="J25" s="150"/>
      <c r="K25" s="151"/>
      <c r="L25" s="151"/>
      <c r="M25" s="151"/>
      <c r="N25" s="151"/>
      <c r="O25" s="151"/>
    </row>
    <row r="26" spans="3:15" s="149" customFormat="1" ht="18.75" customHeight="1">
      <c r="C26" s="370"/>
      <c r="D26" s="813"/>
      <c r="E26" s="813"/>
      <c r="F26" s="813"/>
      <c r="G26" s="836"/>
      <c r="H26" s="836"/>
      <c r="I26" s="836"/>
      <c r="J26" s="836"/>
      <c r="K26" s="151"/>
      <c r="L26" s="151"/>
      <c r="M26" s="151"/>
      <c r="N26" s="151"/>
      <c r="O26" s="151"/>
    </row>
    <row r="27" spans="3:15" s="149" customFormat="1" ht="18.75" customHeight="1">
      <c r="C27" s="837"/>
      <c r="D27" s="837"/>
      <c r="E27" s="837"/>
      <c r="F27" s="837"/>
      <c r="G27" s="369"/>
      <c r="H27" s="369"/>
      <c r="I27" s="369"/>
      <c r="J27" s="369"/>
      <c r="K27" s="151"/>
      <c r="L27" s="151"/>
      <c r="M27" s="151"/>
      <c r="N27" s="151"/>
      <c r="O27" s="151"/>
    </row>
    <row r="28" spans="3:15" s="149" customFormat="1" ht="18.75" customHeight="1">
      <c r="C28" s="837"/>
      <c r="D28" s="837"/>
      <c r="E28" s="837"/>
      <c r="F28" s="837"/>
      <c r="G28" s="369"/>
      <c r="H28" s="369"/>
      <c r="I28" s="369"/>
      <c r="J28" s="369"/>
      <c r="K28" s="151"/>
      <c r="L28" s="151"/>
      <c r="M28" s="151"/>
      <c r="N28" s="151"/>
      <c r="O28" s="151"/>
    </row>
    <row r="29" spans="3:15" s="149" customFormat="1" ht="18.75" customHeight="1">
      <c r="C29" s="841"/>
      <c r="D29" s="841"/>
      <c r="E29" s="841"/>
      <c r="F29" s="841"/>
      <c r="G29" s="371"/>
      <c r="H29" s="371"/>
      <c r="I29" s="371"/>
      <c r="J29" s="371"/>
      <c r="K29" s="151"/>
      <c r="L29" s="151"/>
      <c r="M29" s="151"/>
      <c r="N29" s="151"/>
      <c r="O29" s="151"/>
    </row>
    <row r="30" spans="3:15" s="149" customFormat="1" ht="18.75" customHeight="1">
      <c r="C30" s="837"/>
      <c r="D30" s="837"/>
      <c r="E30" s="837"/>
      <c r="F30" s="837"/>
      <c r="G30" s="369"/>
      <c r="H30" s="369"/>
      <c r="I30" s="369"/>
      <c r="J30" s="369"/>
      <c r="K30" s="151"/>
      <c r="L30" s="151"/>
      <c r="M30" s="151"/>
      <c r="N30" s="151"/>
      <c r="O30" s="151"/>
    </row>
    <row r="31" spans="3:15" s="149" customFormat="1" ht="18.75" customHeight="1">
      <c r="C31" s="837"/>
      <c r="D31" s="837"/>
      <c r="E31" s="837"/>
      <c r="F31" s="837"/>
      <c r="G31" s="369"/>
      <c r="H31" s="369"/>
      <c r="I31" s="369"/>
      <c r="J31" s="369"/>
      <c r="K31" s="151"/>
      <c r="L31" s="151"/>
      <c r="M31" s="151"/>
      <c r="N31" s="151"/>
      <c r="O31" s="151"/>
    </row>
    <row r="32" spans="3:15" s="149" customFormat="1" ht="18.75" customHeight="1">
      <c r="C32" s="837"/>
      <c r="D32" s="837"/>
      <c r="E32" s="837"/>
      <c r="F32" s="837"/>
      <c r="G32" s="369"/>
      <c r="H32" s="369"/>
      <c r="I32" s="369"/>
      <c r="J32" s="369"/>
      <c r="K32" s="151"/>
      <c r="L32" s="151"/>
      <c r="M32" s="151"/>
      <c r="N32" s="151"/>
      <c r="O32" s="151"/>
    </row>
    <row r="33" spans="1:23" s="149" customFormat="1" ht="18.75" customHeight="1">
      <c r="C33" s="154"/>
      <c r="D33" s="154"/>
      <c r="E33" s="154"/>
      <c r="F33" s="154"/>
      <c r="G33" s="369"/>
      <c r="H33" s="369"/>
      <c r="I33" s="369"/>
      <c r="J33" s="369"/>
      <c r="K33" s="151"/>
      <c r="L33" s="151"/>
      <c r="M33" s="151"/>
      <c r="N33" s="151"/>
      <c r="O33" s="151"/>
    </row>
    <row r="34" spans="1:23" s="147" customFormat="1" ht="18.75" customHeight="1">
      <c r="C34" s="154"/>
      <c r="D34" s="154"/>
      <c r="E34" s="154"/>
      <c r="F34" s="154"/>
      <c r="G34" s="369"/>
      <c r="H34" s="369"/>
      <c r="I34" s="369"/>
      <c r="J34" s="369"/>
      <c r="K34" s="148"/>
      <c r="L34" s="148"/>
      <c r="M34" s="148"/>
      <c r="N34" s="148"/>
      <c r="O34" s="148"/>
    </row>
    <row r="35" spans="1:23" s="149" customFormat="1" ht="18.75" customHeight="1" thickBot="1">
      <c r="C35" s="154"/>
      <c r="D35" s="154"/>
      <c r="E35" s="154"/>
      <c r="F35" s="154"/>
      <c r="G35" s="369"/>
      <c r="H35" s="155"/>
      <c r="I35" s="155"/>
      <c r="J35" s="155"/>
      <c r="K35" s="156"/>
      <c r="L35" s="156"/>
      <c r="M35" s="156"/>
      <c r="N35" s="156"/>
      <c r="O35" s="156"/>
      <c r="P35" s="157"/>
      <c r="Q35" s="157"/>
    </row>
    <row r="36" spans="1:23" s="149" customFormat="1" ht="18.75" customHeight="1" thickBot="1">
      <c r="B36" s="157"/>
      <c r="C36" s="158"/>
      <c r="D36" s="158"/>
      <c r="E36" s="158"/>
      <c r="F36" s="158"/>
      <c r="G36" s="159"/>
      <c r="H36" s="842" t="s">
        <v>237</v>
      </c>
      <c r="I36" s="842"/>
      <c r="J36" s="842"/>
      <c r="K36" s="842"/>
      <c r="L36" s="842"/>
      <c r="M36" s="842"/>
      <c r="N36" s="842"/>
      <c r="O36" s="842"/>
      <c r="P36" s="842"/>
      <c r="Q36" s="843"/>
      <c r="R36" s="160"/>
      <c r="S36" s="157"/>
      <c r="T36" s="157"/>
      <c r="U36" s="157"/>
      <c r="V36" s="157"/>
      <c r="W36" s="157"/>
    </row>
    <row r="37" spans="1:23" s="149" customFormat="1" ht="30.75" customHeight="1">
      <c r="A37" s="161"/>
      <c r="B37" s="162"/>
      <c r="C37" s="163"/>
      <c r="D37" s="359" t="s">
        <v>699</v>
      </c>
      <c r="E37" s="360" t="s">
        <v>700</v>
      </c>
      <c r="F37" s="360" t="s">
        <v>701</v>
      </c>
      <c r="G37" s="360" t="s">
        <v>702</v>
      </c>
      <c r="H37" s="361" t="s">
        <v>703</v>
      </c>
      <c r="I37" s="361" t="s">
        <v>704</v>
      </c>
      <c r="J37" s="361" t="s">
        <v>705</v>
      </c>
      <c r="K37" s="361" t="s">
        <v>706</v>
      </c>
      <c r="L37" s="361" t="s">
        <v>707</v>
      </c>
      <c r="M37" s="361" t="s">
        <v>708</v>
      </c>
      <c r="N37" s="361" t="s">
        <v>709</v>
      </c>
      <c r="O37" s="361" t="s">
        <v>710</v>
      </c>
      <c r="P37" s="361" t="s">
        <v>711</v>
      </c>
      <c r="Q37" s="361" t="s">
        <v>712</v>
      </c>
      <c r="R37" s="360" t="s">
        <v>713</v>
      </c>
      <c r="S37" s="360" t="s">
        <v>714</v>
      </c>
      <c r="T37" s="360" t="s">
        <v>715</v>
      </c>
      <c r="U37" s="362" t="s">
        <v>716</v>
      </c>
      <c r="V37" s="803" t="s">
        <v>148</v>
      </c>
      <c r="W37" s="804"/>
    </row>
    <row r="38" spans="1:23" s="149" customFormat="1" ht="18.75" customHeight="1" thickBot="1">
      <c r="A38" s="161"/>
      <c r="B38" s="811" t="s">
        <v>145</v>
      </c>
      <c r="C38" s="812"/>
      <c r="D38" s="22"/>
      <c r="E38" s="22"/>
      <c r="F38" s="22"/>
      <c r="G38" s="23"/>
      <c r="H38" s="23"/>
      <c r="I38" s="23"/>
      <c r="J38" s="23"/>
      <c r="K38" s="24"/>
      <c r="L38" s="24"/>
      <c r="M38" s="24"/>
      <c r="N38" s="24"/>
      <c r="O38" s="24"/>
      <c r="P38" s="25"/>
      <c r="Q38" s="25"/>
      <c r="R38" s="25"/>
      <c r="S38" s="25"/>
      <c r="T38" s="25"/>
      <c r="U38" s="26"/>
      <c r="V38" s="805"/>
      <c r="W38" s="806"/>
    </row>
    <row r="39" spans="1:23" s="149" customFormat="1" ht="18.75" customHeight="1" thickBot="1">
      <c r="A39" s="161"/>
      <c r="B39" s="839" t="s">
        <v>146</v>
      </c>
      <c r="C39" s="840"/>
      <c r="D39" s="27"/>
      <c r="E39" s="27"/>
      <c r="F39" s="27"/>
      <c r="G39" s="28"/>
      <c r="H39" s="28"/>
      <c r="I39" s="28"/>
      <c r="J39" s="28"/>
      <c r="K39" s="29"/>
      <c r="L39" s="29"/>
      <c r="M39" s="29"/>
      <c r="N39" s="29"/>
      <c r="O39" s="29"/>
      <c r="P39" s="30"/>
      <c r="Q39" s="30"/>
      <c r="R39" s="30"/>
      <c r="S39" s="30"/>
      <c r="T39" s="30"/>
      <c r="U39" s="31"/>
      <c r="V39" s="805"/>
      <c r="W39" s="806"/>
    </row>
    <row r="40" spans="1:23" s="147" customFormat="1" ht="18.75" customHeight="1">
      <c r="A40" s="164"/>
      <c r="B40" s="807" t="str">
        <f>IF('رو جلد'!G9="راه آهن","","تابلو،علائم")</f>
        <v/>
      </c>
      <c r="C40" s="808"/>
      <c r="D40" s="32"/>
      <c r="E40" s="32"/>
      <c r="F40" s="32"/>
      <c r="G40" s="33"/>
      <c r="H40" s="33"/>
      <c r="I40" s="33"/>
      <c r="J40" s="33"/>
      <c r="K40" s="34"/>
      <c r="L40" s="34"/>
      <c r="M40" s="34"/>
      <c r="N40" s="34"/>
      <c r="O40" s="34"/>
      <c r="P40" s="35"/>
      <c r="Q40" s="35"/>
      <c r="R40" s="35"/>
      <c r="S40" s="35"/>
      <c r="T40" s="35"/>
      <c r="U40" s="35"/>
      <c r="V40" s="809"/>
      <c r="W40" s="810"/>
    </row>
    <row r="41" spans="1:23" s="149" customFormat="1" ht="18.75" customHeight="1">
      <c r="A41" s="161"/>
      <c r="B41" s="801" t="str">
        <f>IF('رو جلد'!G9="راه آهن","علائم","توپكا")</f>
        <v>علائم</v>
      </c>
      <c r="C41" s="802"/>
      <c r="D41" s="36"/>
      <c r="E41" s="36"/>
      <c r="F41" s="36"/>
      <c r="G41" s="37"/>
      <c r="H41" s="37"/>
      <c r="I41" s="37"/>
      <c r="J41" s="37"/>
      <c r="K41" s="38"/>
      <c r="L41" s="38"/>
      <c r="M41" s="38"/>
      <c r="N41" s="38"/>
      <c r="O41" s="38"/>
      <c r="P41" s="39"/>
      <c r="Q41" s="39"/>
      <c r="R41" s="39"/>
      <c r="S41" s="39"/>
      <c r="T41" s="39"/>
      <c r="U41" s="39"/>
      <c r="V41" s="799"/>
      <c r="W41" s="800"/>
    </row>
    <row r="42" spans="1:23" s="149" customFormat="1" ht="18.75" customHeight="1">
      <c r="A42" s="161"/>
      <c r="B42" s="801" t="str">
        <f>IF('رو جلد'!G9="راه آهن","ريل","بيندر2")</f>
        <v>ريل</v>
      </c>
      <c r="C42" s="802"/>
      <c r="D42" s="36"/>
      <c r="E42" s="36"/>
      <c r="F42" s="36"/>
      <c r="G42" s="37"/>
      <c r="H42" s="37"/>
      <c r="I42" s="37"/>
      <c r="J42" s="37"/>
      <c r="K42" s="38"/>
      <c r="L42" s="38"/>
      <c r="M42" s="38"/>
      <c r="N42" s="38"/>
      <c r="O42" s="38"/>
      <c r="P42" s="39"/>
      <c r="Q42" s="39"/>
      <c r="R42" s="39"/>
      <c r="S42" s="39"/>
      <c r="T42" s="39"/>
      <c r="U42" s="39"/>
      <c r="V42" s="799"/>
      <c r="W42" s="800"/>
    </row>
    <row r="43" spans="1:23" s="149" customFormat="1" ht="18.75" customHeight="1">
      <c r="A43" s="161"/>
      <c r="B43" s="801" t="str">
        <f>IF('رو جلد'!G9="راه آهن","تراورس","بيندر1")</f>
        <v>تراورس</v>
      </c>
      <c r="C43" s="802"/>
      <c r="D43" s="36"/>
      <c r="E43" s="36"/>
      <c r="F43" s="36"/>
      <c r="G43" s="37"/>
      <c r="H43" s="37"/>
      <c r="I43" s="37"/>
      <c r="J43" s="37"/>
      <c r="K43" s="38"/>
      <c r="L43" s="38"/>
      <c r="M43" s="38"/>
      <c r="N43" s="38"/>
      <c r="O43" s="38"/>
      <c r="P43" s="39"/>
      <c r="Q43" s="39"/>
      <c r="R43" s="39"/>
      <c r="S43" s="39"/>
      <c r="T43" s="39"/>
      <c r="U43" s="39"/>
      <c r="V43" s="799"/>
      <c r="W43" s="800"/>
    </row>
    <row r="44" spans="1:23" s="149" customFormat="1" ht="18.75" customHeight="1">
      <c r="A44" s="161"/>
      <c r="B44" s="801" t="str">
        <f>IF('رو جلد'!G9="راه آهن","بالاست","اساس")</f>
        <v>بالاست</v>
      </c>
      <c r="C44" s="802"/>
      <c r="D44" s="36"/>
      <c r="E44" s="36"/>
      <c r="F44" s="36"/>
      <c r="G44" s="37"/>
      <c r="H44" s="37"/>
      <c r="I44" s="37"/>
      <c r="J44" s="37"/>
      <c r="K44" s="38"/>
      <c r="L44" s="38"/>
      <c r="M44" s="38"/>
      <c r="N44" s="38"/>
      <c r="O44" s="38"/>
      <c r="P44" s="39"/>
      <c r="Q44" s="39"/>
      <c r="R44" s="39"/>
      <c r="S44" s="39"/>
      <c r="T44" s="39"/>
      <c r="U44" s="39"/>
      <c r="V44" s="799"/>
      <c r="W44" s="800"/>
    </row>
    <row r="45" spans="1:23" s="149" customFormat="1" ht="18.75" customHeight="1">
      <c r="A45" s="161"/>
      <c r="B45" s="801" t="str">
        <f>IF('رو جلد'!G9="راه آهن","زيربالاست","زيراساس")</f>
        <v>زيربالاست</v>
      </c>
      <c r="C45" s="802"/>
      <c r="D45" s="36"/>
      <c r="E45" s="36"/>
      <c r="F45" s="36"/>
      <c r="G45" s="37"/>
      <c r="H45" s="37"/>
      <c r="I45" s="37"/>
      <c r="J45" s="37"/>
      <c r="K45" s="38"/>
      <c r="L45" s="38"/>
      <c r="M45" s="38"/>
      <c r="N45" s="38"/>
      <c r="O45" s="38"/>
      <c r="P45" s="39"/>
      <c r="Q45" s="39"/>
      <c r="R45" s="39"/>
      <c r="S45" s="39"/>
      <c r="T45" s="39"/>
      <c r="U45" s="39"/>
      <c r="V45" s="799"/>
      <c r="W45" s="800"/>
    </row>
    <row r="46" spans="1:23" s="149" customFormat="1" ht="18.75" customHeight="1">
      <c r="A46" s="161"/>
      <c r="B46" s="838" t="s">
        <v>33</v>
      </c>
      <c r="C46" s="802"/>
      <c r="D46" s="40"/>
      <c r="E46" s="40"/>
      <c r="F46" s="40"/>
      <c r="G46" s="41"/>
      <c r="H46" s="41"/>
      <c r="I46" s="41"/>
      <c r="J46" s="41"/>
      <c r="K46" s="42"/>
      <c r="L46" s="42"/>
      <c r="M46" s="42"/>
      <c r="N46" s="42"/>
      <c r="O46" s="42"/>
      <c r="P46" s="43"/>
      <c r="Q46" s="43"/>
      <c r="R46" s="43"/>
      <c r="S46" s="43"/>
      <c r="T46" s="43"/>
      <c r="U46" s="43"/>
      <c r="V46" s="44"/>
      <c r="W46" s="45"/>
    </row>
    <row r="47" spans="1:23" s="149" customFormat="1" ht="18.75" customHeight="1" thickBot="1">
      <c r="A47" s="161"/>
      <c r="B47" s="844" t="s">
        <v>238</v>
      </c>
      <c r="C47" s="845"/>
      <c r="D47" s="46"/>
      <c r="E47" s="46"/>
      <c r="F47" s="46"/>
      <c r="G47" s="47"/>
      <c r="H47" s="47"/>
      <c r="I47" s="47"/>
      <c r="J47" s="47"/>
      <c r="K47" s="48"/>
      <c r="L47" s="48"/>
      <c r="M47" s="48"/>
      <c r="N47" s="48"/>
      <c r="O47" s="48"/>
      <c r="P47" s="49"/>
      <c r="Q47" s="49"/>
      <c r="R47" s="49"/>
      <c r="S47" s="49"/>
      <c r="T47" s="49"/>
      <c r="U47" s="49"/>
      <c r="V47" s="797"/>
      <c r="W47" s="798"/>
    </row>
    <row r="48" spans="1:23" s="149" customFormat="1" ht="18.75" customHeight="1">
      <c r="C48" s="837"/>
      <c r="D48" s="837"/>
      <c r="E48" s="837"/>
      <c r="F48" s="837"/>
      <c r="G48" s="369"/>
      <c r="H48" s="369"/>
      <c r="I48" s="369"/>
      <c r="J48" s="369"/>
      <c r="K48" s="151"/>
      <c r="L48" s="151"/>
      <c r="M48" s="151"/>
      <c r="N48" s="151"/>
      <c r="O48" s="151"/>
    </row>
    <row r="49" spans="3:15" s="149" customFormat="1" ht="18.75" customHeight="1">
      <c r="C49" s="837"/>
      <c r="D49" s="837"/>
      <c r="E49" s="837"/>
      <c r="F49" s="837"/>
      <c r="G49" s="369"/>
      <c r="H49" s="369"/>
      <c r="I49" s="369"/>
      <c r="J49" s="369"/>
      <c r="K49" s="151"/>
      <c r="L49" s="151"/>
      <c r="M49" s="151"/>
      <c r="N49" s="151"/>
      <c r="O49" s="151"/>
    </row>
    <row r="50" spans="3:15" ht="18.75" customHeight="1"/>
    <row r="51" spans="3:15" s="149" customFormat="1" ht="18.75" customHeight="1">
      <c r="C51" s="837"/>
      <c r="D51" s="837"/>
      <c r="E51" s="837"/>
      <c r="F51" s="837"/>
      <c r="G51" s="369"/>
      <c r="H51" s="369"/>
      <c r="I51" s="369"/>
      <c r="J51" s="369"/>
      <c r="K51" s="151"/>
      <c r="L51" s="151"/>
      <c r="M51" s="151"/>
      <c r="N51" s="151"/>
      <c r="O51" s="151"/>
    </row>
    <row r="52" spans="3:15" s="149" customFormat="1" ht="18.75" customHeight="1">
      <c r="C52" s="837"/>
      <c r="D52" s="837"/>
      <c r="E52" s="837"/>
      <c r="F52" s="837"/>
      <c r="G52" s="369"/>
      <c r="H52" s="369"/>
      <c r="I52" s="369"/>
      <c r="J52" s="369"/>
      <c r="K52" s="151"/>
      <c r="L52" s="151"/>
      <c r="M52" s="151"/>
      <c r="N52" s="151"/>
      <c r="O52" s="151"/>
    </row>
    <row r="53" spans="3:15" s="149" customFormat="1" ht="18.75" customHeight="1">
      <c r="C53" s="837"/>
      <c r="D53" s="837"/>
      <c r="E53" s="837"/>
      <c r="F53" s="837"/>
      <c r="G53" s="369"/>
      <c r="H53" s="369"/>
      <c r="I53" s="369"/>
      <c r="J53" s="369"/>
      <c r="K53" s="151"/>
      <c r="L53" s="151"/>
      <c r="M53" s="151"/>
      <c r="N53" s="151"/>
      <c r="O53" s="151"/>
    </row>
    <row r="54" spans="3:15" s="149" customFormat="1" ht="18.75" customHeight="1">
      <c r="C54" s="837"/>
      <c r="D54" s="837"/>
      <c r="E54" s="837"/>
      <c r="F54" s="837"/>
      <c r="G54" s="369"/>
      <c r="H54" s="369"/>
      <c r="I54" s="369"/>
      <c r="J54" s="369"/>
      <c r="K54" s="151"/>
      <c r="L54" s="151"/>
      <c r="M54" s="151"/>
      <c r="N54" s="151"/>
      <c r="O54" s="151"/>
    </row>
    <row r="55" spans="3:15" s="149" customFormat="1" ht="18.75" customHeight="1">
      <c r="C55" s="837"/>
      <c r="D55" s="837"/>
      <c r="E55" s="837"/>
      <c r="F55" s="837"/>
      <c r="G55" s="369"/>
      <c r="H55" s="369"/>
      <c r="I55" s="369"/>
      <c r="J55" s="369"/>
      <c r="K55" s="151"/>
      <c r="L55" s="151"/>
      <c r="M55" s="151"/>
      <c r="N55" s="151"/>
      <c r="O55" s="151"/>
    </row>
    <row r="56" spans="3:15" s="149" customFormat="1" ht="18.75" customHeight="1">
      <c r="C56" s="837"/>
      <c r="D56" s="837"/>
      <c r="E56" s="837"/>
      <c r="F56" s="837"/>
      <c r="G56" s="369"/>
      <c r="H56" s="369"/>
      <c r="I56" s="369"/>
      <c r="J56" s="369"/>
      <c r="K56" s="151"/>
      <c r="L56" s="151"/>
      <c r="M56" s="151"/>
      <c r="N56" s="151"/>
      <c r="O56" s="151"/>
    </row>
    <row r="57" spans="3:15" ht="18.75" customHeight="1"/>
    <row r="58" spans="3:15" s="149" customFormat="1" ht="18.75" customHeight="1">
      <c r="C58" s="837"/>
      <c r="D58" s="837"/>
      <c r="E58" s="837"/>
      <c r="F58" s="837"/>
      <c r="G58" s="369"/>
      <c r="H58" s="369"/>
      <c r="I58" s="369"/>
      <c r="J58" s="369"/>
      <c r="K58" s="151"/>
      <c r="L58" s="151"/>
      <c r="M58" s="151"/>
      <c r="N58" s="151"/>
      <c r="O58" s="151"/>
    </row>
    <row r="59" spans="3:15" s="147" customFormat="1" ht="18.75" customHeight="1">
      <c r="C59" s="837"/>
      <c r="D59" s="837"/>
      <c r="E59" s="837"/>
      <c r="F59" s="837"/>
      <c r="G59" s="369"/>
      <c r="H59" s="369"/>
      <c r="I59" s="369"/>
      <c r="J59" s="369"/>
      <c r="K59" s="148"/>
      <c r="L59" s="148"/>
      <c r="M59" s="148"/>
      <c r="N59" s="148"/>
      <c r="O59" s="148"/>
    </row>
    <row r="60" spans="3:15" s="149" customFormat="1" ht="18.75" customHeight="1">
      <c r="C60" s="837"/>
      <c r="D60" s="837"/>
      <c r="E60" s="837"/>
      <c r="F60" s="837"/>
      <c r="G60" s="369"/>
      <c r="H60" s="369"/>
      <c r="I60" s="369"/>
      <c r="J60" s="369"/>
      <c r="K60" s="151"/>
      <c r="L60" s="151"/>
      <c r="M60" s="151"/>
      <c r="N60" s="151"/>
      <c r="O60" s="151"/>
    </row>
    <row r="61" spans="3:15" s="149" customFormat="1" ht="18.75" customHeight="1">
      <c r="C61" s="837"/>
      <c r="D61" s="837"/>
      <c r="E61" s="837"/>
      <c r="F61" s="837"/>
      <c r="G61" s="369"/>
      <c r="H61" s="369"/>
      <c r="I61" s="369"/>
      <c r="J61" s="369"/>
      <c r="K61" s="151"/>
      <c r="L61" s="151"/>
      <c r="M61" s="151"/>
      <c r="N61" s="151"/>
      <c r="O61" s="151"/>
    </row>
    <row r="62" spans="3:15" s="149" customFormat="1" ht="18.75" customHeight="1">
      <c r="C62" s="837"/>
      <c r="D62" s="837"/>
      <c r="E62" s="837"/>
      <c r="F62" s="837"/>
      <c r="G62" s="369"/>
      <c r="H62" s="369"/>
      <c r="I62" s="369"/>
      <c r="J62" s="369"/>
      <c r="K62" s="151"/>
      <c r="L62" s="151"/>
      <c r="M62" s="151"/>
      <c r="N62" s="151"/>
      <c r="O62" s="151"/>
    </row>
    <row r="64" spans="3:15" s="149" customFormat="1" ht="20.149999999999999" customHeight="1">
      <c r="C64" s="837"/>
      <c r="D64" s="837"/>
      <c r="E64" s="837"/>
      <c r="F64" s="837"/>
      <c r="G64" s="369"/>
      <c r="H64" s="369"/>
      <c r="I64" s="369"/>
      <c r="J64" s="369"/>
      <c r="K64" s="151"/>
      <c r="L64" s="151"/>
      <c r="M64" s="151"/>
      <c r="N64" s="151"/>
      <c r="O64" s="151"/>
    </row>
    <row r="65" spans="3:15" s="149" customFormat="1" ht="20.149999999999999" customHeight="1">
      <c r="C65" s="837"/>
      <c r="D65" s="837"/>
      <c r="E65" s="837"/>
      <c r="F65" s="837"/>
      <c r="G65" s="369"/>
      <c r="H65" s="369"/>
      <c r="I65" s="369"/>
      <c r="J65" s="369"/>
      <c r="K65" s="151"/>
      <c r="L65" s="151"/>
      <c r="M65" s="151"/>
      <c r="N65" s="151"/>
      <c r="O65" s="151"/>
    </row>
    <row r="66" spans="3:15" s="149" customFormat="1" ht="20.149999999999999" customHeight="1">
      <c r="C66" s="837"/>
      <c r="D66" s="837"/>
      <c r="E66" s="837"/>
      <c r="F66" s="837"/>
      <c r="G66" s="369"/>
      <c r="H66" s="369"/>
      <c r="I66" s="369"/>
      <c r="J66" s="369"/>
      <c r="K66" s="151"/>
      <c r="L66" s="151"/>
      <c r="M66" s="151"/>
      <c r="N66" s="151"/>
      <c r="O66" s="151"/>
    </row>
    <row r="67" spans="3:15" s="147" customFormat="1" ht="20.149999999999999" customHeight="1">
      <c r="C67" s="837"/>
      <c r="D67" s="837"/>
      <c r="E67" s="837"/>
      <c r="F67" s="837"/>
      <c r="G67" s="369"/>
      <c r="H67" s="369"/>
      <c r="I67" s="369"/>
      <c r="J67" s="369"/>
      <c r="K67" s="148"/>
      <c r="L67" s="148"/>
      <c r="M67" s="148"/>
      <c r="N67" s="148"/>
      <c r="O67" s="148"/>
    </row>
    <row r="68" spans="3:15" s="147" customFormat="1" ht="20.149999999999999" customHeight="1">
      <c r="C68" s="837"/>
      <c r="D68" s="837"/>
      <c r="E68" s="837"/>
      <c r="F68" s="837"/>
      <c r="G68" s="369"/>
      <c r="H68" s="369"/>
      <c r="I68" s="369"/>
      <c r="J68" s="369"/>
      <c r="K68" s="148"/>
      <c r="L68" s="148"/>
      <c r="M68" s="148"/>
      <c r="N68" s="148"/>
      <c r="O68" s="148"/>
    </row>
    <row r="69" spans="3:15" s="147" customFormat="1" ht="20.149999999999999" customHeight="1">
      <c r="C69" s="837"/>
      <c r="D69" s="837"/>
      <c r="E69" s="837"/>
      <c r="F69" s="837"/>
      <c r="G69" s="369"/>
      <c r="H69" s="369"/>
      <c r="I69" s="369"/>
      <c r="J69" s="369"/>
      <c r="K69" s="148"/>
      <c r="L69" s="148"/>
      <c r="M69" s="148"/>
      <c r="N69" s="148"/>
      <c r="O69" s="148"/>
    </row>
    <row r="70" spans="3:15" ht="17">
      <c r="F70" s="154"/>
      <c r="G70" s="154"/>
      <c r="H70" s="154"/>
      <c r="I70" s="154"/>
      <c r="J70" s="154"/>
      <c r="K70" s="154"/>
      <c r="L70" s="154"/>
    </row>
    <row r="71" spans="3:15" ht="17">
      <c r="F71" s="154"/>
      <c r="G71" s="154"/>
      <c r="H71" s="154"/>
      <c r="I71" s="154"/>
      <c r="J71" s="154"/>
      <c r="K71" s="154"/>
      <c r="L71" s="154"/>
    </row>
  </sheetData>
  <sheetProtection password="FB6E" sheet="1" scenarios="1"/>
  <mergeCells count="85">
    <mergeCell ref="H36:Q36"/>
    <mergeCell ref="C67:F67"/>
    <mergeCell ref="C68:F68"/>
    <mergeCell ref="C69:F69"/>
    <mergeCell ref="C60:F60"/>
    <mergeCell ref="C61:F61"/>
    <mergeCell ref="C62:F62"/>
    <mergeCell ref="C64:F64"/>
    <mergeCell ref="C65:F65"/>
    <mergeCell ref="B47:C47"/>
    <mergeCell ref="C66:F66"/>
    <mergeCell ref="C59:F59"/>
    <mergeCell ref="C48:F48"/>
    <mergeCell ref="C49:F49"/>
    <mergeCell ref="C51:F51"/>
    <mergeCell ref="C58:F58"/>
    <mergeCell ref="C56:F56"/>
    <mergeCell ref="B46:C46"/>
    <mergeCell ref="D20:F20"/>
    <mergeCell ref="D21:F21"/>
    <mergeCell ref="D22:F22"/>
    <mergeCell ref="B39:C39"/>
    <mergeCell ref="C52:F52"/>
    <mergeCell ref="C53:F53"/>
    <mergeCell ref="C54:F54"/>
    <mergeCell ref="C55:F55"/>
    <mergeCell ref="C28:F28"/>
    <mergeCell ref="C29:F29"/>
    <mergeCell ref="C31:F31"/>
    <mergeCell ref="C30:F30"/>
    <mergeCell ref="C32:F32"/>
    <mergeCell ref="G26:J26"/>
    <mergeCell ref="C27:F27"/>
    <mergeCell ref="D23:F23"/>
    <mergeCell ref="D26:F26"/>
    <mergeCell ref="D18:F18"/>
    <mergeCell ref="D19:F19"/>
    <mergeCell ref="D14:F14"/>
    <mergeCell ref="D15:F15"/>
    <mergeCell ref="D16:F16"/>
    <mergeCell ref="H2:Q2"/>
    <mergeCell ref="I4:P4"/>
    <mergeCell ref="B5:D5"/>
    <mergeCell ref="B6:D6"/>
    <mergeCell ref="E4:G4"/>
    <mergeCell ref="G3:R3"/>
    <mergeCell ref="T4:U4"/>
    <mergeCell ref="V4:W4"/>
    <mergeCell ref="P5:R5"/>
    <mergeCell ref="P6:R6"/>
    <mergeCell ref="E6:O6"/>
    <mergeCell ref="E5:K5"/>
    <mergeCell ref="D17:F17"/>
    <mergeCell ref="S6:W6"/>
    <mergeCell ref="S5:W5"/>
    <mergeCell ref="S7:T7"/>
    <mergeCell ref="U7:V7"/>
    <mergeCell ref="B7:D7"/>
    <mergeCell ref="E7:O7"/>
    <mergeCell ref="I11:J11"/>
    <mergeCell ref="P7:R7"/>
    <mergeCell ref="G10:J10"/>
    <mergeCell ref="G11:H11"/>
    <mergeCell ref="C9:J9"/>
    <mergeCell ref="C10:C11"/>
    <mergeCell ref="D10:F11"/>
    <mergeCell ref="D12:F12"/>
    <mergeCell ref="D13:F13"/>
    <mergeCell ref="V42:W42"/>
    <mergeCell ref="V37:W37"/>
    <mergeCell ref="V39:W39"/>
    <mergeCell ref="V38:W38"/>
    <mergeCell ref="B40:C40"/>
    <mergeCell ref="B42:C42"/>
    <mergeCell ref="V41:W41"/>
    <mergeCell ref="V40:W40"/>
    <mergeCell ref="B41:C41"/>
    <mergeCell ref="B38:C38"/>
    <mergeCell ref="V47:W47"/>
    <mergeCell ref="V45:W45"/>
    <mergeCell ref="V44:W44"/>
    <mergeCell ref="V43:W43"/>
    <mergeCell ref="B43:C43"/>
    <mergeCell ref="B44:C44"/>
    <mergeCell ref="B45:C45"/>
  </mergeCells>
  <printOptions horizontalCentered="1" verticalCentered="1"/>
  <pageMargins left="0" right="0" top="0.23622047244094491" bottom="0.23622047244094491" header="0" footer="0"/>
  <pageSetup paperSize="9" scale="90" orientation="portrait" r:id="rId1"/>
  <headerFooter scaleWithDoc="0"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9"/>
  <dimension ref="A1:IU76"/>
  <sheetViews>
    <sheetView showGridLines="0" rightToLeft="1" view="pageBreakPreview" topLeftCell="A7" zoomScaleSheetLayoutView="100" workbookViewId="0">
      <selection activeCell="C13" sqref="C13:E13"/>
    </sheetView>
  </sheetViews>
  <sheetFormatPr defaultColWidth="9.1796875" defaultRowHeight="17.5"/>
  <cols>
    <col min="1" max="1" width="2" style="529" customWidth="1"/>
    <col min="2" max="2" width="5.7265625" style="529" customWidth="1"/>
    <col min="3" max="3" width="12" style="529" customWidth="1"/>
    <col min="4" max="4" width="13.7265625" style="529" customWidth="1"/>
    <col min="5" max="5" width="17.54296875" style="529" customWidth="1"/>
    <col min="6" max="6" width="15.7265625" style="529" customWidth="1"/>
    <col min="7" max="7" width="17" style="529" customWidth="1"/>
    <col min="8" max="8" width="15.7265625" style="529" customWidth="1"/>
    <col min="9" max="9" width="21.54296875" style="529" customWidth="1"/>
    <col min="10" max="10" width="2" style="529" customWidth="1"/>
    <col min="11" max="11" width="5" style="529" customWidth="1"/>
    <col min="12" max="16384" width="9.1796875" style="529"/>
  </cols>
  <sheetData>
    <row r="1" spans="1:23" ht="18" thickBot="1"/>
    <row r="2" spans="1:23" ht="20.5" thickTop="1">
      <c r="B2" s="1"/>
      <c r="C2" s="2"/>
      <c r="D2" s="2"/>
      <c r="E2" s="831" t="s">
        <v>144</v>
      </c>
      <c r="F2" s="831"/>
      <c r="G2" s="831"/>
      <c r="H2" s="530"/>
      <c r="I2" s="54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4"/>
      <c r="V2" s="4"/>
      <c r="W2" s="4"/>
    </row>
    <row r="3" spans="1:23" ht="20">
      <c r="B3" s="6"/>
      <c r="C3" s="7"/>
      <c r="D3" s="8"/>
      <c r="E3" s="835" t="s">
        <v>126</v>
      </c>
      <c r="F3" s="835"/>
      <c r="G3" s="835"/>
      <c r="H3" s="55"/>
      <c r="I3" s="58"/>
      <c r="J3" s="55"/>
      <c r="K3" s="55"/>
      <c r="L3" s="55"/>
      <c r="M3" s="55"/>
      <c r="N3" s="55"/>
      <c r="O3" s="55"/>
      <c r="P3" s="55"/>
      <c r="Q3" s="55"/>
      <c r="R3" s="55"/>
      <c r="S3" s="9"/>
      <c r="T3" s="9"/>
      <c r="U3" s="9"/>
      <c r="V3" s="4"/>
      <c r="W3" s="4"/>
    </row>
    <row r="4" spans="1:23" ht="26">
      <c r="B4" s="11"/>
      <c r="C4" s="373"/>
      <c r="D4" s="7"/>
      <c r="E4" s="832" t="s">
        <v>260</v>
      </c>
      <c r="F4" s="832"/>
      <c r="G4" s="832"/>
      <c r="H4" s="373" t="s">
        <v>143</v>
      </c>
      <c r="I4" s="374">
        <v>15</v>
      </c>
      <c r="J4" s="80"/>
      <c r="K4" s="80"/>
      <c r="L4" s="80"/>
      <c r="M4" s="80"/>
      <c r="N4" s="80"/>
      <c r="O4" s="80"/>
      <c r="P4" s="80"/>
      <c r="Q4" s="4"/>
      <c r="R4" s="4"/>
      <c r="S4" s="4"/>
      <c r="U4" s="7"/>
      <c r="W4" s="7"/>
    </row>
    <row r="5" spans="1:23" ht="20">
      <c r="A5" s="531"/>
      <c r="B5" s="1245" t="s">
        <v>139</v>
      </c>
      <c r="C5" s="835"/>
      <c r="D5" s="1216">
        <f>'رو جلد'!C19</f>
        <v>1303015021</v>
      </c>
      <c r="E5" s="1216"/>
      <c r="F5" s="7"/>
      <c r="G5" s="532" t="s">
        <v>141</v>
      </c>
      <c r="H5" s="830" t="str">
        <f>'رو جلد'!G25</f>
        <v>رهاب</v>
      </c>
      <c r="I5" s="1183"/>
      <c r="J5" s="7"/>
      <c r="K5" s="7"/>
      <c r="L5" s="7"/>
      <c r="M5" s="7"/>
      <c r="N5" s="7"/>
      <c r="O5" s="7"/>
      <c r="Q5" s="7"/>
      <c r="R5" s="7"/>
      <c r="S5" s="146"/>
      <c r="T5" s="146"/>
      <c r="U5" s="146"/>
      <c r="V5" s="146"/>
      <c r="W5" s="146"/>
    </row>
    <row r="6" spans="1:23" ht="20">
      <c r="A6" s="531"/>
      <c r="B6" s="1245" t="s">
        <v>405</v>
      </c>
      <c r="C6" s="835"/>
      <c r="D6" s="830" t="str">
        <f>'رو جلد'!C21</f>
        <v>عملیات زیرسازی قطعه 20 راه آهن زاهدان-زابل-بیرجند-مشهد(از کیلومتر000+707 الی 000+740)</v>
      </c>
      <c r="E6" s="830"/>
      <c r="F6" s="830"/>
      <c r="G6" s="532" t="s">
        <v>142</v>
      </c>
      <c r="H6" s="830" t="str">
        <f>'رو جلد'!F26</f>
        <v>توسعه راههای پارس</v>
      </c>
      <c r="I6" s="1183"/>
      <c r="J6" s="7"/>
      <c r="K6" s="7"/>
      <c r="L6" s="7"/>
      <c r="M6" s="7"/>
      <c r="N6" s="7"/>
      <c r="O6" s="7"/>
      <c r="Q6" s="7"/>
      <c r="R6" s="7"/>
      <c r="S6" s="146"/>
      <c r="T6" s="146"/>
      <c r="U6" s="146"/>
      <c r="V6" s="146"/>
      <c r="W6" s="146"/>
    </row>
    <row r="7" spans="1:23" ht="18" customHeight="1" thickBot="1">
      <c r="A7" s="531"/>
      <c r="B7" s="1244" t="s">
        <v>302</v>
      </c>
      <c r="C7" s="1222"/>
      <c r="D7" s="820" t="str">
        <f>'رو جلد'!C22</f>
        <v>عملیات زیرسازی قطعه 20 راه آهن زاهدان-زابل-بیرجند-مشهد(از کیلومتر000+707 الی 000+740)</v>
      </c>
      <c r="E7" s="820"/>
      <c r="F7" s="820"/>
      <c r="G7" s="533" t="s">
        <v>135</v>
      </c>
      <c r="H7" s="387" t="str">
        <f>'رو جلد'!E29</f>
        <v>فروردين</v>
      </c>
      <c r="I7" s="534">
        <f>'رو جلد'!H29</f>
        <v>1403</v>
      </c>
      <c r="J7" s="69"/>
      <c r="K7" s="69"/>
      <c r="L7" s="69"/>
      <c r="M7" s="69"/>
      <c r="N7" s="69"/>
      <c r="O7" s="69"/>
      <c r="Q7" s="69"/>
      <c r="R7" s="69"/>
      <c r="S7" s="146"/>
      <c r="T7" s="146"/>
      <c r="U7" s="146"/>
      <c r="V7" s="146"/>
      <c r="W7" s="4"/>
    </row>
    <row r="8" spans="1:23" ht="18.5" thickTop="1" thickBot="1"/>
    <row r="9" spans="1:23" ht="25" customHeight="1" thickBot="1">
      <c r="B9" s="1381" t="s">
        <v>18</v>
      </c>
      <c r="C9" s="1382"/>
      <c r="D9" s="1382"/>
      <c r="E9" s="1382"/>
      <c r="F9" s="1382"/>
      <c r="G9" s="1382"/>
      <c r="H9" s="1382"/>
      <c r="I9" s="1383"/>
    </row>
    <row r="10" spans="1:23" s="535" customFormat="1" ht="20.149999999999999" customHeight="1">
      <c r="B10" s="1384" t="s">
        <v>2</v>
      </c>
      <c r="C10" s="1392" t="s">
        <v>20</v>
      </c>
      <c r="D10" s="1393"/>
      <c r="E10" s="1394"/>
      <c r="F10" s="1390" t="s">
        <v>19</v>
      </c>
      <c r="G10" s="1390"/>
      <c r="H10" s="1390"/>
      <c r="I10" s="1391"/>
      <c r="J10" s="529"/>
      <c r="K10" s="529"/>
      <c r="L10" s="529"/>
      <c r="M10" s="529"/>
      <c r="N10" s="529"/>
    </row>
    <row r="11" spans="1:23" s="536" customFormat="1" ht="20.25" customHeight="1">
      <c r="B11" s="1385"/>
      <c r="C11" s="1395"/>
      <c r="D11" s="1396"/>
      <c r="E11" s="1397"/>
      <c r="F11" s="1386" t="s">
        <v>21</v>
      </c>
      <c r="G11" s="1387"/>
      <c r="H11" s="1388" t="s">
        <v>22</v>
      </c>
      <c r="I11" s="1389"/>
      <c r="J11" s="537"/>
      <c r="K11" s="537"/>
      <c r="L11" s="537"/>
      <c r="M11" s="537"/>
      <c r="N11" s="537"/>
    </row>
    <row r="12" spans="1:23" s="548" customFormat="1" ht="39.75" customHeight="1">
      <c r="B12" s="549">
        <v>1</v>
      </c>
      <c r="C12" s="1376" t="s">
        <v>645</v>
      </c>
      <c r="D12" s="1377"/>
      <c r="E12" s="1398"/>
      <c r="F12" s="1376" t="s">
        <v>646</v>
      </c>
      <c r="G12" s="1377"/>
      <c r="H12" s="1376" t="s">
        <v>646</v>
      </c>
      <c r="I12" s="1378"/>
      <c r="J12" s="550"/>
      <c r="K12" s="550"/>
      <c r="L12" s="550"/>
      <c r="M12" s="550"/>
      <c r="N12" s="550"/>
    </row>
    <row r="13" spans="1:23" s="548" customFormat="1" ht="39.75" customHeight="1">
      <c r="B13" s="551">
        <v>2</v>
      </c>
      <c r="C13" s="1376" t="s">
        <v>679</v>
      </c>
      <c r="D13" s="1377"/>
      <c r="E13" s="1398"/>
      <c r="F13" s="1376"/>
      <c r="G13" s="1377"/>
      <c r="H13" s="1379"/>
      <c r="I13" s="1380"/>
      <c r="J13" s="550"/>
      <c r="K13" s="550"/>
      <c r="L13" s="550"/>
      <c r="M13" s="550"/>
      <c r="N13" s="550"/>
    </row>
    <row r="14" spans="1:23" s="548" customFormat="1" ht="30" customHeight="1">
      <c r="B14" s="551">
        <v>3</v>
      </c>
      <c r="C14" s="1376"/>
      <c r="D14" s="1377"/>
      <c r="E14" s="1398"/>
      <c r="F14" s="1376"/>
      <c r="G14" s="1377"/>
      <c r="H14" s="1376"/>
      <c r="I14" s="1378"/>
      <c r="J14" s="550"/>
      <c r="K14" s="550"/>
      <c r="L14" s="550"/>
      <c r="M14" s="550"/>
      <c r="N14" s="550"/>
    </row>
    <row r="15" spans="1:23" s="548" customFormat="1" ht="30" customHeight="1">
      <c r="B15" s="551">
        <v>4</v>
      </c>
      <c r="C15" s="1376"/>
      <c r="D15" s="1377"/>
      <c r="E15" s="1398"/>
      <c r="F15" s="1376"/>
      <c r="G15" s="1377"/>
      <c r="H15" s="1376"/>
      <c r="I15" s="1378"/>
      <c r="J15" s="550"/>
      <c r="K15" s="550"/>
      <c r="L15" s="550"/>
      <c r="M15" s="550"/>
      <c r="N15" s="550"/>
    </row>
    <row r="16" spans="1:23" s="548" customFormat="1" ht="30" customHeight="1">
      <c r="B16" s="549">
        <v>5</v>
      </c>
      <c r="C16" s="1376"/>
      <c r="D16" s="1377"/>
      <c r="E16" s="1398"/>
      <c r="F16" s="1376"/>
      <c r="G16" s="1377"/>
      <c r="H16" s="1376"/>
      <c r="I16" s="1378"/>
      <c r="J16" s="550"/>
      <c r="K16" s="550"/>
      <c r="L16" s="550"/>
      <c r="M16" s="550"/>
      <c r="N16" s="550"/>
    </row>
    <row r="17" spans="2:255" s="548" customFormat="1" ht="30" customHeight="1">
      <c r="B17" s="551">
        <v>6</v>
      </c>
      <c r="C17" s="1376"/>
      <c r="D17" s="1377"/>
      <c r="E17" s="1398"/>
      <c r="F17" s="1376"/>
      <c r="G17" s="1377"/>
      <c r="H17" s="1376"/>
      <c r="I17" s="1378"/>
      <c r="J17" s="550"/>
      <c r="K17" s="550"/>
      <c r="L17" s="550"/>
      <c r="M17" s="550"/>
      <c r="N17" s="550"/>
    </row>
    <row r="18" spans="2:255" s="548" customFormat="1" ht="30" customHeight="1">
      <c r="B18" s="551">
        <v>7</v>
      </c>
      <c r="C18" s="1376"/>
      <c r="D18" s="1377"/>
      <c r="E18" s="1398"/>
      <c r="F18" s="1376"/>
      <c r="G18" s="1377"/>
      <c r="H18" s="1376"/>
      <c r="I18" s="1378"/>
      <c r="J18" s="550"/>
      <c r="K18" s="550"/>
      <c r="L18" s="550"/>
      <c r="M18" s="550"/>
      <c r="N18" s="550"/>
    </row>
    <row r="19" spans="2:255" s="548" customFormat="1" ht="30" customHeight="1">
      <c r="B19" s="551">
        <v>8</v>
      </c>
      <c r="C19" s="1376"/>
      <c r="D19" s="1377"/>
      <c r="E19" s="1398"/>
      <c r="F19" s="1376"/>
      <c r="G19" s="1377"/>
      <c r="H19" s="1379"/>
      <c r="I19" s="1380"/>
      <c r="J19" s="550"/>
      <c r="K19" s="550"/>
      <c r="L19" s="550"/>
      <c r="M19" s="550"/>
      <c r="N19" s="550"/>
    </row>
    <row r="20" spans="2:255" s="548" customFormat="1" ht="30" customHeight="1">
      <c r="B20" s="549">
        <v>9</v>
      </c>
      <c r="C20" s="1376"/>
      <c r="D20" s="1377"/>
      <c r="E20" s="1398"/>
      <c r="F20" s="1376"/>
      <c r="G20" s="1377"/>
      <c r="H20" s="1376"/>
      <c r="I20" s="1378"/>
      <c r="J20" s="550"/>
      <c r="K20" s="550"/>
      <c r="L20" s="550"/>
      <c r="M20" s="550"/>
      <c r="N20" s="550"/>
    </row>
    <row r="21" spans="2:255" s="553" customFormat="1" ht="30" customHeight="1">
      <c r="B21" s="551">
        <v>10</v>
      </c>
      <c r="C21" s="1376"/>
      <c r="D21" s="1377"/>
      <c r="E21" s="1398"/>
      <c r="F21" s="1376"/>
      <c r="G21" s="1377"/>
      <c r="H21" s="1376"/>
      <c r="I21" s="1378"/>
      <c r="J21" s="552"/>
      <c r="K21" s="552"/>
      <c r="L21" s="552"/>
      <c r="M21" s="552"/>
      <c r="N21" s="552"/>
    </row>
    <row r="22" spans="2:255" s="548" customFormat="1" ht="30" customHeight="1">
      <c r="B22" s="551">
        <v>11</v>
      </c>
      <c r="C22" s="1376"/>
      <c r="D22" s="1377"/>
      <c r="E22" s="1398"/>
      <c r="F22" s="1376"/>
      <c r="G22" s="1377"/>
      <c r="H22" s="1376"/>
      <c r="I22" s="1378"/>
      <c r="J22" s="550"/>
      <c r="K22" s="550"/>
      <c r="L22" s="550"/>
      <c r="M22" s="550"/>
      <c r="N22" s="550"/>
    </row>
    <row r="23" spans="2:255" s="548" customFormat="1" ht="30" customHeight="1">
      <c r="B23" s="551">
        <v>12</v>
      </c>
      <c r="C23" s="1376"/>
      <c r="D23" s="1377"/>
      <c r="E23" s="1398"/>
      <c r="F23" s="1376"/>
      <c r="G23" s="1377"/>
      <c r="H23" s="1376"/>
      <c r="I23" s="1378"/>
      <c r="J23" s="550"/>
      <c r="K23" s="550"/>
      <c r="L23" s="550"/>
      <c r="M23" s="550"/>
      <c r="N23" s="550"/>
    </row>
    <row r="24" spans="2:255" s="548" customFormat="1" ht="30" customHeight="1">
      <c r="B24" s="549">
        <v>13</v>
      </c>
      <c r="C24" s="1376"/>
      <c r="D24" s="1377"/>
      <c r="E24" s="1398"/>
      <c r="F24" s="1376"/>
      <c r="G24" s="1377"/>
      <c r="H24" s="1376"/>
      <c r="I24" s="1378"/>
      <c r="J24" s="550"/>
      <c r="K24" s="550"/>
      <c r="L24" s="550"/>
      <c r="M24" s="550"/>
      <c r="N24" s="550"/>
    </row>
    <row r="25" spans="2:255" s="548" customFormat="1" ht="30" customHeight="1" thickBot="1">
      <c r="B25" s="554">
        <v>14</v>
      </c>
      <c r="C25" s="1376"/>
      <c r="D25" s="1377"/>
      <c r="E25" s="1398"/>
      <c r="F25" s="1376"/>
      <c r="G25" s="1377"/>
      <c r="H25" s="1399"/>
      <c r="I25" s="1400"/>
      <c r="J25" s="550"/>
      <c r="K25" s="550"/>
      <c r="L25" s="550"/>
      <c r="M25" s="550"/>
      <c r="N25" s="550"/>
    </row>
    <row r="26" spans="2:255" s="538" customFormat="1" ht="30" customHeight="1" thickBot="1">
      <c r="B26" s="1367"/>
      <c r="C26" s="1367"/>
      <c r="D26" s="1367"/>
      <c r="E26" s="1367"/>
      <c r="F26" s="1367"/>
      <c r="G26" s="1367"/>
      <c r="H26" s="1367"/>
      <c r="I26" s="1367"/>
      <c r="J26" s="540"/>
      <c r="K26" s="540"/>
      <c r="L26" s="540"/>
      <c r="M26" s="540"/>
      <c r="N26" s="540"/>
      <c r="O26" s="540"/>
      <c r="P26" s="540"/>
      <c r="Q26" s="540"/>
      <c r="R26" s="540"/>
      <c r="S26" s="540"/>
      <c r="T26" s="540"/>
      <c r="U26" s="540"/>
      <c r="V26" s="540"/>
      <c r="W26" s="540"/>
      <c r="X26" s="540"/>
      <c r="Y26" s="540"/>
      <c r="Z26" s="540"/>
      <c r="AA26" s="540"/>
      <c r="AB26" s="540"/>
      <c r="AC26" s="540"/>
      <c r="AD26" s="540"/>
      <c r="AE26" s="540"/>
      <c r="AF26" s="540"/>
      <c r="AG26" s="540"/>
      <c r="AH26" s="540"/>
      <c r="AI26" s="540"/>
      <c r="AJ26" s="540"/>
      <c r="AK26" s="540"/>
      <c r="AL26" s="540"/>
      <c r="AM26" s="540"/>
      <c r="AN26" s="540"/>
      <c r="AO26" s="540"/>
      <c r="AP26" s="540"/>
      <c r="AQ26" s="540"/>
      <c r="AR26" s="540"/>
      <c r="AS26" s="540"/>
      <c r="AT26" s="540"/>
      <c r="AU26" s="540"/>
      <c r="AV26" s="540"/>
      <c r="AW26" s="540"/>
      <c r="AX26" s="540"/>
      <c r="AY26" s="540"/>
      <c r="AZ26" s="540"/>
      <c r="BA26" s="540"/>
      <c r="BB26" s="540"/>
      <c r="BC26" s="540"/>
      <c r="BD26" s="540"/>
      <c r="BE26" s="540"/>
      <c r="BF26" s="540"/>
      <c r="BG26" s="540"/>
      <c r="BH26" s="540"/>
      <c r="BI26" s="540"/>
      <c r="BJ26" s="540"/>
      <c r="BK26" s="540"/>
      <c r="BL26" s="540"/>
      <c r="BM26" s="540"/>
      <c r="BN26" s="540"/>
      <c r="BO26" s="540"/>
      <c r="BP26" s="540"/>
      <c r="BQ26" s="540"/>
      <c r="BR26" s="540"/>
      <c r="BS26" s="540"/>
      <c r="BT26" s="540"/>
      <c r="BU26" s="540"/>
      <c r="BV26" s="540"/>
      <c r="BW26" s="540"/>
      <c r="BX26" s="540"/>
      <c r="BY26" s="540"/>
      <c r="BZ26" s="540"/>
      <c r="CA26" s="540"/>
      <c r="CB26" s="540"/>
      <c r="CC26" s="540"/>
      <c r="CD26" s="540"/>
      <c r="CE26" s="540"/>
      <c r="CF26" s="540"/>
      <c r="CG26" s="540"/>
      <c r="CH26" s="540"/>
      <c r="CI26" s="540"/>
      <c r="CJ26" s="540"/>
      <c r="CK26" s="540"/>
      <c r="CL26" s="540"/>
      <c r="CM26" s="540"/>
      <c r="CN26" s="540"/>
      <c r="CO26" s="540"/>
      <c r="CP26" s="540"/>
      <c r="CQ26" s="540"/>
      <c r="CR26" s="540"/>
      <c r="CS26" s="540"/>
      <c r="CT26" s="540"/>
      <c r="CU26" s="540"/>
      <c r="CV26" s="540"/>
      <c r="CW26" s="540"/>
      <c r="CX26" s="540"/>
      <c r="CY26" s="540"/>
      <c r="CZ26" s="540"/>
      <c r="DA26" s="540"/>
      <c r="DB26" s="540"/>
      <c r="DC26" s="540"/>
      <c r="DD26" s="540"/>
      <c r="DE26" s="540"/>
      <c r="DF26" s="540"/>
      <c r="DG26" s="540"/>
      <c r="DH26" s="540"/>
      <c r="DI26" s="540"/>
      <c r="DJ26" s="540"/>
      <c r="DK26" s="540"/>
      <c r="DL26" s="540"/>
      <c r="DM26" s="540"/>
      <c r="DN26" s="540"/>
      <c r="DO26" s="540"/>
      <c r="DP26" s="540"/>
      <c r="DQ26" s="540"/>
      <c r="DR26" s="540"/>
      <c r="DS26" s="540"/>
      <c r="DT26" s="540"/>
      <c r="DU26" s="540"/>
      <c r="DV26" s="540"/>
      <c r="DW26" s="540"/>
      <c r="DX26" s="540"/>
      <c r="DY26" s="540"/>
      <c r="DZ26" s="540"/>
      <c r="EA26" s="540"/>
      <c r="EB26" s="540"/>
      <c r="EC26" s="540"/>
      <c r="ED26" s="540"/>
      <c r="EE26" s="540"/>
      <c r="EF26" s="540"/>
      <c r="EG26" s="540"/>
      <c r="EH26" s="540"/>
      <c r="EI26" s="540"/>
      <c r="EJ26" s="540"/>
      <c r="EK26" s="540"/>
      <c r="EL26" s="540"/>
      <c r="EM26" s="540"/>
      <c r="EN26" s="540"/>
      <c r="EO26" s="540"/>
      <c r="EP26" s="540"/>
      <c r="EQ26" s="540"/>
      <c r="ER26" s="540"/>
      <c r="ES26" s="540"/>
      <c r="ET26" s="540"/>
      <c r="EU26" s="540"/>
      <c r="EV26" s="540"/>
      <c r="EW26" s="540"/>
      <c r="EX26" s="540"/>
      <c r="EY26" s="540"/>
      <c r="EZ26" s="540"/>
      <c r="FA26" s="540"/>
      <c r="FB26" s="540"/>
      <c r="FC26" s="540"/>
      <c r="FD26" s="540"/>
      <c r="FE26" s="540"/>
      <c r="FF26" s="540"/>
      <c r="FG26" s="540"/>
      <c r="FH26" s="540"/>
      <c r="FI26" s="540"/>
      <c r="FJ26" s="540"/>
      <c r="FK26" s="540"/>
      <c r="FL26" s="540"/>
      <c r="FM26" s="540"/>
      <c r="FN26" s="540"/>
      <c r="FO26" s="540"/>
      <c r="FP26" s="540"/>
      <c r="FQ26" s="540"/>
      <c r="FR26" s="540"/>
      <c r="FS26" s="540"/>
      <c r="FT26" s="540"/>
      <c r="FU26" s="540"/>
      <c r="FV26" s="540"/>
      <c r="FW26" s="540"/>
      <c r="FX26" s="540"/>
      <c r="FY26" s="540"/>
      <c r="FZ26" s="540"/>
      <c r="GA26" s="540"/>
      <c r="GB26" s="540"/>
      <c r="GC26" s="540"/>
      <c r="GD26" s="540"/>
      <c r="GE26" s="540"/>
      <c r="GF26" s="540"/>
      <c r="GG26" s="540"/>
      <c r="GH26" s="540"/>
      <c r="GI26" s="540"/>
      <c r="GJ26" s="540"/>
      <c r="GK26" s="540"/>
      <c r="GL26" s="540"/>
      <c r="GM26" s="540"/>
      <c r="GN26" s="540"/>
      <c r="GO26" s="540"/>
      <c r="GP26" s="540"/>
      <c r="GQ26" s="540"/>
      <c r="GR26" s="540"/>
      <c r="GS26" s="540"/>
      <c r="GT26" s="540"/>
      <c r="GU26" s="540"/>
      <c r="GV26" s="540"/>
      <c r="GW26" s="540"/>
      <c r="GX26" s="540"/>
      <c r="GY26" s="540"/>
      <c r="GZ26" s="540"/>
      <c r="HA26" s="540"/>
      <c r="HB26" s="540"/>
      <c r="HC26" s="540"/>
      <c r="HD26" s="540"/>
      <c r="HE26" s="540"/>
      <c r="HF26" s="540"/>
      <c r="HG26" s="540"/>
      <c r="HH26" s="540"/>
      <c r="HI26" s="540"/>
      <c r="HJ26" s="540"/>
      <c r="HK26" s="540"/>
      <c r="HL26" s="540"/>
      <c r="HM26" s="540"/>
      <c r="HN26" s="540"/>
      <c r="HO26" s="540"/>
      <c r="HP26" s="540"/>
      <c r="HQ26" s="540"/>
      <c r="HR26" s="540"/>
      <c r="HS26" s="540"/>
      <c r="HT26" s="540"/>
      <c r="HU26" s="540"/>
      <c r="HV26" s="540"/>
      <c r="HW26" s="540"/>
      <c r="HX26" s="540"/>
      <c r="HY26" s="540"/>
      <c r="HZ26" s="540"/>
      <c r="IA26" s="540"/>
      <c r="IB26" s="540"/>
      <c r="IC26" s="540"/>
      <c r="ID26" s="540"/>
      <c r="IE26" s="540"/>
      <c r="IF26" s="540"/>
      <c r="IG26" s="540"/>
      <c r="IH26" s="540"/>
      <c r="II26" s="540"/>
      <c r="IJ26" s="540"/>
      <c r="IK26" s="540"/>
      <c r="IL26" s="540"/>
      <c r="IM26" s="540"/>
      <c r="IN26" s="540"/>
      <c r="IO26" s="540"/>
      <c r="IP26" s="540"/>
      <c r="IQ26" s="540"/>
      <c r="IR26" s="540"/>
      <c r="IS26" s="540"/>
      <c r="IT26" s="540"/>
      <c r="IU26" s="540"/>
    </row>
    <row r="27" spans="2:255" s="538" customFormat="1" ht="30" customHeight="1" thickBot="1">
      <c r="B27" s="1370" t="s">
        <v>72</v>
      </c>
      <c r="C27" s="1371"/>
      <c r="D27" s="1371"/>
      <c r="E27" s="1371"/>
      <c r="F27" s="1371"/>
      <c r="G27" s="1371"/>
      <c r="H27" s="1371"/>
      <c r="I27" s="1372"/>
      <c r="J27" s="540"/>
      <c r="K27" s="540"/>
      <c r="L27" s="540"/>
      <c r="M27" s="540"/>
      <c r="N27" s="540"/>
      <c r="O27" s="540"/>
      <c r="P27" s="540"/>
      <c r="Q27" s="540"/>
      <c r="R27" s="540"/>
      <c r="S27" s="540"/>
      <c r="T27" s="540"/>
      <c r="U27" s="540"/>
      <c r="V27" s="540"/>
      <c r="W27" s="540"/>
      <c r="X27" s="540"/>
      <c r="Y27" s="540"/>
      <c r="Z27" s="540"/>
      <c r="AA27" s="540"/>
      <c r="AB27" s="540"/>
      <c r="AC27" s="540"/>
      <c r="AD27" s="540"/>
      <c r="AE27" s="540"/>
      <c r="AF27" s="540"/>
      <c r="AG27" s="540"/>
      <c r="AH27" s="540"/>
      <c r="AI27" s="540"/>
      <c r="AJ27" s="540"/>
      <c r="AK27" s="540"/>
      <c r="AL27" s="540"/>
      <c r="AM27" s="540"/>
      <c r="AN27" s="540"/>
      <c r="AO27" s="540"/>
      <c r="AP27" s="540"/>
      <c r="AQ27" s="540"/>
      <c r="AR27" s="540"/>
      <c r="AS27" s="540"/>
      <c r="AT27" s="540"/>
      <c r="AU27" s="540"/>
      <c r="AV27" s="540"/>
      <c r="AW27" s="540"/>
      <c r="AX27" s="540"/>
      <c r="AY27" s="540"/>
      <c r="AZ27" s="540"/>
      <c r="BA27" s="540"/>
      <c r="BB27" s="540"/>
      <c r="BC27" s="540"/>
      <c r="BD27" s="540"/>
      <c r="BE27" s="540"/>
      <c r="BF27" s="540"/>
      <c r="BG27" s="540"/>
      <c r="BH27" s="540"/>
      <c r="BI27" s="540"/>
      <c r="BJ27" s="540"/>
      <c r="BK27" s="540"/>
      <c r="BL27" s="540"/>
      <c r="BM27" s="540"/>
      <c r="BN27" s="540"/>
      <c r="BO27" s="540"/>
      <c r="BP27" s="540"/>
      <c r="BQ27" s="540"/>
      <c r="BR27" s="540"/>
      <c r="BS27" s="540"/>
      <c r="BT27" s="540"/>
      <c r="BU27" s="540"/>
      <c r="BV27" s="540"/>
      <c r="BW27" s="540"/>
      <c r="BX27" s="540"/>
      <c r="BY27" s="540"/>
      <c r="BZ27" s="540"/>
      <c r="CA27" s="540"/>
      <c r="CB27" s="540"/>
      <c r="CC27" s="540"/>
      <c r="CD27" s="540"/>
      <c r="CE27" s="540"/>
      <c r="CF27" s="540"/>
      <c r="CG27" s="540"/>
      <c r="CH27" s="540"/>
      <c r="CI27" s="540"/>
      <c r="CJ27" s="540"/>
      <c r="CK27" s="540"/>
      <c r="CL27" s="540"/>
      <c r="CM27" s="540"/>
      <c r="CN27" s="540"/>
      <c r="CO27" s="540"/>
      <c r="CP27" s="540"/>
      <c r="CQ27" s="540"/>
      <c r="CR27" s="540"/>
      <c r="CS27" s="540"/>
      <c r="CT27" s="540"/>
      <c r="CU27" s="540"/>
      <c r="CV27" s="540"/>
      <c r="CW27" s="540"/>
      <c r="CX27" s="540"/>
      <c r="CY27" s="540"/>
      <c r="CZ27" s="540"/>
      <c r="DA27" s="540"/>
      <c r="DB27" s="540"/>
      <c r="DC27" s="540"/>
      <c r="DD27" s="540"/>
      <c r="DE27" s="540"/>
      <c r="DF27" s="540"/>
      <c r="DG27" s="540"/>
      <c r="DH27" s="540"/>
      <c r="DI27" s="540"/>
      <c r="DJ27" s="540"/>
      <c r="DK27" s="540"/>
      <c r="DL27" s="540"/>
      <c r="DM27" s="540"/>
      <c r="DN27" s="540"/>
      <c r="DO27" s="540"/>
      <c r="DP27" s="540"/>
      <c r="DQ27" s="540"/>
      <c r="DR27" s="540"/>
      <c r="DS27" s="540"/>
      <c r="DT27" s="540"/>
      <c r="DU27" s="540"/>
      <c r="DV27" s="540"/>
      <c r="DW27" s="540"/>
      <c r="DX27" s="540"/>
      <c r="DY27" s="540"/>
      <c r="DZ27" s="540"/>
      <c r="EA27" s="540"/>
      <c r="EB27" s="540"/>
      <c r="EC27" s="540"/>
      <c r="ED27" s="540"/>
      <c r="EE27" s="540"/>
      <c r="EF27" s="540"/>
      <c r="EG27" s="540"/>
      <c r="EH27" s="540"/>
      <c r="EI27" s="540"/>
      <c r="EJ27" s="540"/>
      <c r="EK27" s="540"/>
      <c r="EL27" s="540"/>
      <c r="EM27" s="540"/>
      <c r="EN27" s="540"/>
      <c r="EO27" s="540"/>
      <c r="EP27" s="540"/>
      <c r="EQ27" s="540"/>
      <c r="ER27" s="540"/>
      <c r="ES27" s="540"/>
      <c r="ET27" s="540"/>
      <c r="EU27" s="540"/>
      <c r="EV27" s="540"/>
      <c r="EW27" s="540"/>
      <c r="EX27" s="540"/>
      <c r="EY27" s="540"/>
      <c r="EZ27" s="540"/>
      <c r="FA27" s="540"/>
      <c r="FB27" s="540"/>
      <c r="FC27" s="540"/>
      <c r="FD27" s="540"/>
      <c r="FE27" s="540"/>
      <c r="FF27" s="540"/>
      <c r="FG27" s="540"/>
      <c r="FH27" s="540"/>
      <c r="FI27" s="540"/>
      <c r="FJ27" s="540"/>
      <c r="FK27" s="540"/>
      <c r="FL27" s="540"/>
      <c r="FM27" s="540"/>
      <c r="FN27" s="540"/>
      <c r="FO27" s="540"/>
      <c r="FP27" s="540"/>
      <c r="FQ27" s="540"/>
      <c r="FR27" s="540"/>
      <c r="FS27" s="540"/>
      <c r="FT27" s="540"/>
      <c r="FU27" s="540"/>
      <c r="FV27" s="540"/>
      <c r="FW27" s="540"/>
      <c r="FX27" s="540"/>
      <c r="FY27" s="540"/>
      <c r="FZ27" s="540"/>
      <c r="GA27" s="540"/>
      <c r="GB27" s="540"/>
      <c r="GC27" s="540"/>
      <c r="GD27" s="540"/>
      <c r="GE27" s="540"/>
      <c r="GF27" s="540"/>
      <c r="GG27" s="540"/>
      <c r="GH27" s="540"/>
      <c r="GI27" s="540"/>
      <c r="GJ27" s="540"/>
      <c r="GK27" s="540"/>
      <c r="GL27" s="540"/>
      <c r="GM27" s="540"/>
      <c r="GN27" s="540"/>
      <c r="GO27" s="540"/>
      <c r="GP27" s="540"/>
      <c r="GQ27" s="540"/>
      <c r="GR27" s="540"/>
      <c r="GS27" s="540"/>
      <c r="GT27" s="540"/>
      <c r="GU27" s="540"/>
      <c r="GV27" s="540"/>
      <c r="GW27" s="540"/>
      <c r="GX27" s="540"/>
      <c r="GY27" s="540"/>
      <c r="GZ27" s="540"/>
      <c r="HA27" s="540"/>
      <c r="HB27" s="540"/>
      <c r="HC27" s="540"/>
      <c r="HD27" s="540"/>
      <c r="HE27" s="540"/>
      <c r="HF27" s="540"/>
      <c r="HG27" s="540"/>
      <c r="HH27" s="540"/>
      <c r="HI27" s="540"/>
      <c r="HJ27" s="540"/>
      <c r="HK27" s="540"/>
      <c r="HL27" s="540"/>
      <c r="HM27" s="540"/>
      <c r="HN27" s="540"/>
      <c r="HO27" s="540"/>
      <c r="HP27" s="540"/>
      <c r="HQ27" s="540"/>
      <c r="HR27" s="540"/>
      <c r="HS27" s="540"/>
      <c r="HT27" s="540"/>
      <c r="HU27" s="540"/>
      <c r="HV27" s="540"/>
      <c r="HW27" s="540"/>
      <c r="HX27" s="540"/>
      <c r="HY27" s="540"/>
      <c r="HZ27" s="540"/>
      <c r="IA27" s="540"/>
      <c r="IB27" s="540"/>
      <c r="IC27" s="540"/>
      <c r="ID27" s="540"/>
      <c r="IE27" s="540"/>
      <c r="IF27" s="540"/>
      <c r="IG27" s="540"/>
      <c r="IH27" s="540"/>
      <c r="II27" s="540"/>
      <c r="IJ27" s="540"/>
      <c r="IK27" s="540"/>
      <c r="IL27" s="540"/>
      <c r="IM27" s="540"/>
      <c r="IN27" s="540"/>
      <c r="IO27" s="540"/>
      <c r="IP27" s="540"/>
      <c r="IQ27" s="540"/>
      <c r="IR27" s="540"/>
      <c r="IS27" s="540"/>
      <c r="IT27" s="540"/>
      <c r="IU27" s="540"/>
    </row>
    <row r="28" spans="2:255" s="538" customFormat="1" ht="30" customHeight="1" thickTop="1">
      <c r="B28" s="541" t="s">
        <v>2</v>
      </c>
      <c r="C28" s="1368" t="s">
        <v>73</v>
      </c>
      <c r="D28" s="1369"/>
      <c r="E28" s="542" t="s">
        <v>74</v>
      </c>
      <c r="F28" s="542" t="s">
        <v>75</v>
      </c>
      <c r="G28" s="1368" t="s">
        <v>76</v>
      </c>
      <c r="H28" s="1369"/>
      <c r="I28" s="543" t="s">
        <v>68</v>
      </c>
      <c r="J28" s="539"/>
      <c r="K28" s="539"/>
      <c r="L28" s="539"/>
      <c r="M28" s="539"/>
      <c r="N28" s="539"/>
    </row>
    <row r="29" spans="2:255" s="538" customFormat="1" ht="19.5" customHeight="1">
      <c r="B29" s="544">
        <v>1</v>
      </c>
      <c r="C29" s="1373" t="s">
        <v>0</v>
      </c>
      <c r="D29" s="330"/>
      <c r="E29" s="331"/>
      <c r="F29" s="331"/>
      <c r="G29" s="1365"/>
      <c r="H29" s="1366"/>
      <c r="I29" s="332"/>
      <c r="J29" s="550"/>
      <c r="K29" s="550"/>
      <c r="L29" s="539"/>
      <c r="M29" s="539"/>
      <c r="N29" s="539"/>
    </row>
    <row r="30" spans="2:255" s="538" customFormat="1" ht="19.5" customHeight="1">
      <c r="B30" s="544">
        <v>2</v>
      </c>
      <c r="C30" s="1374"/>
      <c r="D30" s="330"/>
      <c r="E30" s="331"/>
      <c r="F30" s="331"/>
      <c r="G30" s="1365"/>
      <c r="H30" s="1366"/>
      <c r="I30" s="332"/>
      <c r="J30" s="550"/>
      <c r="K30" s="550"/>
      <c r="L30" s="539"/>
      <c r="M30" s="539"/>
      <c r="N30" s="539"/>
    </row>
    <row r="31" spans="2:255" s="538" customFormat="1" ht="19.5" customHeight="1">
      <c r="B31" s="545">
        <v>3</v>
      </c>
      <c r="C31" s="1375"/>
      <c r="D31" s="396"/>
      <c r="E31" s="333"/>
      <c r="F31" s="333"/>
      <c r="G31" s="1365"/>
      <c r="H31" s="1366"/>
      <c r="I31" s="334"/>
      <c r="J31" s="555"/>
      <c r="K31" s="555"/>
      <c r="L31" s="540"/>
      <c r="M31" s="540"/>
      <c r="N31" s="540"/>
      <c r="O31" s="540"/>
      <c r="P31" s="540"/>
      <c r="Q31" s="540"/>
      <c r="R31" s="540"/>
      <c r="S31" s="540"/>
      <c r="T31" s="540"/>
      <c r="U31" s="540"/>
      <c r="V31" s="540"/>
      <c r="W31" s="540"/>
      <c r="X31" s="540"/>
      <c r="Y31" s="540"/>
      <c r="Z31" s="540"/>
      <c r="AA31" s="540"/>
      <c r="AB31" s="540"/>
      <c r="AC31" s="540"/>
      <c r="AD31" s="540"/>
      <c r="AE31" s="540"/>
      <c r="AF31" s="540"/>
      <c r="AG31" s="540"/>
      <c r="AH31" s="540"/>
      <c r="AI31" s="540"/>
      <c r="AJ31" s="540"/>
      <c r="AK31" s="540"/>
      <c r="AL31" s="540"/>
      <c r="AM31" s="540"/>
      <c r="AN31" s="540"/>
      <c r="AO31" s="540"/>
      <c r="AP31" s="540"/>
      <c r="AQ31" s="540"/>
      <c r="AR31" s="540"/>
      <c r="AS31" s="540"/>
      <c r="AT31" s="540"/>
      <c r="AU31" s="540"/>
      <c r="AV31" s="540"/>
      <c r="AW31" s="540"/>
      <c r="AX31" s="540"/>
      <c r="AY31" s="540"/>
      <c r="AZ31" s="540"/>
      <c r="BA31" s="540"/>
      <c r="BB31" s="540"/>
      <c r="BC31" s="540"/>
      <c r="BD31" s="540"/>
      <c r="BE31" s="540"/>
      <c r="BF31" s="540"/>
      <c r="BG31" s="540"/>
      <c r="BH31" s="540"/>
      <c r="BI31" s="540"/>
      <c r="BJ31" s="540"/>
      <c r="BK31" s="540"/>
      <c r="BL31" s="540"/>
      <c r="BM31" s="540"/>
      <c r="BN31" s="540"/>
      <c r="BO31" s="540"/>
      <c r="BP31" s="540"/>
      <c r="BQ31" s="540"/>
      <c r="BR31" s="540"/>
      <c r="BS31" s="540"/>
      <c r="BT31" s="540"/>
      <c r="BU31" s="540"/>
      <c r="BV31" s="540"/>
      <c r="BW31" s="540"/>
      <c r="BX31" s="540"/>
      <c r="BY31" s="540"/>
      <c r="BZ31" s="540"/>
      <c r="CA31" s="540"/>
      <c r="CB31" s="540"/>
      <c r="CC31" s="540"/>
      <c r="CD31" s="540"/>
      <c r="CE31" s="540"/>
      <c r="CF31" s="540"/>
      <c r="CG31" s="540"/>
      <c r="CH31" s="540"/>
      <c r="CI31" s="540"/>
      <c r="CJ31" s="540"/>
      <c r="CK31" s="540"/>
      <c r="CL31" s="540"/>
      <c r="CM31" s="540"/>
      <c r="CN31" s="540"/>
      <c r="CO31" s="540"/>
      <c r="CP31" s="540"/>
      <c r="CQ31" s="540"/>
      <c r="CR31" s="540"/>
      <c r="CS31" s="540"/>
      <c r="CT31" s="540"/>
      <c r="CU31" s="540"/>
      <c r="CV31" s="540"/>
      <c r="CW31" s="540"/>
      <c r="CX31" s="540"/>
      <c r="CY31" s="540"/>
      <c r="CZ31" s="540"/>
      <c r="DA31" s="540"/>
      <c r="DB31" s="540"/>
      <c r="DC31" s="540"/>
      <c r="DD31" s="540"/>
      <c r="DE31" s="540"/>
      <c r="DF31" s="540"/>
      <c r="DG31" s="540"/>
      <c r="DH31" s="540"/>
      <c r="DI31" s="540"/>
      <c r="DJ31" s="540"/>
      <c r="DK31" s="540"/>
      <c r="DL31" s="540"/>
      <c r="DM31" s="540"/>
      <c r="DN31" s="540"/>
      <c r="DO31" s="540"/>
      <c r="DP31" s="540"/>
      <c r="DQ31" s="540"/>
      <c r="DR31" s="540"/>
      <c r="DS31" s="540"/>
      <c r="DT31" s="540"/>
      <c r="DU31" s="540"/>
      <c r="DV31" s="540"/>
      <c r="DW31" s="540"/>
      <c r="DX31" s="540"/>
      <c r="DY31" s="540"/>
      <c r="DZ31" s="540"/>
      <c r="EA31" s="540"/>
      <c r="EB31" s="540"/>
      <c r="EC31" s="540"/>
      <c r="ED31" s="540"/>
      <c r="EE31" s="540"/>
      <c r="EF31" s="540"/>
      <c r="EG31" s="540"/>
      <c r="EH31" s="540"/>
      <c r="EI31" s="540"/>
      <c r="EJ31" s="540"/>
      <c r="EK31" s="540"/>
      <c r="EL31" s="540"/>
      <c r="EM31" s="540"/>
      <c r="EN31" s="540"/>
      <c r="EO31" s="540"/>
      <c r="EP31" s="540"/>
      <c r="EQ31" s="540"/>
      <c r="ER31" s="540"/>
      <c r="ES31" s="540"/>
      <c r="ET31" s="540"/>
      <c r="EU31" s="540"/>
      <c r="EV31" s="540"/>
      <c r="EW31" s="540"/>
      <c r="EX31" s="540"/>
      <c r="EY31" s="540"/>
      <c r="EZ31" s="540"/>
      <c r="FA31" s="540"/>
      <c r="FB31" s="540"/>
      <c r="FC31" s="540"/>
      <c r="FD31" s="540"/>
      <c r="FE31" s="540"/>
      <c r="FF31" s="540"/>
      <c r="FG31" s="540"/>
      <c r="FH31" s="540"/>
      <c r="FI31" s="540"/>
      <c r="FJ31" s="540"/>
      <c r="FK31" s="540"/>
      <c r="FL31" s="540"/>
      <c r="FM31" s="540"/>
      <c r="FN31" s="540"/>
      <c r="FO31" s="540"/>
      <c r="FP31" s="540"/>
      <c r="FQ31" s="540"/>
      <c r="FR31" s="540"/>
      <c r="FS31" s="540"/>
      <c r="FT31" s="540"/>
      <c r="FU31" s="540"/>
      <c r="FV31" s="540"/>
      <c r="FW31" s="540"/>
      <c r="FX31" s="540"/>
      <c r="FY31" s="540"/>
      <c r="FZ31" s="540"/>
      <c r="GA31" s="540"/>
      <c r="GB31" s="540"/>
      <c r="GC31" s="540"/>
      <c r="GD31" s="540"/>
      <c r="GE31" s="540"/>
      <c r="GF31" s="540"/>
      <c r="GG31" s="540"/>
      <c r="GH31" s="540"/>
      <c r="GI31" s="540"/>
      <c r="GJ31" s="540"/>
      <c r="GK31" s="540"/>
      <c r="GL31" s="540"/>
      <c r="GM31" s="540"/>
      <c r="GN31" s="540"/>
      <c r="GO31" s="540"/>
      <c r="GP31" s="540"/>
      <c r="GQ31" s="540"/>
      <c r="GR31" s="540"/>
      <c r="GS31" s="540"/>
      <c r="GT31" s="540"/>
      <c r="GU31" s="540"/>
      <c r="GV31" s="540"/>
      <c r="GW31" s="540"/>
      <c r="GX31" s="540"/>
      <c r="GY31" s="540"/>
      <c r="GZ31" s="540"/>
      <c r="HA31" s="540"/>
      <c r="HB31" s="540"/>
      <c r="HC31" s="540"/>
      <c r="HD31" s="540"/>
      <c r="HE31" s="540"/>
      <c r="HF31" s="540"/>
      <c r="HG31" s="540"/>
      <c r="HH31" s="540"/>
      <c r="HI31" s="540"/>
      <c r="HJ31" s="540"/>
      <c r="HK31" s="540"/>
      <c r="HL31" s="540"/>
      <c r="HM31" s="540"/>
      <c r="HN31" s="540"/>
      <c r="HO31" s="540"/>
      <c r="HP31" s="540"/>
      <c r="HQ31" s="540"/>
      <c r="HR31" s="540"/>
      <c r="HS31" s="540"/>
      <c r="HT31" s="540"/>
      <c r="HU31" s="540"/>
      <c r="HV31" s="540"/>
      <c r="HW31" s="540"/>
      <c r="HX31" s="540"/>
      <c r="HY31" s="540"/>
      <c r="HZ31" s="540"/>
      <c r="IA31" s="540"/>
      <c r="IB31" s="540"/>
      <c r="IC31" s="540"/>
      <c r="ID31" s="540"/>
      <c r="IE31" s="540"/>
      <c r="IF31" s="540"/>
      <c r="IG31" s="540"/>
      <c r="IH31" s="540"/>
      <c r="II31" s="540"/>
      <c r="IJ31" s="540"/>
      <c r="IK31" s="540"/>
      <c r="IL31" s="540"/>
      <c r="IM31" s="540"/>
      <c r="IN31" s="540"/>
      <c r="IO31" s="540"/>
      <c r="IP31" s="540"/>
      <c r="IQ31" s="540"/>
      <c r="IR31" s="540"/>
      <c r="IS31" s="540"/>
      <c r="IT31" s="540"/>
      <c r="IU31" s="540"/>
    </row>
    <row r="32" spans="2:255" s="538" customFormat="1" ht="19.5" customHeight="1">
      <c r="B32" s="544">
        <v>1</v>
      </c>
      <c r="C32" s="1373" t="s">
        <v>77</v>
      </c>
      <c r="D32" s="330"/>
      <c r="E32" s="331"/>
      <c r="F32" s="331"/>
      <c r="G32" s="1365"/>
      <c r="H32" s="1366"/>
      <c r="I32" s="332"/>
      <c r="J32" s="555"/>
      <c r="K32" s="555"/>
      <c r="L32" s="540"/>
      <c r="M32" s="540"/>
      <c r="N32" s="540"/>
      <c r="O32" s="540"/>
      <c r="P32" s="540"/>
      <c r="Q32" s="540"/>
      <c r="R32" s="540"/>
      <c r="S32" s="540"/>
      <c r="T32" s="540"/>
      <c r="U32" s="540"/>
      <c r="V32" s="540"/>
      <c r="W32" s="540"/>
      <c r="X32" s="540"/>
      <c r="Y32" s="540"/>
      <c r="Z32" s="540"/>
      <c r="AA32" s="540"/>
      <c r="AB32" s="540"/>
      <c r="AC32" s="540"/>
      <c r="AD32" s="540"/>
      <c r="AE32" s="540"/>
      <c r="AF32" s="540"/>
      <c r="AG32" s="540"/>
      <c r="AH32" s="540"/>
      <c r="AI32" s="540"/>
      <c r="AJ32" s="540"/>
      <c r="AK32" s="540"/>
      <c r="AL32" s="540"/>
      <c r="AM32" s="540"/>
      <c r="AN32" s="540"/>
      <c r="AO32" s="540"/>
      <c r="AP32" s="540"/>
      <c r="AQ32" s="540"/>
      <c r="AR32" s="540"/>
      <c r="AS32" s="540"/>
      <c r="AT32" s="540"/>
      <c r="AU32" s="540"/>
      <c r="AV32" s="540"/>
      <c r="AW32" s="540"/>
      <c r="AX32" s="540"/>
      <c r="AY32" s="540"/>
      <c r="AZ32" s="540"/>
      <c r="BA32" s="540"/>
      <c r="BB32" s="540"/>
      <c r="BC32" s="540"/>
      <c r="BD32" s="540"/>
      <c r="BE32" s="540"/>
      <c r="BF32" s="540"/>
      <c r="BG32" s="540"/>
      <c r="BH32" s="540"/>
      <c r="BI32" s="540"/>
      <c r="BJ32" s="540"/>
      <c r="BK32" s="540"/>
      <c r="BL32" s="540"/>
      <c r="BM32" s="540"/>
      <c r="BN32" s="540"/>
      <c r="BO32" s="540"/>
      <c r="BP32" s="540"/>
      <c r="BQ32" s="540"/>
      <c r="BR32" s="540"/>
      <c r="BS32" s="540"/>
      <c r="BT32" s="540"/>
      <c r="BU32" s="540"/>
      <c r="BV32" s="540"/>
      <c r="BW32" s="540"/>
      <c r="BX32" s="540"/>
      <c r="BY32" s="540"/>
      <c r="BZ32" s="540"/>
      <c r="CA32" s="540"/>
      <c r="CB32" s="540"/>
      <c r="CC32" s="540"/>
      <c r="CD32" s="540"/>
      <c r="CE32" s="540"/>
      <c r="CF32" s="540"/>
      <c r="CG32" s="540"/>
      <c r="CH32" s="540"/>
      <c r="CI32" s="540"/>
      <c r="CJ32" s="540"/>
      <c r="CK32" s="540"/>
      <c r="CL32" s="540"/>
      <c r="CM32" s="540"/>
      <c r="CN32" s="540"/>
      <c r="CO32" s="540"/>
      <c r="CP32" s="540"/>
      <c r="CQ32" s="540"/>
      <c r="CR32" s="540"/>
      <c r="CS32" s="540"/>
      <c r="CT32" s="540"/>
      <c r="CU32" s="540"/>
      <c r="CV32" s="540"/>
      <c r="CW32" s="540"/>
      <c r="CX32" s="540"/>
      <c r="CY32" s="540"/>
      <c r="CZ32" s="540"/>
      <c r="DA32" s="540"/>
      <c r="DB32" s="540"/>
      <c r="DC32" s="540"/>
      <c r="DD32" s="540"/>
      <c r="DE32" s="540"/>
      <c r="DF32" s="540"/>
      <c r="DG32" s="540"/>
      <c r="DH32" s="540"/>
      <c r="DI32" s="540"/>
      <c r="DJ32" s="540"/>
      <c r="DK32" s="540"/>
      <c r="DL32" s="540"/>
      <c r="DM32" s="540"/>
      <c r="DN32" s="540"/>
      <c r="DO32" s="540"/>
      <c r="DP32" s="540"/>
      <c r="DQ32" s="540"/>
      <c r="DR32" s="540"/>
      <c r="DS32" s="540"/>
      <c r="DT32" s="540"/>
      <c r="DU32" s="540"/>
      <c r="DV32" s="540"/>
      <c r="DW32" s="540"/>
      <c r="DX32" s="540"/>
      <c r="DY32" s="540"/>
      <c r="DZ32" s="540"/>
      <c r="EA32" s="540"/>
      <c r="EB32" s="540"/>
      <c r="EC32" s="540"/>
      <c r="ED32" s="540"/>
      <c r="EE32" s="540"/>
      <c r="EF32" s="540"/>
      <c r="EG32" s="540"/>
      <c r="EH32" s="540"/>
      <c r="EI32" s="540"/>
      <c r="EJ32" s="540"/>
      <c r="EK32" s="540"/>
      <c r="EL32" s="540"/>
      <c r="EM32" s="540"/>
      <c r="EN32" s="540"/>
      <c r="EO32" s="540"/>
      <c r="EP32" s="540"/>
      <c r="EQ32" s="540"/>
      <c r="ER32" s="540"/>
      <c r="ES32" s="540"/>
      <c r="ET32" s="540"/>
      <c r="EU32" s="540"/>
      <c r="EV32" s="540"/>
      <c r="EW32" s="540"/>
      <c r="EX32" s="540"/>
      <c r="EY32" s="540"/>
      <c r="EZ32" s="540"/>
      <c r="FA32" s="540"/>
      <c r="FB32" s="540"/>
      <c r="FC32" s="540"/>
      <c r="FD32" s="540"/>
      <c r="FE32" s="540"/>
      <c r="FF32" s="540"/>
      <c r="FG32" s="540"/>
      <c r="FH32" s="540"/>
      <c r="FI32" s="540"/>
      <c r="FJ32" s="540"/>
      <c r="FK32" s="540"/>
      <c r="FL32" s="540"/>
      <c r="FM32" s="540"/>
      <c r="FN32" s="540"/>
      <c r="FO32" s="540"/>
      <c r="FP32" s="540"/>
      <c r="FQ32" s="540"/>
      <c r="FR32" s="540"/>
      <c r="FS32" s="540"/>
      <c r="FT32" s="540"/>
      <c r="FU32" s="540"/>
      <c r="FV32" s="540"/>
      <c r="FW32" s="540"/>
      <c r="FX32" s="540"/>
      <c r="FY32" s="540"/>
      <c r="FZ32" s="540"/>
      <c r="GA32" s="540"/>
      <c r="GB32" s="540"/>
      <c r="GC32" s="540"/>
      <c r="GD32" s="540"/>
      <c r="GE32" s="540"/>
      <c r="GF32" s="540"/>
      <c r="GG32" s="540"/>
      <c r="GH32" s="540"/>
      <c r="GI32" s="540"/>
      <c r="GJ32" s="540"/>
      <c r="GK32" s="540"/>
      <c r="GL32" s="540"/>
      <c r="GM32" s="540"/>
      <c r="GN32" s="540"/>
      <c r="GO32" s="540"/>
      <c r="GP32" s="540"/>
      <c r="GQ32" s="540"/>
      <c r="GR32" s="540"/>
      <c r="GS32" s="540"/>
      <c r="GT32" s="540"/>
      <c r="GU32" s="540"/>
      <c r="GV32" s="540"/>
      <c r="GW32" s="540"/>
      <c r="GX32" s="540"/>
      <c r="GY32" s="540"/>
      <c r="GZ32" s="540"/>
      <c r="HA32" s="540"/>
      <c r="HB32" s="540"/>
      <c r="HC32" s="540"/>
      <c r="HD32" s="540"/>
      <c r="HE32" s="540"/>
      <c r="HF32" s="540"/>
      <c r="HG32" s="540"/>
      <c r="HH32" s="540"/>
      <c r="HI32" s="540"/>
      <c r="HJ32" s="540"/>
      <c r="HK32" s="540"/>
      <c r="HL32" s="540"/>
      <c r="HM32" s="540"/>
      <c r="HN32" s="540"/>
      <c r="HO32" s="540"/>
      <c r="HP32" s="540"/>
      <c r="HQ32" s="540"/>
      <c r="HR32" s="540"/>
      <c r="HS32" s="540"/>
      <c r="HT32" s="540"/>
      <c r="HU32" s="540"/>
      <c r="HV32" s="540"/>
      <c r="HW32" s="540"/>
      <c r="HX32" s="540"/>
      <c r="HY32" s="540"/>
      <c r="HZ32" s="540"/>
      <c r="IA32" s="540"/>
      <c r="IB32" s="540"/>
      <c r="IC32" s="540"/>
      <c r="ID32" s="540"/>
      <c r="IE32" s="540"/>
      <c r="IF32" s="540"/>
      <c r="IG32" s="540"/>
      <c r="IH32" s="540"/>
      <c r="II32" s="540"/>
      <c r="IJ32" s="540"/>
      <c r="IK32" s="540"/>
      <c r="IL32" s="540"/>
      <c r="IM32" s="540"/>
      <c r="IN32" s="540"/>
      <c r="IO32" s="540"/>
      <c r="IP32" s="540"/>
      <c r="IQ32" s="540"/>
      <c r="IR32" s="540"/>
      <c r="IS32" s="540"/>
      <c r="IT32" s="540"/>
      <c r="IU32" s="540"/>
    </row>
    <row r="33" spans="2:14" s="538" customFormat="1" ht="19.5" customHeight="1">
      <c r="B33" s="544">
        <v>2</v>
      </c>
      <c r="C33" s="1374"/>
      <c r="D33" s="330"/>
      <c r="E33" s="331"/>
      <c r="F33" s="331"/>
      <c r="G33" s="1365"/>
      <c r="H33" s="1366"/>
      <c r="I33" s="332"/>
      <c r="J33" s="550"/>
      <c r="K33" s="550"/>
      <c r="L33" s="539"/>
      <c r="M33" s="539"/>
      <c r="N33" s="539"/>
    </row>
    <row r="34" spans="2:14" s="538" customFormat="1" ht="19.5" customHeight="1">
      <c r="B34" s="545">
        <v>3</v>
      </c>
      <c r="C34" s="1375"/>
      <c r="D34" s="396"/>
      <c r="E34" s="333"/>
      <c r="F34" s="333"/>
      <c r="G34" s="1365"/>
      <c r="H34" s="1366"/>
      <c r="I34" s="334"/>
      <c r="J34" s="550"/>
      <c r="K34" s="550"/>
      <c r="L34" s="539"/>
      <c r="M34" s="539"/>
      <c r="N34" s="539"/>
    </row>
    <row r="35" spans="2:14" s="538" customFormat="1" ht="19.5" customHeight="1">
      <c r="B35" s="544">
        <v>1</v>
      </c>
      <c r="C35" s="1373" t="s">
        <v>78</v>
      </c>
      <c r="D35" s="330"/>
      <c r="E35" s="331"/>
      <c r="F35" s="331"/>
      <c r="G35" s="1365"/>
      <c r="H35" s="1366"/>
      <c r="I35" s="332"/>
      <c r="J35" s="550"/>
      <c r="K35" s="550"/>
      <c r="L35" s="539"/>
      <c r="M35" s="539"/>
      <c r="N35" s="539"/>
    </row>
    <row r="36" spans="2:14" s="538" customFormat="1" ht="19.5" customHeight="1">
      <c r="B36" s="544">
        <v>2</v>
      </c>
      <c r="C36" s="1374"/>
      <c r="D36" s="330"/>
      <c r="E36" s="331"/>
      <c r="F36" s="331"/>
      <c r="G36" s="1365"/>
      <c r="H36" s="1366"/>
      <c r="I36" s="332"/>
      <c r="J36" s="550"/>
      <c r="K36" s="550"/>
      <c r="L36" s="539"/>
      <c r="M36" s="539"/>
      <c r="N36" s="539"/>
    </row>
    <row r="37" spans="2:14" s="538" customFormat="1" ht="19.5" customHeight="1" thickBot="1">
      <c r="B37" s="546">
        <v>3</v>
      </c>
      <c r="C37" s="1403"/>
      <c r="D37" s="335"/>
      <c r="E37" s="336"/>
      <c r="F37" s="336"/>
      <c r="G37" s="1365"/>
      <c r="H37" s="1366"/>
      <c r="I37" s="337"/>
      <c r="J37" s="550"/>
      <c r="K37" s="550"/>
      <c r="L37" s="539"/>
      <c r="M37" s="539"/>
      <c r="N37" s="539"/>
    </row>
    <row r="38" spans="2:14" s="548" customFormat="1" ht="20.149999999999999" customHeight="1">
      <c r="B38" s="1402"/>
      <c r="C38" s="1402"/>
      <c r="D38" s="1402"/>
      <c r="E38" s="1402"/>
      <c r="F38" s="555"/>
      <c r="G38" s="555"/>
      <c r="H38" s="555"/>
      <c r="I38" s="555"/>
      <c r="J38" s="550"/>
      <c r="K38" s="550"/>
      <c r="L38" s="550"/>
      <c r="M38" s="550"/>
      <c r="N38" s="550"/>
    </row>
    <row r="39" spans="2:14" s="548" customFormat="1" ht="20.149999999999999" customHeight="1">
      <c r="B39" s="1402"/>
      <c r="C39" s="1402"/>
      <c r="D39" s="1402"/>
      <c r="E39" s="1402"/>
      <c r="F39" s="555"/>
      <c r="G39" s="555"/>
      <c r="H39" s="555"/>
      <c r="I39" s="555"/>
      <c r="J39" s="550"/>
      <c r="K39" s="550"/>
      <c r="L39" s="550"/>
      <c r="M39" s="550"/>
      <c r="N39" s="550"/>
    </row>
    <row r="40" spans="2:14" s="548" customFormat="1" ht="20.149999999999999" customHeight="1">
      <c r="B40" s="1402"/>
      <c r="C40" s="1402"/>
      <c r="D40" s="1402"/>
      <c r="E40" s="1402"/>
      <c r="F40" s="555"/>
      <c r="G40" s="555"/>
      <c r="H40" s="555"/>
      <c r="I40" s="555"/>
      <c r="J40" s="550"/>
      <c r="K40" s="550"/>
      <c r="L40" s="550"/>
      <c r="M40" s="550"/>
      <c r="N40" s="550"/>
    </row>
    <row r="41" spans="2:14" s="548" customFormat="1" ht="20.149999999999999" customHeight="1">
      <c r="B41" s="1402"/>
      <c r="C41" s="1402"/>
      <c r="D41" s="1402"/>
      <c r="E41" s="1402"/>
      <c r="F41" s="555"/>
      <c r="G41" s="555"/>
      <c r="H41" s="555"/>
      <c r="I41" s="555"/>
      <c r="J41" s="550"/>
      <c r="K41" s="550"/>
      <c r="L41" s="550"/>
      <c r="M41" s="550"/>
      <c r="N41" s="550"/>
    </row>
    <row r="42" spans="2:14" s="557" customFormat="1" ht="20.149999999999999" customHeight="1">
      <c r="B42" s="1402"/>
      <c r="C42" s="1402"/>
      <c r="D42" s="1402"/>
      <c r="E42" s="1402"/>
      <c r="F42" s="555"/>
      <c r="G42" s="555"/>
      <c r="H42" s="555"/>
      <c r="I42" s="555"/>
      <c r="J42" s="556"/>
      <c r="K42" s="556"/>
      <c r="L42" s="556"/>
      <c r="M42" s="556"/>
      <c r="N42" s="556"/>
    </row>
    <row r="43" spans="2:14" s="548" customFormat="1" ht="20.149999999999999" customHeight="1">
      <c r="B43" s="1402"/>
      <c r="C43" s="1402"/>
      <c r="D43" s="1402"/>
      <c r="E43" s="1402"/>
      <c r="F43" s="555"/>
      <c r="G43" s="555"/>
      <c r="H43" s="555"/>
      <c r="I43" s="555"/>
      <c r="J43" s="550"/>
      <c r="K43" s="550"/>
      <c r="L43" s="550"/>
      <c r="M43" s="550"/>
      <c r="N43" s="550"/>
    </row>
    <row r="44" spans="2:14" s="548" customFormat="1" ht="20.149999999999999" customHeight="1">
      <c r="B44" s="1402"/>
      <c r="C44" s="1402"/>
      <c r="D44" s="1402"/>
      <c r="E44" s="1402"/>
      <c r="F44" s="555"/>
      <c r="G44" s="555"/>
      <c r="H44" s="555"/>
      <c r="I44" s="555"/>
      <c r="J44" s="550"/>
      <c r="K44" s="550"/>
      <c r="L44" s="550"/>
      <c r="M44" s="550"/>
      <c r="N44" s="550"/>
    </row>
    <row r="45" spans="2:14" s="548" customFormat="1" ht="20.149999999999999" customHeight="1">
      <c r="B45" s="1402"/>
      <c r="C45" s="1402"/>
      <c r="D45" s="1402"/>
      <c r="E45" s="1402"/>
      <c r="F45" s="555"/>
      <c r="G45" s="555"/>
      <c r="H45" s="555"/>
      <c r="I45" s="555"/>
      <c r="J45" s="550"/>
      <c r="K45" s="550"/>
      <c r="L45" s="550"/>
      <c r="M45" s="550"/>
      <c r="N45" s="550"/>
    </row>
    <row r="46" spans="2:14" s="548" customFormat="1" ht="20.149999999999999" customHeight="1">
      <c r="B46" s="1402"/>
      <c r="C46" s="1402"/>
      <c r="D46" s="1402"/>
      <c r="E46" s="1402"/>
      <c r="F46" s="555"/>
      <c r="G46" s="555"/>
      <c r="H46" s="555"/>
      <c r="I46" s="555"/>
      <c r="J46" s="550"/>
      <c r="K46" s="550"/>
      <c r="L46" s="550"/>
      <c r="M46" s="550"/>
      <c r="N46" s="550"/>
    </row>
    <row r="47" spans="2:14" s="557" customFormat="1" ht="20.149999999999999" customHeight="1">
      <c r="B47" s="1402"/>
      <c r="C47" s="1402"/>
      <c r="D47" s="1402"/>
      <c r="E47" s="1402"/>
      <c r="F47" s="555"/>
      <c r="G47" s="555"/>
      <c r="H47" s="555"/>
      <c r="I47" s="555"/>
      <c r="J47" s="556"/>
      <c r="K47" s="556"/>
      <c r="L47" s="556"/>
      <c r="M47" s="556"/>
      <c r="N47" s="556"/>
    </row>
    <row r="48" spans="2:14" s="548" customFormat="1" ht="20.149999999999999" customHeight="1">
      <c r="B48" s="1402"/>
      <c r="C48" s="1402"/>
      <c r="D48" s="1402"/>
      <c r="E48" s="1402"/>
      <c r="F48" s="555"/>
      <c r="G48" s="555"/>
      <c r="H48" s="555"/>
      <c r="I48" s="555"/>
      <c r="J48" s="550"/>
      <c r="K48" s="550"/>
      <c r="L48" s="550"/>
      <c r="M48" s="550"/>
      <c r="N48" s="550"/>
    </row>
    <row r="49" spans="2:14" s="548" customFormat="1" ht="20.149999999999999" customHeight="1">
      <c r="B49" s="1402"/>
      <c r="C49" s="1402"/>
      <c r="D49" s="1402"/>
      <c r="E49" s="1402"/>
      <c r="F49" s="555"/>
      <c r="G49" s="555"/>
      <c r="H49" s="555"/>
      <c r="I49" s="555"/>
      <c r="J49" s="550"/>
      <c r="K49" s="550"/>
      <c r="L49" s="550"/>
      <c r="M49" s="550"/>
      <c r="N49" s="550"/>
    </row>
    <row r="50" spans="2:14" s="548" customFormat="1" ht="20.149999999999999" customHeight="1">
      <c r="B50" s="1402"/>
      <c r="C50" s="1402"/>
      <c r="D50" s="1402"/>
      <c r="E50" s="1402"/>
      <c r="F50" s="555"/>
      <c r="G50" s="555"/>
      <c r="H50" s="555"/>
      <c r="I50" s="555"/>
      <c r="J50" s="550"/>
      <c r="K50" s="550"/>
      <c r="L50" s="550"/>
      <c r="M50" s="550"/>
      <c r="N50" s="550"/>
    </row>
    <row r="51" spans="2:14" s="548" customFormat="1" ht="20.149999999999999" customHeight="1">
      <c r="B51" s="1402"/>
      <c r="C51" s="1402"/>
      <c r="D51" s="1402"/>
      <c r="E51" s="1402"/>
      <c r="F51" s="555"/>
      <c r="G51" s="555"/>
      <c r="H51" s="555"/>
      <c r="I51" s="555"/>
      <c r="J51" s="550"/>
      <c r="K51" s="550"/>
      <c r="L51" s="550"/>
      <c r="M51" s="550"/>
      <c r="N51" s="550"/>
    </row>
    <row r="52" spans="2:14" s="548" customFormat="1" ht="20.149999999999999" customHeight="1">
      <c r="B52" s="1402"/>
      <c r="C52" s="1402"/>
      <c r="D52" s="1402"/>
      <c r="E52" s="1402"/>
      <c r="F52" s="555"/>
      <c r="G52" s="555"/>
      <c r="H52" s="555"/>
      <c r="I52" s="555"/>
      <c r="J52" s="550"/>
      <c r="K52" s="550"/>
      <c r="L52" s="550"/>
      <c r="M52" s="550"/>
      <c r="N52" s="550"/>
    </row>
    <row r="53" spans="2:14" s="548" customFormat="1" ht="20.149999999999999" customHeight="1">
      <c r="B53" s="1402"/>
      <c r="C53" s="1402"/>
      <c r="D53" s="1402"/>
      <c r="E53" s="1402"/>
      <c r="F53" s="555"/>
      <c r="G53" s="555"/>
      <c r="H53" s="555"/>
      <c r="I53" s="555"/>
      <c r="J53" s="550"/>
      <c r="K53" s="550"/>
      <c r="L53" s="550"/>
      <c r="M53" s="550"/>
      <c r="N53" s="550"/>
    </row>
    <row r="54" spans="2:14" s="548" customFormat="1" ht="20.149999999999999" customHeight="1">
      <c r="B54" s="1402"/>
      <c r="C54" s="1402"/>
      <c r="D54" s="1402"/>
      <c r="E54" s="1402"/>
      <c r="F54" s="555"/>
      <c r="G54" s="555"/>
      <c r="H54" s="555"/>
      <c r="I54" s="555"/>
      <c r="J54" s="550"/>
      <c r="K54" s="550"/>
      <c r="L54" s="550"/>
      <c r="M54" s="550"/>
      <c r="N54" s="550"/>
    </row>
    <row r="55" spans="2:14" s="552" customFormat="1"/>
    <row r="56" spans="2:14" s="548" customFormat="1" ht="20.149999999999999" customHeight="1">
      <c r="B56" s="1402"/>
      <c r="C56" s="1402"/>
      <c r="D56" s="1402"/>
      <c r="E56" s="1402"/>
      <c r="F56" s="555"/>
      <c r="G56" s="555"/>
      <c r="H56" s="555"/>
      <c r="I56" s="555"/>
      <c r="J56" s="550"/>
      <c r="K56" s="550"/>
      <c r="L56" s="550"/>
      <c r="M56" s="550"/>
      <c r="N56" s="550"/>
    </row>
    <row r="57" spans="2:14" s="548" customFormat="1" ht="20.149999999999999" customHeight="1">
      <c r="B57" s="1402"/>
      <c r="C57" s="1402"/>
      <c r="D57" s="1402"/>
      <c r="E57" s="1402"/>
      <c r="F57" s="555"/>
      <c r="G57" s="555"/>
      <c r="H57" s="555"/>
      <c r="I57" s="555"/>
      <c r="J57" s="550"/>
      <c r="K57" s="550"/>
      <c r="L57" s="550"/>
      <c r="M57" s="550"/>
      <c r="N57" s="550"/>
    </row>
    <row r="58" spans="2:14" s="548" customFormat="1" ht="20.149999999999999" customHeight="1">
      <c r="B58" s="1402"/>
      <c r="C58" s="1402"/>
      <c r="D58" s="1402"/>
      <c r="E58" s="1402"/>
      <c r="F58" s="555"/>
      <c r="G58" s="555"/>
      <c r="H58" s="555"/>
      <c r="I58" s="555"/>
      <c r="J58" s="550"/>
      <c r="K58" s="550"/>
      <c r="L58" s="550"/>
      <c r="M58" s="550"/>
      <c r="N58" s="550"/>
    </row>
    <row r="59" spans="2:14" s="548" customFormat="1" ht="20.149999999999999" customHeight="1">
      <c r="B59" s="1402"/>
      <c r="C59" s="1402"/>
      <c r="D59" s="1402"/>
      <c r="E59" s="1402"/>
      <c r="F59" s="555"/>
      <c r="G59" s="555"/>
      <c r="H59" s="555"/>
      <c r="I59" s="555"/>
      <c r="J59" s="550"/>
      <c r="K59" s="550"/>
      <c r="L59" s="550"/>
      <c r="M59" s="550"/>
      <c r="N59" s="550"/>
    </row>
    <row r="60" spans="2:14" s="538" customFormat="1" ht="20.149999999999999" customHeight="1">
      <c r="B60" s="1401"/>
      <c r="C60" s="1401"/>
      <c r="D60" s="1401"/>
      <c r="E60" s="1401"/>
      <c r="F60" s="540"/>
      <c r="G60" s="540"/>
      <c r="H60" s="540"/>
      <c r="I60" s="540"/>
      <c r="J60" s="539"/>
      <c r="K60" s="539"/>
      <c r="L60" s="539"/>
      <c r="M60" s="539"/>
      <c r="N60" s="539"/>
    </row>
    <row r="61" spans="2:14" s="538" customFormat="1" ht="20.149999999999999" customHeight="1">
      <c r="B61" s="1401"/>
      <c r="C61" s="1401"/>
      <c r="D61" s="1401"/>
      <c r="E61" s="1401"/>
      <c r="F61" s="540"/>
      <c r="G61" s="540"/>
      <c r="H61" s="540"/>
      <c r="I61" s="540"/>
      <c r="J61" s="539"/>
      <c r="K61" s="539"/>
      <c r="L61" s="539"/>
      <c r="M61" s="539"/>
      <c r="N61" s="539"/>
    </row>
    <row r="63" spans="2:14" s="538" customFormat="1" ht="20.149999999999999" customHeight="1">
      <c r="B63" s="1401"/>
      <c r="C63" s="1401"/>
      <c r="D63" s="1401"/>
      <c r="E63" s="1401"/>
      <c r="F63" s="540"/>
      <c r="G63" s="540"/>
      <c r="H63" s="540"/>
      <c r="I63" s="540"/>
      <c r="J63" s="539"/>
      <c r="K63" s="539"/>
      <c r="L63" s="539"/>
      <c r="M63" s="539"/>
      <c r="N63" s="539"/>
    </row>
    <row r="64" spans="2:14" s="536" customFormat="1" ht="20.149999999999999" customHeight="1">
      <c r="B64" s="1401"/>
      <c r="C64" s="1401"/>
      <c r="D64" s="1401"/>
      <c r="E64" s="1401"/>
      <c r="F64" s="540"/>
      <c r="G64" s="540"/>
      <c r="H64" s="540"/>
      <c r="I64" s="540"/>
      <c r="J64" s="537"/>
      <c r="K64" s="537"/>
      <c r="L64" s="537"/>
      <c r="M64" s="537"/>
      <c r="N64" s="537"/>
    </row>
    <row r="65" spans="2:14" s="538" customFormat="1" ht="20.149999999999999" customHeight="1">
      <c r="B65" s="1401"/>
      <c r="C65" s="1401"/>
      <c r="D65" s="1401"/>
      <c r="E65" s="1401"/>
      <c r="F65" s="540"/>
      <c r="G65" s="540"/>
      <c r="H65" s="540"/>
      <c r="I65" s="540"/>
      <c r="J65" s="539"/>
      <c r="K65" s="539"/>
      <c r="L65" s="539"/>
      <c r="M65" s="539"/>
      <c r="N65" s="539"/>
    </row>
    <row r="66" spans="2:14" s="538" customFormat="1" ht="20.149999999999999" customHeight="1">
      <c r="B66" s="1401"/>
      <c r="C66" s="1401"/>
      <c r="D66" s="1401"/>
      <c r="E66" s="1401"/>
      <c r="F66" s="540"/>
      <c r="G66" s="540"/>
      <c r="H66" s="540"/>
      <c r="I66" s="540"/>
      <c r="J66" s="539"/>
      <c r="K66" s="539"/>
      <c r="L66" s="539"/>
      <c r="M66" s="539"/>
      <c r="N66" s="539"/>
    </row>
    <row r="67" spans="2:14" s="538" customFormat="1" ht="20.149999999999999" customHeight="1">
      <c r="B67" s="1401"/>
      <c r="C67" s="1401"/>
      <c r="D67" s="1401"/>
      <c r="E67" s="1401"/>
      <c r="F67" s="540"/>
      <c r="G67" s="540"/>
      <c r="H67" s="540"/>
      <c r="I67" s="540"/>
      <c r="J67" s="539"/>
      <c r="K67" s="539"/>
      <c r="L67" s="539"/>
      <c r="M67" s="539"/>
      <c r="N67" s="539"/>
    </row>
    <row r="69" spans="2:14" s="538" customFormat="1" ht="20.149999999999999" customHeight="1">
      <c r="B69" s="1401"/>
      <c r="C69" s="1401"/>
      <c r="D69" s="1401"/>
      <c r="E69" s="1401"/>
      <c r="F69" s="540"/>
      <c r="G69" s="540"/>
      <c r="H69" s="540"/>
      <c r="I69" s="540"/>
      <c r="J69" s="539"/>
      <c r="K69" s="539"/>
      <c r="L69" s="539"/>
      <c r="M69" s="539"/>
      <c r="N69" s="539"/>
    </row>
    <row r="70" spans="2:14" s="538" customFormat="1" ht="20.149999999999999" customHeight="1">
      <c r="B70" s="1401"/>
      <c r="C70" s="1401"/>
      <c r="D70" s="1401"/>
      <c r="E70" s="1401"/>
      <c r="F70" s="540"/>
      <c r="G70" s="540"/>
      <c r="H70" s="540"/>
      <c r="I70" s="540"/>
      <c r="J70" s="539"/>
      <c r="K70" s="539"/>
      <c r="L70" s="539"/>
      <c r="M70" s="539"/>
      <c r="N70" s="539"/>
    </row>
    <row r="71" spans="2:14" s="538" customFormat="1" ht="20.149999999999999" customHeight="1">
      <c r="B71" s="1401"/>
      <c r="C71" s="1401"/>
      <c r="D71" s="1401"/>
      <c r="E71" s="1401"/>
      <c r="F71" s="540"/>
      <c r="G71" s="540"/>
      <c r="H71" s="540"/>
      <c r="I71" s="540"/>
      <c r="J71" s="539"/>
      <c r="K71" s="539"/>
      <c r="L71" s="539"/>
      <c r="M71" s="539"/>
      <c r="N71" s="539"/>
    </row>
    <row r="72" spans="2:14" s="536" customFormat="1" ht="20.149999999999999" customHeight="1">
      <c r="B72" s="1401"/>
      <c r="C72" s="1401"/>
      <c r="D72" s="1401"/>
      <c r="E72" s="1401"/>
      <c r="F72" s="540"/>
      <c r="G72" s="540"/>
      <c r="H72" s="540"/>
      <c r="I72" s="540"/>
      <c r="J72" s="537"/>
      <c r="K72" s="537"/>
      <c r="L72" s="537"/>
      <c r="M72" s="537"/>
      <c r="N72" s="537"/>
    </row>
    <row r="73" spans="2:14" s="536" customFormat="1" ht="20.149999999999999" customHeight="1">
      <c r="B73" s="1401"/>
      <c r="C73" s="1401"/>
      <c r="D73" s="1401"/>
      <c r="E73" s="1401"/>
      <c r="F73" s="540"/>
      <c r="G73" s="540"/>
      <c r="H73" s="540"/>
      <c r="I73" s="540"/>
      <c r="J73" s="537"/>
      <c r="K73" s="537"/>
      <c r="L73" s="537"/>
      <c r="M73" s="537"/>
      <c r="N73" s="537"/>
    </row>
    <row r="74" spans="2:14" s="536" customFormat="1" ht="20.149999999999999" customHeight="1">
      <c r="B74" s="1401"/>
      <c r="C74" s="1401"/>
      <c r="D74" s="1401"/>
      <c r="E74" s="1401"/>
      <c r="F74" s="540"/>
      <c r="G74" s="540"/>
      <c r="H74" s="540"/>
      <c r="I74" s="540"/>
      <c r="J74" s="537"/>
      <c r="K74" s="537"/>
      <c r="L74" s="537"/>
      <c r="M74" s="537"/>
      <c r="N74" s="537"/>
    </row>
    <row r="75" spans="2:14">
      <c r="E75" s="547"/>
      <c r="F75" s="547"/>
      <c r="G75" s="547"/>
      <c r="H75" s="547"/>
      <c r="I75" s="547"/>
      <c r="J75" s="547"/>
      <c r="K75" s="547"/>
    </row>
    <row r="76" spans="2:14">
      <c r="E76" s="547"/>
      <c r="F76" s="547"/>
      <c r="G76" s="547"/>
      <c r="H76" s="547"/>
      <c r="I76" s="547"/>
      <c r="J76" s="547"/>
      <c r="K76" s="547"/>
    </row>
  </sheetData>
  <sheetProtection password="FB6E" sheet="1" scenarios="1"/>
  <mergeCells count="109">
    <mergeCell ref="H6:I6"/>
    <mergeCell ref="D5:E5"/>
    <mergeCell ref="H5:I5"/>
    <mergeCell ref="B60:E60"/>
    <mergeCell ref="B73:E73"/>
    <mergeCell ref="B71:E71"/>
    <mergeCell ref="B63:E63"/>
    <mergeCell ref="B64:E64"/>
    <mergeCell ref="D7:F7"/>
    <mergeCell ref="B51:E51"/>
    <mergeCell ref="D6:F6"/>
    <mergeCell ref="B72:E72"/>
    <mergeCell ref="B70:E70"/>
    <mergeCell ref="B66:E66"/>
    <mergeCell ref="B41:E41"/>
    <mergeCell ref="B46:E46"/>
    <mergeCell ref="B57:E57"/>
    <mergeCell ref="B58:E58"/>
    <mergeCell ref="B47:E47"/>
    <mergeCell ref="B52:E52"/>
    <mergeCell ref="C24:E24"/>
    <mergeCell ref="C25:E25"/>
    <mergeCell ref="C28:D28"/>
    <mergeCell ref="F23:G23"/>
    <mergeCell ref="E4:G4"/>
    <mergeCell ref="E2:G2"/>
    <mergeCell ref="E3:G3"/>
    <mergeCell ref="B74:E74"/>
    <mergeCell ref="B42:E42"/>
    <mergeCell ref="B48:E48"/>
    <mergeCell ref="B49:E49"/>
    <mergeCell ref="B54:E54"/>
    <mergeCell ref="B53:E53"/>
    <mergeCell ref="B50:E50"/>
    <mergeCell ref="B67:E67"/>
    <mergeCell ref="B69:E69"/>
    <mergeCell ref="B65:E65"/>
    <mergeCell ref="B43:E43"/>
    <mergeCell ref="B61:E61"/>
    <mergeCell ref="B56:E56"/>
    <mergeCell ref="B44:E44"/>
    <mergeCell ref="B45:E45"/>
    <mergeCell ref="B40:E40"/>
    <mergeCell ref="B38:E38"/>
    <mergeCell ref="B39:E39"/>
    <mergeCell ref="C35:C37"/>
    <mergeCell ref="C32:C34"/>
    <mergeCell ref="B59:E59"/>
    <mergeCell ref="F24:G24"/>
    <mergeCell ref="F25:G25"/>
    <mergeCell ref="H23:I23"/>
    <mergeCell ref="H24:I24"/>
    <mergeCell ref="H25:I25"/>
    <mergeCell ref="C13:E13"/>
    <mergeCell ref="C23:E23"/>
    <mergeCell ref="C18:E18"/>
    <mergeCell ref="C22:E22"/>
    <mergeCell ref="C14:E14"/>
    <mergeCell ref="C15:E15"/>
    <mergeCell ref="C16:E16"/>
    <mergeCell ref="C17:E17"/>
    <mergeCell ref="C20:E20"/>
    <mergeCell ref="C21:E21"/>
    <mergeCell ref="C19:E19"/>
    <mergeCell ref="F18:G18"/>
    <mergeCell ref="F19:G19"/>
    <mergeCell ref="F20:G20"/>
    <mergeCell ref="F21:G21"/>
    <mergeCell ref="F22:G22"/>
    <mergeCell ref="F13:G13"/>
    <mergeCell ref="F14:G14"/>
    <mergeCell ref="F15:G15"/>
    <mergeCell ref="H14:I14"/>
    <mergeCell ref="H15:I15"/>
    <mergeCell ref="H16:I16"/>
    <mergeCell ref="H17:I17"/>
    <mergeCell ref="B9:I9"/>
    <mergeCell ref="B10:B11"/>
    <mergeCell ref="F11:G11"/>
    <mergeCell ref="H11:I11"/>
    <mergeCell ref="H12:I12"/>
    <mergeCell ref="F10:I10"/>
    <mergeCell ref="C10:E11"/>
    <mergeCell ref="C12:E12"/>
    <mergeCell ref="F12:G12"/>
    <mergeCell ref="B5:C5"/>
    <mergeCell ref="B6:C6"/>
    <mergeCell ref="B7:C7"/>
    <mergeCell ref="G34:H34"/>
    <mergeCell ref="G35:H35"/>
    <mergeCell ref="G36:H36"/>
    <mergeCell ref="G37:H37"/>
    <mergeCell ref="B26:I26"/>
    <mergeCell ref="G29:H29"/>
    <mergeCell ref="G30:H30"/>
    <mergeCell ref="G31:H31"/>
    <mergeCell ref="G32:H32"/>
    <mergeCell ref="G33:H33"/>
    <mergeCell ref="G28:H28"/>
    <mergeCell ref="B27:I27"/>
    <mergeCell ref="C29:C31"/>
    <mergeCell ref="F16:G16"/>
    <mergeCell ref="F17:G17"/>
    <mergeCell ref="H18:I18"/>
    <mergeCell ref="H19:I19"/>
    <mergeCell ref="H20:I20"/>
    <mergeCell ref="H21:I21"/>
    <mergeCell ref="H22:I22"/>
    <mergeCell ref="H13:I13"/>
  </mergeCells>
  <phoneticPr fontId="14" type="noConversion"/>
  <printOptions horizontalCentered="1" verticalCentered="1"/>
  <pageMargins left="0.25" right="0.25" top="0.25" bottom="0.25" header="0" footer="0"/>
  <pageSetup paperSize="9" scale="82" orientation="portrait" horizontalDpi="300" verticalDpi="300" r:id="rId1"/>
  <headerFooter alignWithMargins="0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10"/>
  <dimension ref="A1:M68"/>
  <sheetViews>
    <sheetView showGridLines="0" rightToLeft="1" view="pageBreakPreview" topLeftCell="A10" zoomScale="85" zoomScaleSheetLayoutView="85" workbookViewId="0">
      <selection activeCell="O19" sqref="O19"/>
    </sheetView>
  </sheetViews>
  <sheetFormatPr defaultColWidth="9.1796875" defaultRowHeight="12.5"/>
  <cols>
    <col min="1" max="1" width="2" style="338" customWidth="1"/>
    <col min="2" max="2" width="5.7265625" style="338" customWidth="1"/>
    <col min="3" max="3" width="13.7265625" style="338" customWidth="1"/>
    <col min="4" max="4" width="37.7265625" style="339" customWidth="1"/>
    <col min="5" max="6" width="15.7265625" style="339" customWidth="1"/>
    <col min="7" max="7" width="19" style="339" customWidth="1"/>
    <col min="8" max="8" width="9.26953125" style="339" customWidth="1"/>
    <col min="9" max="9" width="2.1796875" style="338" customWidth="1"/>
    <col min="10" max="10" width="5" style="338" customWidth="1"/>
    <col min="11" max="16384" width="9.1796875" style="338"/>
  </cols>
  <sheetData>
    <row r="1" spans="1:13" s="560" customFormat="1" ht="13" thickBot="1">
      <c r="D1" s="561"/>
      <c r="E1" s="561"/>
      <c r="F1" s="561"/>
      <c r="G1" s="561"/>
      <c r="H1" s="561"/>
    </row>
    <row r="2" spans="1:13" s="560" customFormat="1" ht="20.5" thickTop="1">
      <c r="B2" s="1"/>
      <c r="C2" s="2"/>
      <c r="D2" s="831" t="s">
        <v>144</v>
      </c>
      <c r="E2" s="831"/>
      <c r="F2" s="831"/>
      <c r="G2" s="3"/>
      <c r="H2" s="562"/>
      <c r="I2" s="563"/>
    </row>
    <row r="3" spans="1:13" s="560" customFormat="1" ht="20">
      <c r="B3" s="6"/>
      <c r="C3" s="7"/>
      <c r="D3" s="835" t="s">
        <v>126</v>
      </c>
      <c r="E3" s="835"/>
      <c r="F3" s="835"/>
      <c r="G3" s="55"/>
      <c r="H3" s="58"/>
      <c r="I3" s="563"/>
    </row>
    <row r="4" spans="1:13" s="560" customFormat="1" ht="26">
      <c r="B4" s="11"/>
      <c r="C4" s="373"/>
      <c r="D4" s="832" t="s">
        <v>212</v>
      </c>
      <c r="E4" s="832"/>
      <c r="F4" s="832"/>
      <c r="G4" s="373" t="s">
        <v>143</v>
      </c>
      <c r="H4" s="374">
        <v>16</v>
      </c>
      <c r="I4" s="564"/>
    </row>
    <row r="5" spans="1:13" s="560" customFormat="1" ht="19">
      <c r="A5" s="565"/>
      <c r="B5" s="1214" t="s">
        <v>139</v>
      </c>
      <c r="C5" s="1214"/>
      <c r="D5" s="8">
        <f>'رو جلد'!C19</f>
        <v>1303015021</v>
      </c>
      <c r="E5" s="7"/>
      <c r="F5" s="532" t="s">
        <v>141</v>
      </c>
      <c r="G5" s="375" t="str">
        <f>'رو جلد'!G25</f>
        <v>رهاب</v>
      </c>
      <c r="H5" s="565"/>
      <c r="I5" s="6"/>
    </row>
    <row r="6" spans="1:13" s="560" customFormat="1" ht="19">
      <c r="A6" s="565"/>
      <c r="B6" s="1214" t="s">
        <v>405</v>
      </c>
      <c r="C6" s="1214"/>
      <c r="D6" s="375" t="str">
        <f>'رو جلد'!C21</f>
        <v>عملیات زیرسازی قطعه 20 راه آهن زاهدان-زابل-بیرجند-مشهد(از کیلومتر000+707 الی 000+740)</v>
      </c>
      <c r="E6" s="7"/>
      <c r="F6" s="532" t="s">
        <v>142</v>
      </c>
      <c r="G6" s="375" t="str">
        <f>'رو جلد'!F26</f>
        <v>توسعه راههای پارس</v>
      </c>
      <c r="H6" s="565"/>
      <c r="I6" s="6"/>
    </row>
    <row r="7" spans="1:13" s="560" customFormat="1" ht="19.5" thickBot="1">
      <c r="B7" s="1418" t="s">
        <v>302</v>
      </c>
      <c r="C7" s="1419"/>
      <c r="D7" s="377" t="str">
        <f>'رو جلد'!C22</f>
        <v>عملیات زیرسازی قطعه 20 راه آهن زاهدان-زابل-بیرجند-مشهد(از کیلومتر000+707 الی 000+740)</v>
      </c>
      <c r="E7" s="566"/>
      <c r="F7" s="533" t="s">
        <v>135</v>
      </c>
      <c r="G7" s="387" t="str">
        <f>'رو جلد'!E29</f>
        <v>فروردين</v>
      </c>
      <c r="H7" s="167">
        <f>'رو جلد'!H29</f>
        <v>1403</v>
      </c>
      <c r="I7" s="564"/>
    </row>
    <row r="8" spans="1:13" s="560" customFormat="1" ht="13.5" thickTop="1" thickBot="1">
      <c r="D8" s="561"/>
      <c r="E8" s="561"/>
      <c r="F8" s="561"/>
      <c r="G8" s="561"/>
      <c r="H8" s="561"/>
    </row>
    <row r="9" spans="1:13">
      <c r="B9" s="340"/>
      <c r="C9" s="341"/>
      <c r="D9" s="342"/>
      <c r="E9" s="342"/>
      <c r="F9" s="342"/>
      <c r="G9" s="342"/>
      <c r="H9" s="343"/>
    </row>
    <row r="10" spans="1:13" s="356" customFormat="1" ht="41.25" customHeight="1">
      <c r="B10" s="1420"/>
      <c r="C10" s="1407" t="s">
        <v>723</v>
      </c>
      <c r="D10" s="1408"/>
      <c r="E10" s="1414"/>
      <c r="F10" s="1414"/>
      <c r="G10" s="1414"/>
      <c r="H10" s="1415"/>
      <c r="I10" s="338"/>
      <c r="J10" s="338"/>
      <c r="K10" s="338"/>
      <c r="L10" s="338"/>
      <c r="M10" s="338"/>
    </row>
    <row r="11" spans="1:13" s="357" customFormat="1" ht="41.25" customHeight="1">
      <c r="B11" s="1420"/>
      <c r="C11" s="1409"/>
      <c r="D11" s="1410"/>
      <c r="E11" s="1416"/>
      <c r="F11" s="1416"/>
      <c r="G11" s="1416"/>
      <c r="H11" s="1417"/>
      <c r="I11" s="344"/>
      <c r="J11" s="344"/>
      <c r="K11" s="344"/>
      <c r="L11" s="344"/>
      <c r="M11" s="344"/>
    </row>
    <row r="12" spans="1:13" s="358" customFormat="1" ht="41.25" customHeight="1">
      <c r="B12" s="345"/>
      <c r="C12" s="1409"/>
      <c r="D12" s="1410"/>
      <c r="E12" s="346"/>
      <c r="F12" s="346"/>
      <c r="G12" s="346"/>
      <c r="H12" s="347"/>
      <c r="I12" s="348"/>
      <c r="J12" s="348"/>
      <c r="K12" s="348"/>
      <c r="L12" s="348"/>
      <c r="M12" s="348"/>
    </row>
    <row r="13" spans="1:13" s="358" customFormat="1" ht="41.25" customHeight="1">
      <c r="B13" s="345"/>
      <c r="C13" s="1411"/>
      <c r="D13" s="1412"/>
      <c r="E13" s="346"/>
      <c r="F13" s="346"/>
      <c r="G13" s="346"/>
      <c r="H13" s="347"/>
      <c r="I13" s="348"/>
      <c r="J13" s="348"/>
      <c r="K13" s="348"/>
      <c r="L13" s="348"/>
      <c r="M13" s="348"/>
    </row>
    <row r="14" spans="1:13" s="358" customFormat="1" ht="41.25" customHeight="1">
      <c r="B14" s="345"/>
      <c r="C14" s="1406"/>
      <c r="D14" s="1406"/>
      <c r="E14" s="346"/>
      <c r="F14" s="346"/>
      <c r="G14" s="346"/>
      <c r="H14" s="347"/>
      <c r="I14" s="348"/>
      <c r="J14" s="348"/>
      <c r="K14" s="348"/>
      <c r="L14" s="348"/>
      <c r="M14" s="348"/>
    </row>
    <row r="15" spans="1:13" s="358" customFormat="1" ht="41.25" customHeight="1">
      <c r="B15" s="345"/>
      <c r="C15" s="1407" t="s">
        <v>764</v>
      </c>
      <c r="D15" s="1408"/>
      <c r="E15" s="346"/>
      <c r="F15" s="346"/>
      <c r="G15" s="346"/>
      <c r="H15" s="347"/>
      <c r="I15" s="348"/>
      <c r="J15" s="348"/>
      <c r="K15" s="348"/>
      <c r="L15" s="348"/>
      <c r="M15" s="348"/>
    </row>
    <row r="16" spans="1:13" s="358" customFormat="1" ht="41.25" customHeight="1">
      <c r="B16" s="345"/>
      <c r="C16" s="1409"/>
      <c r="D16" s="1410"/>
      <c r="E16" s="349"/>
      <c r="F16" s="349"/>
      <c r="G16" s="349"/>
      <c r="H16" s="350"/>
      <c r="I16" s="348"/>
      <c r="J16" s="348"/>
      <c r="K16" s="348"/>
      <c r="L16" s="348"/>
      <c r="M16" s="348"/>
    </row>
    <row r="17" spans="2:13" s="358" customFormat="1" ht="41.25" customHeight="1">
      <c r="B17" s="345"/>
      <c r="C17" s="1409"/>
      <c r="D17" s="1410"/>
      <c r="E17" s="349"/>
      <c r="F17" s="349"/>
      <c r="G17" s="349"/>
      <c r="H17" s="350"/>
      <c r="I17" s="348"/>
      <c r="J17" s="348"/>
      <c r="K17" s="348"/>
      <c r="L17" s="348"/>
      <c r="M17" s="348"/>
    </row>
    <row r="18" spans="2:13" s="358" customFormat="1" ht="41.25" customHeight="1">
      <c r="B18" s="345"/>
      <c r="C18" s="1411"/>
      <c r="D18" s="1412"/>
      <c r="E18" s="346"/>
      <c r="F18" s="346"/>
      <c r="G18" s="346"/>
      <c r="H18" s="347"/>
      <c r="I18" s="348"/>
      <c r="J18" s="348"/>
      <c r="K18" s="348"/>
      <c r="L18" s="348"/>
      <c r="M18" s="348"/>
    </row>
    <row r="19" spans="2:13" s="358" customFormat="1" ht="41.25" customHeight="1">
      <c r="B19" s="345"/>
      <c r="C19" s="1406"/>
      <c r="D19" s="1406"/>
      <c r="E19" s="346"/>
      <c r="F19" s="346"/>
      <c r="G19" s="346"/>
      <c r="H19" s="347"/>
      <c r="I19" s="348"/>
      <c r="J19" s="348"/>
      <c r="K19" s="348"/>
      <c r="L19" s="348"/>
      <c r="M19" s="348"/>
    </row>
    <row r="20" spans="2:13" s="358" customFormat="1" ht="41.25" customHeight="1">
      <c r="B20" s="345"/>
      <c r="C20" s="1407" t="s">
        <v>763</v>
      </c>
      <c r="D20" s="1408"/>
      <c r="E20" s="346"/>
      <c r="F20" s="346"/>
      <c r="G20" s="346"/>
      <c r="H20" s="347"/>
      <c r="I20" s="348"/>
      <c r="J20" s="348"/>
      <c r="K20" s="348"/>
      <c r="L20" s="348"/>
      <c r="M20" s="348"/>
    </row>
    <row r="21" spans="2:13" s="356" customFormat="1" ht="41.25" customHeight="1">
      <c r="B21" s="345"/>
      <c r="C21" s="1409"/>
      <c r="D21" s="1410"/>
      <c r="E21" s="346"/>
      <c r="F21" s="346"/>
      <c r="G21" s="346"/>
      <c r="H21" s="347"/>
      <c r="I21" s="338"/>
      <c r="J21" s="338"/>
      <c r="K21" s="338"/>
      <c r="L21" s="338"/>
      <c r="M21" s="338"/>
    </row>
    <row r="22" spans="2:13" s="358" customFormat="1" ht="41.25" customHeight="1">
      <c r="B22" s="345"/>
      <c r="C22" s="1409"/>
      <c r="D22" s="1410"/>
      <c r="E22" s="346"/>
      <c r="F22" s="346"/>
      <c r="G22" s="346"/>
      <c r="H22" s="347"/>
      <c r="I22" s="348"/>
      <c r="J22" s="348"/>
      <c r="K22" s="348"/>
      <c r="L22" s="348"/>
      <c r="M22" s="348"/>
    </row>
    <row r="23" spans="2:13" s="358" customFormat="1" ht="41.25" customHeight="1">
      <c r="B23" s="345"/>
      <c r="C23" s="1411"/>
      <c r="D23" s="1412"/>
      <c r="E23" s="346"/>
      <c r="F23" s="346"/>
      <c r="G23" s="346"/>
      <c r="H23" s="347"/>
      <c r="I23" s="348"/>
      <c r="J23" s="348"/>
      <c r="K23" s="348"/>
      <c r="L23" s="348"/>
      <c r="M23" s="348"/>
    </row>
    <row r="24" spans="2:13" s="358" customFormat="1" ht="41.25" customHeight="1" thickBot="1">
      <c r="B24" s="351"/>
      <c r="C24" s="352"/>
      <c r="D24" s="352"/>
      <c r="E24" s="353"/>
      <c r="F24" s="353"/>
      <c r="G24" s="353"/>
      <c r="H24" s="354"/>
      <c r="I24" s="348"/>
      <c r="J24" s="348"/>
      <c r="K24" s="348"/>
      <c r="L24" s="348"/>
      <c r="M24" s="348"/>
    </row>
    <row r="25" spans="2:13" s="358" customFormat="1" ht="23.25" customHeight="1">
      <c r="B25" s="397"/>
      <c r="C25" s="355"/>
      <c r="D25" s="355"/>
      <c r="E25" s="346"/>
      <c r="F25" s="346"/>
      <c r="G25" s="346"/>
      <c r="H25" s="346"/>
      <c r="I25" s="348"/>
      <c r="J25" s="348"/>
      <c r="K25" s="348"/>
      <c r="L25" s="348"/>
      <c r="M25" s="348"/>
    </row>
    <row r="26" spans="2:13" s="358" customFormat="1" ht="30" customHeight="1">
      <c r="B26" s="397"/>
      <c r="C26" s="1406"/>
      <c r="D26" s="1406"/>
      <c r="E26" s="1405"/>
      <c r="F26" s="1405"/>
      <c r="G26" s="1405"/>
      <c r="H26" s="1405"/>
      <c r="I26" s="348"/>
      <c r="J26" s="348"/>
      <c r="K26" s="348"/>
      <c r="L26" s="348"/>
      <c r="M26" s="348"/>
    </row>
    <row r="27" spans="2:13" s="358" customFormat="1" ht="20.149999999999999" customHeight="1">
      <c r="B27" s="1404"/>
      <c r="C27" s="1404"/>
      <c r="D27" s="1404"/>
      <c r="E27" s="398"/>
      <c r="F27" s="398"/>
      <c r="G27" s="398"/>
      <c r="H27" s="398"/>
      <c r="I27" s="348"/>
      <c r="J27" s="348"/>
      <c r="K27" s="348"/>
      <c r="L27" s="348"/>
      <c r="M27" s="348"/>
    </row>
    <row r="28" spans="2:13" s="358" customFormat="1" ht="20.149999999999999" customHeight="1">
      <c r="B28" s="1404"/>
      <c r="C28" s="1404"/>
      <c r="D28" s="1404"/>
      <c r="E28" s="398"/>
      <c r="F28" s="398"/>
      <c r="G28" s="398"/>
      <c r="H28" s="398"/>
      <c r="I28" s="348"/>
      <c r="J28" s="348"/>
      <c r="K28" s="348"/>
      <c r="L28" s="348"/>
      <c r="M28" s="348"/>
    </row>
    <row r="29" spans="2:13" s="358" customFormat="1" ht="20.149999999999999" customHeight="1">
      <c r="B29" s="1413"/>
      <c r="C29" s="1413"/>
      <c r="D29" s="1413"/>
      <c r="E29" s="399"/>
      <c r="F29" s="399"/>
      <c r="G29" s="399"/>
      <c r="H29" s="399"/>
      <c r="I29" s="348"/>
      <c r="J29" s="348"/>
      <c r="K29" s="348"/>
      <c r="L29" s="348"/>
      <c r="M29" s="348"/>
    </row>
    <row r="30" spans="2:13" s="358" customFormat="1" ht="20.149999999999999" customHeight="1">
      <c r="B30" s="1404"/>
      <c r="C30" s="1404"/>
      <c r="D30" s="1404"/>
      <c r="E30" s="398"/>
      <c r="F30" s="398"/>
      <c r="G30" s="398"/>
      <c r="H30" s="398"/>
      <c r="I30" s="348"/>
      <c r="J30" s="348"/>
      <c r="K30" s="348"/>
      <c r="L30" s="348"/>
      <c r="M30" s="348"/>
    </row>
    <row r="31" spans="2:13" s="358" customFormat="1" ht="20.149999999999999" customHeight="1">
      <c r="B31" s="1404"/>
      <c r="C31" s="1404"/>
      <c r="D31" s="1404"/>
      <c r="E31" s="398"/>
      <c r="F31" s="398"/>
      <c r="G31" s="398"/>
      <c r="H31" s="398"/>
      <c r="I31" s="348"/>
      <c r="J31" s="348"/>
      <c r="K31" s="348"/>
      <c r="L31" s="348"/>
      <c r="M31" s="348"/>
    </row>
    <row r="32" spans="2:13" s="358" customFormat="1" ht="20.149999999999999" customHeight="1">
      <c r="B32" s="1404"/>
      <c r="C32" s="1404"/>
      <c r="D32" s="1404"/>
      <c r="E32" s="398"/>
      <c r="F32" s="398"/>
      <c r="G32" s="398"/>
      <c r="H32" s="398"/>
      <c r="I32" s="348"/>
      <c r="J32" s="348"/>
      <c r="K32" s="348"/>
      <c r="L32" s="348"/>
      <c r="M32" s="348"/>
    </row>
    <row r="33" spans="2:13" s="358" customFormat="1" ht="20.149999999999999" customHeight="1">
      <c r="B33" s="1404"/>
      <c r="C33" s="1404"/>
      <c r="D33" s="1404"/>
      <c r="E33" s="398"/>
      <c r="F33" s="398"/>
      <c r="G33" s="398"/>
      <c r="H33" s="398"/>
      <c r="I33" s="348"/>
      <c r="J33" s="348"/>
      <c r="K33" s="348"/>
      <c r="L33" s="348"/>
      <c r="M33" s="348"/>
    </row>
    <row r="34" spans="2:13" s="357" customFormat="1" ht="20.149999999999999" customHeight="1">
      <c r="B34" s="1404"/>
      <c r="C34" s="1404"/>
      <c r="D34" s="1404"/>
      <c r="E34" s="398"/>
      <c r="F34" s="398"/>
      <c r="G34" s="398"/>
      <c r="H34" s="398"/>
      <c r="I34" s="344"/>
      <c r="J34" s="344"/>
      <c r="K34" s="344"/>
      <c r="L34" s="344"/>
      <c r="M34" s="344"/>
    </row>
    <row r="35" spans="2:13" s="358" customFormat="1" ht="20.149999999999999" customHeight="1">
      <c r="B35" s="1404"/>
      <c r="C35" s="1404"/>
      <c r="D35" s="1404"/>
      <c r="E35" s="398"/>
      <c r="F35" s="398"/>
      <c r="G35" s="398"/>
      <c r="H35" s="398"/>
      <c r="I35" s="348"/>
      <c r="J35" s="348"/>
      <c r="K35" s="348"/>
      <c r="L35" s="348"/>
      <c r="M35" s="348"/>
    </row>
    <row r="36" spans="2:13" s="358" customFormat="1" ht="20.149999999999999" customHeight="1">
      <c r="B36" s="1404"/>
      <c r="C36" s="1404"/>
      <c r="D36" s="1404"/>
      <c r="E36" s="398"/>
      <c r="F36" s="398"/>
      <c r="G36" s="398"/>
      <c r="H36" s="398"/>
      <c r="I36" s="348"/>
      <c r="J36" s="348"/>
      <c r="K36" s="348"/>
      <c r="L36" s="348"/>
      <c r="M36" s="348"/>
    </row>
    <row r="37" spans="2:13" s="358" customFormat="1" ht="20.149999999999999" customHeight="1">
      <c r="B37" s="1404"/>
      <c r="C37" s="1404"/>
      <c r="D37" s="1404"/>
      <c r="E37" s="398"/>
      <c r="F37" s="398"/>
      <c r="G37" s="398"/>
      <c r="H37" s="398"/>
      <c r="I37" s="348"/>
      <c r="J37" s="348"/>
      <c r="K37" s="348"/>
      <c r="L37" s="348"/>
      <c r="M37" s="348"/>
    </row>
    <row r="38" spans="2:13" s="358" customFormat="1" ht="20.149999999999999" customHeight="1">
      <c r="B38" s="1404"/>
      <c r="C38" s="1404"/>
      <c r="D38" s="1404"/>
      <c r="E38" s="398"/>
      <c r="F38" s="398"/>
      <c r="G38" s="398"/>
      <c r="H38" s="398"/>
      <c r="I38" s="348"/>
      <c r="J38" s="348"/>
      <c r="K38" s="348"/>
      <c r="L38" s="348"/>
      <c r="M38" s="348"/>
    </row>
    <row r="39" spans="2:13" s="357" customFormat="1" ht="20.149999999999999" customHeight="1">
      <c r="B39" s="1404"/>
      <c r="C39" s="1404"/>
      <c r="D39" s="1404"/>
      <c r="E39" s="398"/>
      <c r="F39" s="398"/>
      <c r="G39" s="398"/>
      <c r="H39" s="398"/>
      <c r="I39" s="344"/>
      <c r="J39" s="344"/>
      <c r="K39" s="344"/>
      <c r="L39" s="344"/>
      <c r="M39" s="344"/>
    </row>
    <row r="40" spans="2:13" s="358" customFormat="1" ht="20.149999999999999" customHeight="1">
      <c r="B40" s="1404"/>
      <c r="C40" s="1404"/>
      <c r="D40" s="1404"/>
      <c r="E40" s="398"/>
      <c r="F40" s="398"/>
      <c r="G40" s="398"/>
      <c r="H40" s="398"/>
      <c r="I40" s="348"/>
      <c r="J40" s="348"/>
      <c r="K40" s="348"/>
      <c r="L40" s="348"/>
      <c r="M40" s="348"/>
    </row>
    <row r="41" spans="2:13" s="358" customFormat="1" ht="20.149999999999999" customHeight="1">
      <c r="B41" s="1404"/>
      <c r="C41" s="1404"/>
      <c r="D41" s="1404"/>
      <c r="E41" s="398"/>
      <c r="F41" s="398"/>
      <c r="G41" s="398"/>
      <c r="H41" s="398"/>
      <c r="I41" s="348"/>
      <c r="J41" s="348"/>
      <c r="K41" s="348"/>
      <c r="L41" s="348"/>
      <c r="M41" s="348"/>
    </row>
    <row r="42" spans="2:13" s="358" customFormat="1" ht="20.149999999999999" customHeight="1">
      <c r="B42" s="1404"/>
      <c r="C42" s="1404"/>
      <c r="D42" s="1404"/>
      <c r="E42" s="398"/>
      <c r="F42" s="398"/>
      <c r="G42" s="398"/>
      <c r="H42" s="398"/>
      <c r="I42" s="348"/>
      <c r="J42" s="348"/>
      <c r="K42" s="348"/>
      <c r="L42" s="348"/>
      <c r="M42" s="348"/>
    </row>
    <row r="43" spans="2:13" s="358" customFormat="1" ht="20.149999999999999" customHeight="1">
      <c r="B43" s="1404"/>
      <c r="C43" s="1404"/>
      <c r="D43" s="1404"/>
      <c r="E43" s="398"/>
      <c r="F43" s="398"/>
      <c r="G43" s="398"/>
      <c r="H43" s="398"/>
      <c r="I43" s="348"/>
      <c r="J43" s="348"/>
      <c r="K43" s="348"/>
      <c r="L43" s="348"/>
      <c r="M43" s="348"/>
    </row>
    <row r="44" spans="2:13" s="358" customFormat="1" ht="20.149999999999999" customHeight="1">
      <c r="B44" s="1404"/>
      <c r="C44" s="1404"/>
      <c r="D44" s="1404"/>
      <c r="E44" s="398"/>
      <c r="F44" s="398"/>
      <c r="G44" s="398"/>
      <c r="H44" s="398"/>
      <c r="I44" s="348"/>
      <c r="J44" s="348"/>
      <c r="K44" s="348"/>
      <c r="L44" s="348"/>
      <c r="M44" s="348"/>
    </row>
    <row r="45" spans="2:13" s="358" customFormat="1" ht="20.149999999999999" customHeight="1">
      <c r="B45" s="1404"/>
      <c r="C45" s="1404"/>
      <c r="D45" s="1404"/>
      <c r="E45" s="398"/>
      <c r="F45" s="398"/>
      <c r="G45" s="398"/>
      <c r="H45" s="398"/>
      <c r="I45" s="348"/>
      <c r="J45" s="348"/>
      <c r="K45" s="348"/>
      <c r="L45" s="348"/>
      <c r="M45" s="348"/>
    </row>
    <row r="46" spans="2:13" s="358" customFormat="1" ht="20.149999999999999" customHeight="1">
      <c r="B46" s="1404"/>
      <c r="C46" s="1404"/>
      <c r="D46" s="1404"/>
      <c r="E46" s="398"/>
      <c r="F46" s="398"/>
      <c r="G46" s="398"/>
      <c r="H46" s="398"/>
      <c r="I46" s="348"/>
      <c r="J46" s="348"/>
      <c r="K46" s="348"/>
      <c r="L46" s="348"/>
      <c r="M46" s="348"/>
    </row>
    <row r="48" spans="2:13" s="358" customFormat="1" ht="20.149999999999999" customHeight="1">
      <c r="B48" s="1404"/>
      <c r="C48" s="1404"/>
      <c r="D48" s="1404"/>
      <c r="E48" s="398"/>
      <c r="F48" s="398"/>
      <c r="G48" s="398"/>
      <c r="H48" s="398"/>
      <c r="I48" s="348"/>
      <c r="J48" s="348"/>
      <c r="K48" s="348"/>
      <c r="L48" s="348"/>
      <c r="M48" s="348"/>
    </row>
    <row r="49" spans="2:13" s="358" customFormat="1" ht="20.149999999999999" customHeight="1">
      <c r="B49" s="1404"/>
      <c r="C49" s="1404"/>
      <c r="D49" s="1404"/>
      <c r="E49" s="398"/>
      <c r="F49" s="398"/>
      <c r="G49" s="398"/>
      <c r="H49" s="398"/>
      <c r="I49" s="348"/>
      <c r="J49" s="348"/>
      <c r="K49" s="348"/>
      <c r="L49" s="348"/>
      <c r="M49" s="348"/>
    </row>
    <row r="50" spans="2:13" s="358" customFormat="1" ht="20.149999999999999" customHeight="1">
      <c r="B50" s="1404"/>
      <c r="C50" s="1404"/>
      <c r="D50" s="1404"/>
      <c r="E50" s="398"/>
      <c r="F50" s="398"/>
      <c r="G50" s="398"/>
      <c r="H50" s="398"/>
      <c r="I50" s="348"/>
      <c r="J50" s="348"/>
      <c r="K50" s="348"/>
      <c r="L50" s="348"/>
      <c r="M50" s="348"/>
    </row>
    <row r="51" spans="2:13" s="358" customFormat="1" ht="20.149999999999999" customHeight="1">
      <c r="B51" s="1404"/>
      <c r="C51" s="1404"/>
      <c r="D51" s="1404"/>
      <c r="E51" s="398"/>
      <c r="F51" s="398"/>
      <c r="G51" s="398"/>
      <c r="H51" s="398"/>
      <c r="I51" s="348"/>
      <c r="J51" s="348"/>
      <c r="K51" s="348"/>
      <c r="L51" s="348"/>
      <c r="M51" s="348"/>
    </row>
    <row r="52" spans="2:13" s="358" customFormat="1" ht="20.149999999999999" customHeight="1">
      <c r="B52" s="1404"/>
      <c r="C52" s="1404"/>
      <c r="D52" s="1404"/>
      <c r="E52" s="398"/>
      <c r="F52" s="398"/>
      <c r="G52" s="398"/>
      <c r="H52" s="398"/>
      <c r="I52" s="348"/>
      <c r="J52" s="348"/>
      <c r="K52" s="348"/>
      <c r="L52" s="348"/>
      <c r="M52" s="348"/>
    </row>
    <row r="53" spans="2:13" s="358" customFormat="1" ht="20.149999999999999" customHeight="1">
      <c r="B53" s="1404"/>
      <c r="C53" s="1404"/>
      <c r="D53" s="1404"/>
      <c r="E53" s="398"/>
      <c r="F53" s="398"/>
      <c r="G53" s="398"/>
      <c r="H53" s="398"/>
      <c r="I53" s="348"/>
      <c r="J53" s="348"/>
      <c r="K53" s="348"/>
      <c r="L53" s="348"/>
      <c r="M53" s="348"/>
    </row>
    <row r="55" spans="2:13" s="358" customFormat="1" ht="20.149999999999999" customHeight="1">
      <c r="B55" s="1404"/>
      <c r="C55" s="1404"/>
      <c r="D55" s="1404"/>
      <c r="E55" s="398"/>
      <c r="F55" s="398"/>
      <c r="G55" s="398"/>
      <c r="H55" s="398"/>
      <c r="I55" s="348"/>
      <c r="J55" s="348"/>
      <c r="K55" s="348"/>
      <c r="L55" s="348"/>
      <c r="M55" s="348"/>
    </row>
    <row r="56" spans="2:13" s="357" customFormat="1" ht="20.149999999999999" customHeight="1">
      <c r="B56" s="1404"/>
      <c r="C56" s="1404"/>
      <c r="D56" s="1404"/>
      <c r="E56" s="398"/>
      <c r="F56" s="398"/>
      <c r="G56" s="398"/>
      <c r="H56" s="398"/>
      <c r="I56" s="344"/>
      <c r="J56" s="344"/>
      <c r="K56" s="344"/>
      <c r="L56" s="344"/>
      <c r="M56" s="344"/>
    </row>
    <row r="57" spans="2:13" s="358" customFormat="1" ht="20.149999999999999" customHeight="1">
      <c r="B57" s="1404"/>
      <c r="C57" s="1404"/>
      <c r="D57" s="1404"/>
      <c r="E57" s="398"/>
      <c r="F57" s="398"/>
      <c r="G57" s="398"/>
      <c r="H57" s="398"/>
      <c r="I57" s="348"/>
      <c r="J57" s="348"/>
      <c r="K57" s="348"/>
      <c r="L57" s="348"/>
      <c r="M57" s="348"/>
    </row>
    <row r="58" spans="2:13" s="358" customFormat="1" ht="20.149999999999999" customHeight="1">
      <c r="B58" s="1404"/>
      <c r="C58" s="1404"/>
      <c r="D58" s="1404"/>
      <c r="E58" s="398"/>
      <c r="F58" s="398"/>
      <c r="G58" s="398"/>
      <c r="H58" s="398"/>
      <c r="I58" s="348"/>
      <c r="J58" s="348"/>
      <c r="K58" s="348"/>
      <c r="L58" s="348"/>
      <c r="M58" s="348"/>
    </row>
    <row r="59" spans="2:13" s="358" customFormat="1" ht="20.149999999999999" customHeight="1">
      <c r="B59" s="1404"/>
      <c r="C59" s="1404"/>
      <c r="D59" s="1404"/>
      <c r="E59" s="398"/>
      <c r="F59" s="398"/>
      <c r="G59" s="398"/>
      <c r="H59" s="398"/>
      <c r="I59" s="348"/>
      <c r="J59" s="348"/>
      <c r="K59" s="348"/>
      <c r="L59" s="348"/>
      <c r="M59" s="348"/>
    </row>
    <row r="61" spans="2:13" s="358" customFormat="1" ht="20.149999999999999" customHeight="1">
      <c r="B61" s="1404"/>
      <c r="C61" s="1404"/>
      <c r="D61" s="1404"/>
      <c r="E61" s="398"/>
      <c r="F61" s="398"/>
      <c r="G61" s="398"/>
      <c r="H61" s="398"/>
      <c r="I61" s="348"/>
      <c r="J61" s="348"/>
      <c r="K61" s="348"/>
      <c r="L61" s="348"/>
      <c r="M61" s="348"/>
    </row>
    <row r="62" spans="2:13" s="358" customFormat="1" ht="20.149999999999999" customHeight="1">
      <c r="B62" s="1404"/>
      <c r="C62" s="1404"/>
      <c r="D62" s="1404"/>
      <c r="E62" s="398"/>
      <c r="F62" s="398"/>
      <c r="G62" s="398"/>
      <c r="H62" s="398"/>
      <c r="I62" s="348"/>
      <c r="J62" s="348"/>
      <c r="K62" s="348"/>
      <c r="L62" s="348"/>
      <c r="M62" s="348"/>
    </row>
    <row r="63" spans="2:13" s="358" customFormat="1" ht="20.149999999999999" customHeight="1">
      <c r="B63" s="1404"/>
      <c r="C63" s="1404"/>
      <c r="D63" s="1404"/>
      <c r="E63" s="398"/>
      <c r="F63" s="398"/>
      <c r="G63" s="398"/>
      <c r="H63" s="398"/>
      <c r="I63" s="348"/>
      <c r="J63" s="348"/>
      <c r="K63" s="348"/>
      <c r="L63" s="348"/>
      <c r="M63" s="348"/>
    </row>
    <row r="64" spans="2:13" s="357" customFormat="1" ht="20.149999999999999" customHeight="1">
      <c r="B64" s="1404"/>
      <c r="C64" s="1404"/>
      <c r="D64" s="1404"/>
      <c r="E64" s="398"/>
      <c r="F64" s="398"/>
      <c r="G64" s="398"/>
      <c r="H64" s="398"/>
      <c r="I64" s="344"/>
      <c r="J64" s="344"/>
      <c r="K64" s="344"/>
      <c r="L64" s="344"/>
      <c r="M64" s="344"/>
    </row>
    <row r="65" spans="2:13" s="357" customFormat="1" ht="20.149999999999999" customHeight="1">
      <c r="B65" s="1404"/>
      <c r="C65" s="1404"/>
      <c r="D65" s="1404"/>
      <c r="E65" s="398"/>
      <c r="F65" s="398"/>
      <c r="G65" s="398"/>
      <c r="H65" s="398"/>
      <c r="I65" s="344"/>
      <c r="J65" s="344"/>
      <c r="K65" s="344"/>
      <c r="L65" s="344"/>
      <c r="M65" s="344"/>
    </row>
    <row r="66" spans="2:13" s="357" customFormat="1" ht="20.149999999999999" customHeight="1">
      <c r="B66" s="1404"/>
      <c r="C66" s="1404"/>
      <c r="D66" s="1404"/>
      <c r="E66" s="398"/>
      <c r="F66" s="398"/>
      <c r="G66" s="398"/>
      <c r="H66" s="398"/>
      <c r="I66" s="344"/>
      <c r="J66" s="344"/>
      <c r="K66" s="344"/>
      <c r="L66" s="344"/>
      <c r="M66" s="344"/>
    </row>
    <row r="67" spans="2:13" ht="17">
      <c r="D67" s="558"/>
      <c r="E67" s="558"/>
      <c r="F67" s="558"/>
      <c r="G67" s="558"/>
      <c r="H67" s="558"/>
      <c r="I67" s="559"/>
      <c r="J67" s="559"/>
    </row>
    <row r="68" spans="2:13" ht="17">
      <c r="D68" s="558"/>
      <c r="E68" s="558"/>
      <c r="F68" s="558"/>
      <c r="G68" s="558"/>
      <c r="H68" s="558"/>
      <c r="I68" s="559"/>
      <c r="J68" s="559"/>
    </row>
  </sheetData>
  <sheetProtection password="FB6E" sheet="1" scenarios="1"/>
  <mergeCells count="54">
    <mergeCell ref="D3:F3"/>
    <mergeCell ref="D2:F2"/>
    <mergeCell ref="D4:F4"/>
    <mergeCell ref="C10:D13"/>
    <mergeCell ref="C15:D18"/>
    <mergeCell ref="E10:H10"/>
    <mergeCell ref="E11:F11"/>
    <mergeCell ref="G11:H11"/>
    <mergeCell ref="B5:C5"/>
    <mergeCell ref="B6:C6"/>
    <mergeCell ref="B7:C7"/>
    <mergeCell ref="B10:B11"/>
    <mergeCell ref="C19:D19"/>
    <mergeCell ref="C14:D14"/>
    <mergeCell ref="B44:D44"/>
    <mergeCell ref="B36:D36"/>
    <mergeCell ref="B37:D37"/>
    <mergeCell ref="B35:D35"/>
    <mergeCell ref="C20:D23"/>
    <mergeCell ref="C26:D26"/>
    <mergeCell ref="B29:D29"/>
    <mergeCell ref="B33:D33"/>
    <mergeCell ref="B42:D42"/>
    <mergeCell ref="B43:D43"/>
    <mergeCell ref="B34:D34"/>
    <mergeCell ref="B40:D40"/>
    <mergeCell ref="B41:D41"/>
    <mergeCell ref="B38:D38"/>
    <mergeCell ref="E26:H26"/>
    <mergeCell ref="B27:D27"/>
    <mergeCell ref="B28:D28"/>
    <mergeCell ref="B32:D32"/>
    <mergeCell ref="B30:D30"/>
    <mergeCell ref="B31:D31"/>
    <mergeCell ref="B39:D39"/>
    <mergeCell ref="B46:D46"/>
    <mergeCell ref="B45:D45"/>
    <mergeCell ref="B48:D48"/>
    <mergeCell ref="B49:D49"/>
    <mergeCell ref="B50:D50"/>
    <mergeCell ref="B66:D66"/>
    <mergeCell ref="B62:D62"/>
    <mergeCell ref="B58:D58"/>
    <mergeCell ref="B59:D59"/>
    <mergeCell ref="B61:D61"/>
    <mergeCell ref="B53:D53"/>
    <mergeCell ref="B52:D52"/>
    <mergeCell ref="B51:D51"/>
    <mergeCell ref="B65:D65"/>
    <mergeCell ref="B63:D63"/>
    <mergeCell ref="B55:D55"/>
    <mergeCell ref="B56:D56"/>
    <mergeCell ref="B57:D57"/>
    <mergeCell ref="B64:D64"/>
  </mergeCells>
  <phoneticPr fontId="14" type="noConversion"/>
  <printOptions horizontalCentered="1" verticalCentered="1"/>
  <pageMargins left="0.25" right="0.25" top="0.25" bottom="0.25" header="0" footer="0"/>
  <pageSetup paperSize="9" scale="83" orientation="portrait" horizontalDpi="300" verticalDpi="300" r:id="rId1"/>
  <headerFooter alignWithMargins="0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0">
    <pageSetUpPr fitToPage="1"/>
  </sheetPr>
  <dimension ref="A1:M69"/>
  <sheetViews>
    <sheetView showGridLines="0" rightToLeft="1" view="pageBreakPreview" topLeftCell="A10" zoomScaleSheetLayoutView="100" workbookViewId="0">
      <selection activeCell="B10" sqref="B10:H25"/>
    </sheetView>
  </sheetViews>
  <sheetFormatPr defaultColWidth="9.1796875" defaultRowHeight="12.5"/>
  <cols>
    <col min="1" max="1" width="2" style="338" customWidth="1"/>
    <col min="2" max="2" width="3.54296875" style="338" customWidth="1"/>
    <col min="3" max="3" width="13.7265625" style="338" customWidth="1"/>
    <col min="4" max="4" width="37.7265625" style="339" customWidth="1"/>
    <col min="5" max="6" width="15.7265625" style="339" customWidth="1"/>
    <col min="7" max="7" width="19" style="339" customWidth="1"/>
    <col min="8" max="8" width="9.26953125" style="339" customWidth="1"/>
    <col min="9" max="9" width="2.1796875" style="338" customWidth="1"/>
    <col min="10" max="10" width="5" style="338" customWidth="1"/>
    <col min="11" max="16384" width="9.1796875" style="338"/>
  </cols>
  <sheetData>
    <row r="1" spans="1:13" s="560" customFormat="1" ht="13" thickBot="1">
      <c r="D1" s="561"/>
      <c r="E1" s="561"/>
      <c r="F1" s="561"/>
      <c r="G1" s="561"/>
      <c r="H1" s="561"/>
    </row>
    <row r="2" spans="1:13" s="560" customFormat="1" ht="20.5" thickTop="1">
      <c r="B2" s="1"/>
      <c r="C2" s="2"/>
      <c r="D2" s="831" t="s">
        <v>144</v>
      </c>
      <c r="E2" s="831"/>
      <c r="F2" s="831"/>
      <c r="G2" s="3"/>
      <c r="H2" s="562"/>
      <c r="I2" s="55"/>
    </row>
    <row r="3" spans="1:13" s="560" customFormat="1" ht="20">
      <c r="B3" s="6"/>
      <c r="C3" s="7"/>
      <c r="D3" s="835" t="s">
        <v>126</v>
      </c>
      <c r="E3" s="835"/>
      <c r="F3" s="835"/>
      <c r="G3" s="55"/>
      <c r="H3" s="58"/>
      <c r="I3" s="55"/>
    </row>
    <row r="4" spans="1:13" s="560" customFormat="1" ht="26">
      <c r="B4" s="11"/>
      <c r="C4" s="373"/>
      <c r="D4" s="832" t="s">
        <v>213</v>
      </c>
      <c r="E4" s="832"/>
      <c r="F4" s="832"/>
      <c r="G4" s="373" t="s">
        <v>143</v>
      </c>
      <c r="H4" s="374">
        <v>17</v>
      </c>
    </row>
    <row r="5" spans="1:13" s="560" customFormat="1" ht="19">
      <c r="A5" s="565"/>
      <c r="B5" s="1214" t="s">
        <v>139</v>
      </c>
      <c r="C5" s="1214"/>
      <c r="D5" s="8">
        <f>'رو جلد'!C19</f>
        <v>1303015021</v>
      </c>
      <c r="E5" s="7"/>
      <c r="F5" s="532" t="s">
        <v>141</v>
      </c>
      <c r="G5" s="375" t="str">
        <f>'رو جلد'!G25</f>
        <v>رهاب</v>
      </c>
      <c r="H5" s="565"/>
      <c r="I5" s="7"/>
    </row>
    <row r="6" spans="1:13" s="560" customFormat="1" ht="19">
      <c r="A6" s="565"/>
      <c r="B6" s="1214" t="s">
        <v>405</v>
      </c>
      <c r="C6" s="1214"/>
      <c r="D6" s="830" t="str">
        <f>'رو جلد'!C21</f>
        <v>عملیات زیرسازی قطعه 20 راه آهن زاهدان-زابل-بیرجند-مشهد(از کیلومتر000+707 الی 000+740)</v>
      </c>
      <c r="E6" s="830"/>
      <c r="F6" s="532" t="s">
        <v>142</v>
      </c>
      <c r="G6" s="375" t="str">
        <f>'رو جلد'!F26</f>
        <v>توسعه راههای پارس</v>
      </c>
      <c r="H6" s="565"/>
      <c r="I6" s="7"/>
    </row>
    <row r="7" spans="1:13" s="560" customFormat="1" ht="19" thickBot="1">
      <c r="B7" s="1418" t="s">
        <v>302</v>
      </c>
      <c r="C7" s="1214"/>
      <c r="D7" s="830" t="str">
        <f>'رو جلد'!C22</f>
        <v>عملیات زیرسازی قطعه 20 راه آهن زاهدان-زابل-بیرجند-مشهد(از کیلومتر000+707 الی 000+740)</v>
      </c>
      <c r="E7" s="830"/>
      <c r="F7" s="533" t="s">
        <v>135</v>
      </c>
      <c r="G7" s="387" t="str">
        <f>'رو جلد'!E29</f>
        <v>فروردين</v>
      </c>
      <c r="H7" s="167">
        <f>'رو جلد'!H29</f>
        <v>1403</v>
      </c>
    </row>
    <row r="8" spans="1:13" s="560" customFormat="1" ht="32.25" customHeight="1" thickTop="1">
      <c r="C8" s="567"/>
      <c r="D8" s="568"/>
      <c r="E8" s="568"/>
      <c r="F8" s="561"/>
      <c r="G8" s="561"/>
      <c r="H8" s="561"/>
    </row>
    <row r="9" spans="1:13" s="560" customFormat="1" ht="32.25" customHeight="1" thickBot="1">
      <c r="B9" s="569" t="s">
        <v>214</v>
      </c>
      <c r="C9" s="569"/>
      <c r="D9" s="569"/>
      <c r="E9" s="561"/>
      <c r="F9" s="561"/>
      <c r="G9" s="561"/>
      <c r="H9" s="561"/>
    </row>
    <row r="10" spans="1:13" s="570" customFormat="1">
      <c r="B10" s="1424" t="s">
        <v>765</v>
      </c>
      <c r="C10" s="1425"/>
      <c r="D10" s="1425"/>
      <c r="E10" s="1425"/>
      <c r="F10" s="1425"/>
      <c r="G10" s="1425"/>
      <c r="H10" s="1426"/>
    </row>
    <row r="11" spans="1:13" s="571" customFormat="1" ht="41.25" customHeight="1">
      <c r="B11" s="1427"/>
      <c r="C11" s="1428"/>
      <c r="D11" s="1428"/>
      <c r="E11" s="1428"/>
      <c r="F11" s="1428"/>
      <c r="G11" s="1428"/>
      <c r="H11" s="1429"/>
      <c r="I11" s="570"/>
      <c r="J11" s="570"/>
      <c r="K11" s="570"/>
      <c r="L11" s="570"/>
      <c r="M11" s="570"/>
    </row>
    <row r="12" spans="1:13" s="572" customFormat="1" ht="41.25" customHeight="1">
      <c r="B12" s="1427"/>
      <c r="C12" s="1428"/>
      <c r="D12" s="1428"/>
      <c r="E12" s="1428"/>
      <c r="F12" s="1428"/>
      <c r="G12" s="1428"/>
      <c r="H12" s="1429"/>
      <c r="I12" s="573"/>
      <c r="J12" s="573"/>
      <c r="K12" s="573"/>
      <c r="L12" s="573"/>
      <c r="M12" s="573"/>
    </row>
    <row r="13" spans="1:13" s="574" customFormat="1" ht="41.25" customHeight="1">
      <c r="B13" s="1427"/>
      <c r="C13" s="1428"/>
      <c r="D13" s="1428"/>
      <c r="E13" s="1428"/>
      <c r="F13" s="1428"/>
      <c r="G13" s="1428"/>
      <c r="H13" s="1429"/>
      <c r="I13" s="575"/>
      <c r="J13" s="575"/>
      <c r="K13" s="575"/>
      <c r="L13" s="575"/>
      <c r="M13" s="575"/>
    </row>
    <row r="14" spans="1:13" s="574" customFormat="1" ht="41.25" customHeight="1">
      <c r="B14" s="1427"/>
      <c r="C14" s="1428"/>
      <c r="D14" s="1428"/>
      <c r="E14" s="1428"/>
      <c r="F14" s="1428"/>
      <c r="G14" s="1428"/>
      <c r="H14" s="1429"/>
      <c r="I14" s="575"/>
      <c r="J14" s="575"/>
      <c r="K14" s="575"/>
      <c r="L14" s="575"/>
      <c r="M14" s="575"/>
    </row>
    <row r="15" spans="1:13" s="574" customFormat="1" ht="41.25" customHeight="1">
      <c r="B15" s="1427"/>
      <c r="C15" s="1428"/>
      <c r="D15" s="1428"/>
      <c r="E15" s="1428"/>
      <c r="F15" s="1428"/>
      <c r="G15" s="1428"/>
      <c r="H15" s="1429"/>
      <c r="I15" s="575"/>
      <c r="J15" s="575"/>
      <c r="K15" s="575"/>
      <c r="L15" s="575"/>
      <c r="M15" s="575"/>
    </row>
    <row r="16" spans="1:13" s="574" customFormat="1" ht="41.25" customHeight="1">
      <c r="B16" s="1427"/>
      <c r="C16" s="1428"/>
      <c r="D16" s="1428"/>
      <c r="E16" s="1428"/>
      <c r="F16" s="1428"/>
      <c r="G16" s="1428"/>
      <c r="H16" s="1429"/>
      <c r="I16" s="575"/>
      <c r="J16" s="575"/>
      <c r="K16" s="575"/>
      <c r="L16" s="575"/>
      <c r="M16" s="575"/>
    </row>
    <row r="17" spans="2:13" s="574" customFormat="1" ht="41.25" customHeight="1">
      <c r="B17" s="1427"/>
      <c r="C17" s="1428"/>
      <c r="D17" s="1428"/>
      <c r="E17" s="1428"/>
      <c r="F17" s="1428"/>
      <c r="G17" s="1428"/>
      <c r="H17" s="1429"/>
      <c r="I17" s="575"/>
      <c r="J17" s="575"/>
      <c r="K17" s="575"/>
      <c r="L17" s="575"/>
      <c r="M17" s="575"/>
    </row>
    <row r="18" spans="2:13" s="574" customFormat="1" ht="41.25" customHeight="1">
      <c r="B18" s="1427"/>
      <c r="C18" s="1428"/>
      <c r="D18" s="1428"/>
      <c r="E18" s="1428"/>
      <c r="F18" s="1428"/>
      <c r="G18" s="1428"/>
      <c r="H18" s="1429"/>
      <c r="I18" s="575"/>
      <c r="J18" s="575"/>
      <c r="K18" s="575"/>
      <c r="L18" s="575"/>
      <c r="M18" s="575"/>
    </row>
    <row r="19" spans="2:13" s="574" customFormat="1" ht="41.25" customHeight="1">
      <c r="B19" s="1427"/>
      <c r="C19" s="1428"/>
      <c r="D19" s="1428"/>
      <c r="E19" s="1428"/>
      <c r="F19" s="1428"/>
      <c r="G19" s="1428"/>
      <c r="H19" s="1429"/>
      <c r="I19" s="575"/>
      <c r="J19" s="575"/>
      <c r="K19" s="575"/>
      <c r="L19" s="575"/>
      <c r="M19" s="575"/>
    </row>
    <row r="20" spans="2:13" s="574" customFormat="1" ht="41.25" customHeight="1">
      <c r="B20" s="1427"/>
      <c r="C20" s="1428"/>
      <c r="D20" s="1428"/>
      <c r="E20" s="1428"/>
      <c r="F20" s="1428"/>
      <c r="G20" s="1428"/>
      <c r="H20" s="1429"/>
      <c r="I20" s="575"/>
      <c r="J20" s="575"/>
      <c r="K20" s="575"/>
      <c r="L20" s="575"/>
      <c r="M20" s="575"/>
    </row>
    <row r="21" spans="2:13" s="574" customFormat="1" ht="41.25" customHeight="1">
      <c r="B21" s="1427"/>
      <c r="C21" s="1428"/>
      <c r="D21" s="1428"/>
      <c r="E21" s="1428"/>
      <c r="F21" s="1428"/>
      <c r="G21" s="1428"/>
      <c r="H21" s="1429"/>
      <c r="I21" s="575"/>
      <c r="J21" s="575"/>
      <c r="K21" s="575"/>
      <c r="L21" s="575"/>
      <c r="M21" s="575"/>
    </row>
    <row r="22" spans="2:13" s="571" customFormat="1" ht="41.25" customHeight="1">
      <c r="B22" s="1427"/>
      <c r="C22" s="1428"/>
      <c r="D22" s="1428"/>
      <c r="E22" s="1428"/>
      <c r="F22" s="1428"/>
      <c r="G22" s="1428"/>
      <c r="H22" s="1429"/>
      <c r="I22" s="570"/>
      <c r="J22" s="570"/>
      <c r="K22" s="570"/>
      <c r="L22" s="570"/>
      <c r="M22" s="570"/>
    </row>
    <row r="23" spans="2:13" s="574" customFormat="1" ht="41.25" customHeight="1">
      <c r="B23" s="1427"/>
      <c r="C23" s="1428"/>
      <c r="D23" s="1428"/>
      <c r="E23" s="1428"/>
      <c r="F23" s="1428"/>
      <c r="G23" s="1428"/>
      <c r="H23" s="1429"/>
      <c r="I23" s="575"/>
      <c r="J23" s="575"/>
      <c r="K23" s="575"/>
      <c r="L23" s="575"/>
      <c r="M23" s="575"/>
    </row>
    <row r="24" spans="2:13" s="574" customFormat="1" ht="41.25" customHeight="1">
      <c r="B24" s="1427"/>
      <c r="C24" s="1428"/>
      <c r="D24" s="1428"/>
      <c r="E24" s="1428"/>
      <c r="F24" s="1428"/>
      <c r="G24" s="1428"/>
      <c r="H24" s="1429"/>
      <c r="I24" s="575"/>
      <c r="J24" s="575"/>
      <c r="K24" s="575"/>
      <c r="L24" s="575"/>
      <c r="M24" s="575"/>
    </row>
    <row r="25" spans="2:13" s="574" customFormat="1" ht="41.25" customHeight="1" thickBot="1">
      <c r="B25" s="1430"/>
      <c r="C25" s="1431"/>
      <c r="D25" s="1431"/>
      <c r="E25" s="1431"/>
      <c r="F25" s="1431"/>
      <c r="G25" s="1431"/>
      <c r="H25" s="1432"/>
      <c r="I25" s="575"/>
      <c r="J25" s="575"/>
      <c r="K25" s="575"/>
      <c r="L25" s="575"/>
      <c r="M25" s="575"/>
    </row>
    <row r="26" spans="2:13" s="574" customFormat="1" ht="23.25" customHeight="1">
      <c r="B26" s="576"/>
      <c r="C26" s="577"/>
      <c r="D26" s="577"/>
      <c r="E26" s="578"/>
      <c r="F26" s="578"/>
      <c r="G26" s="578"/>
      <c r="H26" s="578"/>
      <c r="I26" s="575"/>
      <c r="J26" s="575"/>
      <c r="K26" s="575"/>
      <c r="L26" s="575"/>
      <c r="M26" s="575"/>
    </row>
    <row r="27" spans="2:13" s="574" customFormat="1" ht="30" customHeight="1">
      <c r="B27" s="576"/>
      <c r="C27" s="1421"/>
      <c r="D27" s="1421"/>
      <c r="E27" s="1422"/>
      <c r="F27" s="1422"/>
      <c r="G27" s="1422"/>
      <c r="H27" s="1422"/>
      <c r="I27" s="575"/>
      <c r="J27" s="575"/>
      <c r="K27" s="575"/>
      <c r="L27" s="575"/>
      <c r="M27" s="575"/>
    </row>
    <row r="28" spans="2:13" s="574" customFormat="1" ht="20.149999999999999" customHeight="1">
      <c r="B28" s="1423"/>
      <c r="C28" s="1423"/>
      <c r="D28" s="1423"/>
      <c r="E28" s="579"/>
      <c r="F28" s="579"/>
      <c r="G28" s="579"/>
      <c r="H28" s="579"/>
      <c r="I28" s="575"/>
      <c r="J28" s="575"/>
      <c r="K28" s="575"/>
      <c r="L28" s="575"/>
      <c r="M28" s="575"/>
    </row>
    <row r="29" spans="2:13" s="574" customFormat="1" ht="20.149999999999999" customHeight="1">
      <c r="B29" s="1423"/>
      <c r="C29" s="1423"/>
      <c r="D29" s="1423"/>
      <c r="E29" s="579"/>
      <c r="F29" s="579"/>
      <c r="G29" s="579"/>
      <c r="H29" s="579"/>
      <c r="I29" s="575"/>
      <c r="J29" s="575"/>
      <c r="K29" s="575"/>
      <c r="L29" s="575"/>
      <c r="M29" s="575"/>
    </row>
    <row r="30" spans="2:13" s="574" customFormat="1" ht="20.149999999999999" customHeight="1">
      <c r="B30" s="1433"/>
      <c r="C30" s="1433"/>
      <c r="D30" s="1433"/>
      <c r="E30" s="580"/>
      <c r="F30" s="580"/>
      <c r="G30" s="580"/>
      <c r="H30" s="580"/>
      <c r="I30" s="575"/>
      <c r="J30" s="575"/>
      <c r="K30" s="575"/>
      <c r="L30" s="575"/>
      <c r="M30" s="575"/>
    </row>
    <row r="31" spans="2:13" s="574" customFormat="1" ht="20.149999999999999" customHeight="1">
      <c r="B31" s="1423"/>
      <c r="C31" s="1423"/>
      <c r="D31" s="1423"/>
      <c r="E31" s="579"/>
      <c r="F31" s="579"/>
      <c r="G31" s="579"/>
      <c r="H31" s="579"/>
      <c r="I31" s="575"/>
      <c r="J31" s="575"/>
      <c r="K31" s="575"/>
      <c r="L31" s="575"/>
      <c r="M31" s="575"/>
    </row>
    <row r="32" spans="2:13" s="574" customFormat="1" ht="20.149999999999999" customHeight="1">
      <c r="B32" s="1423"/>
      <c r="C32" s="1423"/>
      <c r="D32" s="1423"/>
      <c r="E32" s="579"/>
      <c r="F32" s="579"/>
      <c r="G32" s="579"/>
      <c r="H32" s="579"/>
      <c r="I32" s="575"/>
      <c r="J32" s="575"/>
      <c r="K32" s="575"/>
      <c r="L32" s="575"/>
      <c r="M32" s="575"/>
    </row>
    <row r="33" spans="2:13" s="574" customFormat="1" ht="20.149999999999999" customHeight="1">
      <c r="B33" s="1423"/>
      <c r="C33" s="1423"/>
      <c r="D33" s="1423"/>
      <c r="E33" s="579"/>
      <c r="F33" s="579"/>
      <c r="G33" s="579"/>
      <c r="H33" s="579"/>
      <c r="I33" s="575"/>
      <c r="J33" s="575"/>
      <c r="K33" s="575"/>
      <c r="L33" s="575"/>
      <c r="M33" s="575"/>
    </row>
    <row r="34" spans="2:13" s="574" customFormat="1" ht="20.149999999999999" customHeight="1">
      <c r="B34" s="1423"/>
      <c r="C34" s="1423"/>
      <c r="D34" s="1423"/>
      <c r="E34" s="579"/>
      <c r="F34" s="579"/>
      <c r="G34" s="579"/>
      <c r="H34" s="579"/>
      <c r="I34" s="575"/>
      <c r="J34" s="575"/>
      <c r="K34" s="575"/>
      <c r="L34" s="575"/>
      <c r="M34" s="575"/>
    </row>
    <row r="35" spans="2:13" s="572" customFormat="1" ht="20.149999999999999" customHeight="1">
      <c r="B35" s="1423"/>
      <c r="C35" s="1423"/>
      <c r="D35" s="1423"/>
      <c r="E35" s="579"/>
      <c r="F35" s="579"/>
      <c r="G35" s="579"/>
      <c r="H35" s="579"/>
      <c r="I35" s="573"/>
      <c r="J35" s="573"/>
      <c r="K35" s="573"/>
      <c r="L35" s="573"/>
      <c r="M35" s="573"/>
    </row>
    <row r="36" spans="2:13" s="574" customFormat="1" ht="20.149999999999999" customHeight="1">
      <c r="B36" s="1423"/>
      <c r="C36" s="1423"/>
      <c r="D36" s="1423"/>
      <c r="E36" s="579"/>
      <c r="F36" s="579"/>
      <c r="G36" s="579"/>
      <c r="H36" s="579"/>
      <c r="I36" s="575"/>
      <c r="J36" s="575"/>
      <c r="K36" s="575"/>
      <c r="L36" s="575"/>
      <c r="M36" s="575"/>
    </row>
    <row r="37" spans="2:13" s="574" customFormat="1" ht="20.149999999999999" customHeight="1">
      <c r="B37" s="1423"/>
      <c r="C37" s="1423"/>
      <c r="D37" s="1423"/>
      <c r="E37" s="579"/>
      <c r="F37" s="579"/>
      <c r="G37" s="579"/>
      <c r="H37" s="579"/>
      <c r="I37" s="575"/>
      <c r="J37" s="575"/>
      <c r="K37" s="575"/>
      <c r="L37" s="575"/>
      <c r="M37" s="575"/>
    </row>
    <row r="38" spans="2:13" s="574" customFormat="1" ht="20.149999999999999" customHeight="1">
      <c r="B38" s="1423"/>
      <c r="C38" s="1423"/>
      <c r="D38" s="1423"/>
      <c r="E38" s="579"/>
      <c r="F38" s="579"/>
      <c r="G38" s="579"/>
      <c r="H38" s="579"/>
      <c r="I38" s="575"/>
      <c r="J38" s="575"/>
      <c r="K38" s="575"/>
      <c r="L38" s="575"/>
      <c r="M38" s="575"/>
    </row>
    <row r="39" spans="2:13" s="574" customFormat="1" ht="20.149999999999999" customHeight="1">
      <c r="B39" s="1423"/>
      <c r="C39" s="1423"/>
      <c r="D39" s="1423"/>
      <c r="E39" s="579"/>
      <c r="F39" s="579"/>
      <c r="G39" s="579"/>
      <c r="H39" s="579"/>
      <c r="I39" s="575"/>
      <c r="J39" s="575"/>
      <c r="K39" s="575"/>
      <c r="L39" s="575"/>
      <c r="M39" s="575"/>
    </row>
    <row r="40" spans="2:13" s="572" customFormat="1" ht="20.149999999999999" customHeight="1">
      <c r="B40" s="1423"/>
      <c r="C40" s="1423"/>
      <c r="D40" s="1423"/>
      <c r="E40" s="579"/>
      <c r="F40" s="579"/>
      <c r="G40" s="579"/>
      <c r="H40" s="579"/>
      <c r="I40" s="573"/>
      <c r="J40" s="573"/>
      <c r="K40" s="573"/>
      <c r="L40" s="573"/>
      <c r="M40" s="573"/>
    </row>
    <row r="41" spans="2:13" s="574" customFormat="1" ht="20.149999999999999" customHeight="1">
      <c r="B41" s="1423"/>
      <c r="C41" s="1423"/>
      <c r="D41" s="1423"/>
      <c r="E41" s="579"/>
      <c r="F41" s="579"/>
      <c r="G41" s="579"/>
      <c r="H41" s="579"/>
      <c r="I41" s="575"/>
      <c r="J41" s="575"/>
      <c r="K41" s="575"/>
      <c r="L41" s="575"/>
      <c r="M41" s="575"/>
    </row>
    <row r="42" spans="2:13" s="574" customFormat="1" ht="20.149999999999999" customHeight="1">
      <c r="B42" s="1423"/>
      <c r="C42" s="1423"/>
      <c r="D42" s="1423"/>
      <c r="E42" s="579"/>
      <c r="F42" s="579"/>
      <c r="G42" s="579"/>
      <c r="H42" s="579"/>
      <c r="I42" s="575"/>
      <c r="J42" s="575"/>
      <c r="K42" s="575"/>
      <c r="L42" s="575"/>
      <c r="M42" s="575"/>
    </row>
    <row r="43" spans="2:13" s="574" customFormat="1" ht="20.149999999999999" customHeight="1">
      <c r="B43" s="1423"/>
      <c r="C43" s="1423"/>
      <c r="D43" s="1423"/>
      <c r="E43" s="579"/>
      <c r="F43" s="579"/>
      <c r="G43" s="579"/>
      <c r="H43" s="579"/>
      <c r="I43" s="575"/>
      <c r="J43" s="575"/>
      <c r="K43" s="575"/>
      <c r="L43" s="575"/>
      <c r="M43" s="575"/>
    </row>
    <row r="44" spans="2:13" s="574" customFormat="1" ht="20.149999999999999" customHeight="1">
      <c r="B44" s="1423"/>
      <c r="C44" s="1423"/>
      <c r="D44" s="1423"/>
      <c r="E44" s="579"/>
      <c r="F44" s="579"/>
      <c r="G44" s="579"/>
      <c r="H44" s="579"/>
      <c r="I44" s="575"/>
      <c r="J44" s="575"/>
      <c r="K44" s="575"/>
      <c r="L44" s="575"/>
      <c r="M44" s="575"/>
    </row>
    <row r="45" spans="2:13" s="574" customFormat="1" ht="20.149999999999999" customHeight="1">
      <c r="B45" s="1423"/>
      <c r="C45" s="1423"/>
      <c r="D45" s="1423"/>
      <c r="E45" s="579"/>
      <c r="F45" s="579"/>
      <c r="G45" s="579"/>
      <c r="H45" s="579"/>
      <c r="I45" s="575"/>
      <c r="J45" s="575"/>
      <c r="K45" s="575"/>
      <c r="L45" s="575"/>
      <c r="M45" s="575"/>
    </row>
    <row r="46" spans="2:13" s="574" customFormat="1" ht="20.149999999999999" customHeight="1">
      <c r="B46" s="1423"/>
      <c r="C46" s="1423"/>
      <c r="D46" s="1423"/>
      <c r="E46" s="579"/>
      <c r="F46" s="579"/>
      <c r="G46" s="579"/>
      <c r="H46" s="579"/>
      <c r="I46" s="575"/>
      <c r="J46" s="575"/>
      <c r="K46" s="575"/>
      <c r="L46" s="575"/>
      <c r="M46" s="575"/>
    </row>
    <row r="47" spans="2:13" s="574" customFormat="1" ht="20.149999999999999" customHeight="1">
      <c r="B47" s="1423"/>
      <c r="C47" s="1423"/>
      <c r="D47" s="1423"/>
      <c r="E47" s="579"/>
      <c r="F47" s="579"/>
      <c r="G47" s="579"/>
      <c r="H47" s="579"/>
      <c r="I47" s="575"/>
      <c r="J47" s="575"/>
      <c r="K47" s="575"/>
      <c r="L47" s="575"/>
      <c r="M47" s="575"/>
    </row>
    <row r="48" spans="2:13" s="570" customFormat="1">
      <c r="D48" s="581"/>
      <c r="E48" s="581"/>
      <c r="F48" s="581"/>
      <c r="G48" s="581"/>
      <c r="H48" s="581"/>
    </row>
    <row r="49" spans="2:13" s="574" customFormat="1" ht="20.149999999999999" customHeight="1">
      <c r="B49" s="1423"/>
      <c r="C49" s="1423"/>
      <c r="D49" s="1423"/>
      <c r="E49" s="579"/>
      <c r="F49" s="579"/>
      <c r="G49" s="579"/>
      <c r="H49" s="579"/>
      <c r="I49" s="575"/>
      <c r="J49" s="575"/>
      <c r="K49" s="575"/>
      <c r="L49" s="575"/>
      <c r="M49" s="575"/>
    </row>
    <row r="50" spans="2:13" s="574" customFormat="1" ht="20.149999999999999" customHeight="1">
      <c r="B50" s="1423"/>
      <c r="C50" s="1423"/>
      <c r="D50" s="1423"/>
      <c r="E50" s="579"/>
      <c r="F50" s="579"/>
      <c r="G50" s="579"/>
      <c r="H50" s="579"/>
      <c r="I50" s="575"/>
      <c r="J50" s="575"/>
      <c r="K50" s="575"/>
      <c r="L50" s="575"/>
      <c r="M50" s="575"/>
    </row>
    <row r="51" spans="2:13" s="574" customFormat="1" ht="20.149999999999999" customHeight="1">
      <c r="B51" s="1423"/>
      <c r="C51" s="1423"/>
      <c r="D51" s="1423"/>
      <c r="E51" s="579"/>
      <c r="F51" s="579"/>
      <c r="G51" s="579"/>
      <c r="H51" s="579"/>
      <c r="I51" s="575"/>
      <c r="J51" s="575"/>
      <c r="K51" s="575"/>
      <c r="L51" s="575"/>
      <c r="M51" s="575"/>
    </row>
    <row r="52" spans="2:13" s="574" customFormat="1" ht="20.149999999999999" customHeight="1">
      <c r="B52" s="1423"/>
      <c r="C52" s="1423"/>
      <c r="D52" s="1423"/>
      <c r="E52" s="579"/>
      <c r="F52" s="579"/>
      <c r="G52" s="579"/>
      <c r="H52" s="579"/>
      <c r="I52" s="575"/>
      <c r="J52" s="575"/>
      <c r="K52" s="575"/>
      <c r="L52" s="575"/>
      <c r="M52" s="575"/>
    </row>
    <row r="53" spans="2:13" s="574" customFormat="1" ht="20.149999999999999" customHeight="1">
      <c r="B53" s="1423"/>
      <c r="C53" s="1423"/>
      <c r="D53" s="1423"/>
      <c r="E53" s="579"/>
      <c r="F53" s="579"/>
      <c r="G53" s="579"/>
      <c r="H53" s="579"/>
      <c r="I53" s="575"/>
      <c r="J53" s="575"/>
      <c r="K53" s="575"/>
      <c r="L53" s="575"/>
      <c r="M53" s="575"/>
    </row>
    <row r="54" spans="2:13" s="574" customFormat="1" ht="20.149999999999999" customHeight="1">
      <c r="B54" s="1423"/>
      <c r="C54" s="1423"/>
      <c r="D54" s="1423"/>
      <c r="E54" s="579"/>
      <c r="F54" s="579"/>
      <c r="G54" s="579"/>
      <c r="H54" s="579"/>
      <c r="I54" s="575"/>
      <c r="J54" s="575"/>
      <c r="K54" s="575"/>
      <c r="L54" s="575"/>
      <c r="M54" s="575"/>
    </row>
    <row r="55" spans="2:13" s="570" customFormat="1">
      <c r="D55" s="581"/>
      <c r="E55" s="581"/>
      <c r="F55" s="581"/>
      <c r="G55" s="581"/>
      <c r="H55" s="581"/>
    </row>
    <row r="56" spans="2:13" s="574" customFormat="1" ht="20.149999999999999" customHeight="1">
      <c r="B56" s="1423"/>
      <c r="C56" s="1423"/>
      <c r="D56" s="1423"/>
      <c r="E56" s="579"/>
      <c r="F56" s="579"/>
      <c r="G56" s="579"/>
      <c r="H56" s="579"/>
      <c r="I56" s="575"/>
      <c r="J56" s="575"/>
      <c r="K56" s="575"/>
      <c r="L56" s="575"/>
      <c r="M56" s="575"/>
    </row>
    <row r="57" spans="2:13" s="572" customFormat="1" ht="20.149999999999999" customHeight="1">
      <c r="B57" s="1423"/>
      <c r="C57" s="1423"/>
      <c r="D57" s="1423"/>
      <c r="E57" s="579"/>
      <c r="F57" s="579"/>
      <c r="G57" s="579"/>
      <c r="H57" s="579"/>
      <c r="I57" s="573"/>
      <c r="J57" s="573"/>
      <c r="K57" s="573"/>
      <c r="L57" s="573"/>
      <c r="M57" s="573"/>
    </row>
    <row r="58" spans="2:13" s="574" customFormat="1" ht="20.149999999999999" customHeight="1">
      <c r="B58" s="1423"/>
      <c r="C58" s="1423"/>
      <c r="D58" s="1423"/>
      <c r="E58" s="579"/>
      <c r="F58" s="579"/>
      <c r="G58" s="579"/>
      <c r="H58" s="579"/>
      <c r="I58" s="575"/>
      <c r="J58" s="575"/>
      <c r="K58" s="575"/>
      <c r="L58" s="575"/>
      <c r="M58" s="575"/>
    </row>
    <row r="59" spans="2:13" s="574" customFormat="1" ht="20.149999999999999" customHeight="1">
      <c r="B59" s="1423"/>
      <c r="C59" s="1423"/>
      <c r="D59" s="1423"/>
      <c r="E59" s="579"/>
      <c r="F59" s="579"/>
      <c r="G59" s="579"/>
      <c r="H59" s="579"/>
      <c r="I59" s="575"/>
      <c r="J59" s="575"/>
      <c r="K59" s="575"/>
      <c r="L59" s="575"/>
      <c r="M59" s="575"/>
    </row>
    <row r="60" spans="2:13" s="574" customFormat="1" ht="20.149999999999999" customHeight="1">
      <c r="B60" s="1423"/>
      <c r="C60" s="1423"/>
      <c r="D60" s="1423"/>
      <c r="E60" s="579"/>
      <c r="F60" s="579"/>
      <c r="G60" s="579"/>
      <c r="H60" s="579"/>
      <c r="I60" s="575"/>
      <c r="J60" s="575"/>
      <c r="K60" s="575"/>
      <c r="L60" s="575"/>
      <c r="M60" s="575"/>
    </row>
    <row r="61" spans="2:13" s="570" customFormat="1">
      <c r="D61" s="581"/>
      <c r="E61" s="581"/>
      <c r="F61" s="581"/>
      <c r="G61" s="581"/>
      <c r="H61" s="581"/>
    </row>
    <row r="62" spans="2:13" s="574" customFormat="1" ht="20.149999999999999" customHeight="1">
      <c r="B62" s="1423"/>
      <c r="C62" s="1423"/>
      <c r="D62" s="1423"/>
      <c r="E62" s="579"/>
      <c r="F62" s="579"/>
      <c r="G62" s="579"/>
      <c r="H62" s="579"/>
      <c r="I62" s="575"/>
      <c r="J62" s="575"/>
      <c r="K62" s="575"/>
      <c r="L62" s="575"/>
      <c r="M62" s="575"/>
    </row>
    <row r="63" spans="2:13" s="574" customFormat="1" ht="20.149999999999999" customHeight="1">
      <c r="B63" s="1423"/>
      <c r="C63" s="1423"/>
      <c r="D63" s="1423"/>
      <c r="E63" s="579"/>
      <c r="F63" s="579"/>
      <c r="G63" s="579"/>
      <c r="H63" s="579"/>
      <c r="I63" s="575"/>
      <c r="J63" s="575"/>
      <c r="K63" s="575"/>
      <c r="L63" s="575"/>
      <c r="M63" s="575"/>
    </row>
    <row r="64" spans="2:13" s="574" customFormat="1" ht="20.149999999999999" customHeight="1">
      <c r="B64" s="1423"/>
      <c r="C64" s="1423"/>
      <c r="D64" s="1423"/>
      <c r="E64" s="579"/>
      <c r="F64" s="579"/>
      <c r="G64" s="579"/>
      <c r="H64" s="579"/>
      <c r="I64" s="575"/>
      <c r="J64" s="575"/>
      <c r="K64" s="575"/>
      <c r="L64" s="575"/>
      <c r="M64" s="575"/>
    </row>
    <row r="65" spans="2:13" s="572" customFormat="1" ht="20.149999999999999" customHeight="1">
      <c r="B65" s="1423"/>
      <c r="C65" s="1423"/>
      <c r="D65" s="1423"/>
      <c r="E65" s="579"/>
      <c r="F65" s="579"/>
      <c r="G65" s="579"/>
      <c r="H65" s="579"/>
      <c r="I65" s="573"/>
      <c r="J65" s="573"/>
      <c r="K65" s="573"/>
      <c r="L65" s="573"/>
      <c r="M65" s="573"/>
    </row>
    <row r="66" spans="2:13" s="572" customFormat="1" ht="20.149999999999999" customHeight="1">
      <c r="B66" s="1423"/>
      <c r="C66" s="1423"/>
      <c r="D66" s="1423"/>
      <c r="E66" s="579"/>
      <c r="F66" s="579"/>
      <c r="G66" s="579"/>
      <c r="H66" s="579"/>
      <c r="I66" s="573"/>
      <c r="J66" s="573"/>
      <c r="K66" s="573"/>
      <c r="L66" s="573"/>
      <c r="M66" s="573"/>
    </row>
    <row r="67" spans="2:13" s="572" customFormat="1" ht="20.149999999999999" customHeight="1">
      <c r="B67" s="1423"/>
      <c r="C67" s="1423"/>
      <c r="D67" s="1423"/>
      <c r="E67" s="579"/>
      <c r="F67" s="579"/>
      <c r="G67" s="579"/>
      <c r="H67" s="579"/>
      <c r="I67" s="573"/>
      <c r="J67" s="573"/>
      <c r="K67" s="573"/>
      <c r="L67" s="573"/>
      <c r="M67" s="573"/>
    </row>
    <row r="68" spans="2:13" ht="17">
      <c r="D68" s="558"/>
      <c r="E68" s="558"/>
      <c r="F68" s="558"/>
      <c r="G68" s="558"/>
      <c r="H68" s="558"/>
      <c r="I68" s="559"/>
      <c r="J68" s="559"/>
    </row>
    <row r="69" spans="2:13" ht="17">
      <c r="D69" s="558"/>
      <c r="E69" s="558"/>
      <c r="F69" s="558"/>
      <c r="G69" s="558"/>
      <c r="H69" s="558"/>
      <c r="I69" s="559"/>
      <c r="J69" s="559"/>
    </row>
  </sheetData>
  <sheetProtection password="FB6E" sheet="1" scenarios="1"/>
  <mergeCells count="48">
    <mergeCell ref="B67:D67"/>
    <mergeCell ref="B54:D54"/>
    <mergeCell ref="B56:D56"/>
    <mergeCell ref="B57:D57"/>
    <mergeCell ref="B58:D58"/>
    <mergeCell ref="B59:D59"/>
    <mergeCell ref="B60:D60"/>
    <mergeCell ref="B62:D62"/>
    <mergeCell ref="B63:D63"/>
    <mergeCell ref="B64:D64"/>
    <mergeCell ref="B65:D65"/>
    <mergeCell ref="B66:D66"/>
    <mergeCell ref="B53:D53"/>
    <mergeCell ref="B41:D41"/>
    <mergeCell ref="B42:D42"/>
    <mergeCell ref="B43:D43"/>
    <mergeCell ref="B44:D44"/>
    <mergeCell ref="B45:D45"/>
    <mergeCell ref="B46:D46"/>
    <mergeCell ref="B47:D47"/>
    <mergeCell ref="B29:D29"/>
    <mergeCell ref="B30:D30"/>
    <mergeCell ref="B31:D31"/>
    <mergeCell ref="B32:D32"/>
    <mergeCell ref="B33:D33"/>
    <mergeCell ref="B39:D39"/>
    <mergeCell ref="B49:D49"/>
    <mergeCell ref="B50:D50"/>
    <mergeCell ref="B51:D51"/>
    <mergeCell ref="B52:D52"/>
    <mergeCell ref="B40:D40"/>
    <mergeCell ref="B34:D34"/>
    <mergeCell ref="B35:D35"/>
    <mergeCell ref="B36:D36"/>
    <mergeCell ref="B37:D37"/>
    <mergeCell ref="B38:D38"/>
    <mergeCell ref="C27:D27"/>
    <mergeCell ref="E27:H27"/>
    <mergeCell ref="B28:D28"/>
    <mergeCell ref="D2:F2"/>
    <mergeCell ref="D3:F3"/>
    <mergeCell ref="D4:F4"/>
    <mergeCell ref="B5:C5"/>
    <mergeCell ref="B6:C6"/>
    <mergeCell ref="B7:C7"/>
    <mergeCell ref="B10:H25"/>
    <mergeCell ref="D6:E6"/>
    <mergeCell ref="D7:E7"/>
  </mergeCells>
  <printOptions horizontalCentered="1" verticalCentered="1"/>
  <pageMargins left="0.23622047244094491" right="0.23622047244094491" top="0.23622047244094491" bottom="0.23622047244094491" header="0" footer="0"/>
  <pageSetup paperSize="9" scale="85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5">
    <pageSetUpPr fitToPage="1"/>
  </sheetPr>
  <dimension ref="A1:AD68"/>
  <sheetViews>
    <sheetView showGridLines="0" rightToLeft="1" tabSelected="1" view="pageBreakPreview" topLeftCell="A22" zoomScale="85" zoomScaleNormal="80" zoomScaleSheetLayoutView="85" workbookViewId="0">
      <selection activeCell="H30" sqref="H30:I30"/>
    </sheetView>
  </sheetViews>
  <sheetFormatPr defaultColWidth="9.1796875" defaultRowHeight="12.5"/>
  <cols>
    <col min="1" max="1" width="2.1796875" style="168" customWidth="1"/>
    <col min="2" max="18" width="9.26953125" style="168" customWidth="1"/>
    <col min="19" max="19" width="2.1796875" style="168" customWidth="1"/>
    <col min="20" max="16384" width="9.1796875" style="168"/>
  </cols>
  <sheetData>
    <row r="1" spans="1:30" s="4" customFormat="1" ht="13" thickBot="1">
      <c r="O1" s="144"/>
      <c r="P1" s="144"/>
      <c r="Q1" s="144"/>
      <c r="R1" s="144"/>
    </row>
    <row r="2" spans="1:30" s="4" customFormat="1" ht="20.5" thickTop="1">
      <c r="A2" s="10"/>
      <c r="B2" s="1"/>
      <c r="C2" s="2"/>
      <c r="D2" s="2"/>
      <c r="E2" s="3" t="s">
        <v>3</v>
      </c>
      <c r="F2" s="3"/>
      <c r="G2" s="831" t="s">
        <v>144</v>
      </c>
      <c r="H2" s="831"/>
      <c r="I2" s="831"/>
      <c r="J2" s="831"/>
      <c r="K2" s="831"/>
      <c r="L2" s="831"/>
      <c r="M2" s="831"/>
      <c r="N2" s="831"/>
      <c r="O2" s="3"/>
      <c r="P2" s="3"/>
      <c r="Q2" s="55"/>
      <c r="R2" s="54"/>
      <c r="S2" s="55"/>
      <c r="T2" s="55"/>
      <c r="U2" s="55"/>
      <c r="V2" s="55"/>
      <c r="W2" s="55"/>
      <c r="X2" s="55"/>
    </row>
    <row r="3" spans="1:30" s="4" customFormat="1" ht="17.25" customHeight="1" thickBot="1">
      <c r="A3" s="10"/>
      <c r="B3" s="6"/>
      <c r="C3" s="7"/>
      <c r="D3" s="8"/>
      <c r="E3" s="835" t="s">
        <v>126</v>
      </c>
      <c r="F3" s="835"/>
      <c r="G3" s="835"/>
      <c r="H3" s="835"/>
      <c r="I3" s="835"/>
      <c r="J3" s="835"/>
      <c r="K3" s="835"/>
      <c r="L3" s="835"/>
      <c r="M3" s="835"/>
      <c r="N3" s="835"/>
      <c r="O3" s="835"/>
      <c r="P3" s="59"/>
      <c r="Q3" s="59"/>
      <c r="R3" s="78"/>
      <c r="S3" s="59"/>
      <c r="T3" s="59"/>
      <c r="U3" s="7"/>
      <c r="V3" s="7"/>
      <c r="W3" s="146"/>
      <c r="X3" s="146"/>
      <c r="Y3" s="146"/>
      <c r="Z3" s="146"/>
      <c r="AA3" s="146"/>
    </row>
    <row r="4" spans="1:30" s="4" customFormat="1" ht="25.5" customHeight="1" thickTop="1" thickBot="1">
      <c r="A4" s="10"/>
      <c r="B4" s="11"/>
      <c r="C4" s="373"/>
      <c r="D4" s="7"/>
      <c r="E4" s="832" t="s">
        <v>420</v>
      </c>
      <c r="F4" s="832"/>
      <c r="G4" s="832"/>
      <c r="H4" s="832"/>
      <c r="I4" s="832"/>
      <c r="J4" s="832"/>
      <c r="K4" s="832"/>
      <c r="L4" s="832"/>
      <c r="M4" s="832"/>
      <c r="N4" s="832"/>
      <c r="O4" s="832"/>
      <c r="Q4" s="608" t="s">
        <v>143</v>
      </c>
      <c r="R4" s="165">
        <v>2</v>
      </c>
      <c r="S4" s="80"/>
      <c r="T4" s="80"/>
      <c r="U4" s="912" t="s">
        <v>616</v>
      </c>
      <c r="V4" s="912"/>
      <c r="W4" s="912"/>
      <c r="X4" s="912"/>
      <c r="Y4" s="912"/>
      <c r="Z4" s="912"/>
      <c r="AA4" s="912"/>
      <c r="AB4" s="912"/>
      <c r="AC4" s="912"/>
      <c r="AD4" s="912"/>
    </row>
    <row r="5" spans="1:30" s="4" customFormat="1" ht="17.25" customHeight="1" thickTop="1" thickBot="1">
      <c r="A5" s="10"/>
      <c r="B5" s="366" t="s">
        <v>139</v>
      </c>
      <c r="C5" s="849">
        <f>'رو جلد'!C19</f>
        <v>1303015021</v>
      </c>
      <c r="D5" s="849"/>
      <c r="E5" s="849"/>
      <c r="F5" s="7"/>
      <c r="G5" s="7"/>
      <c r="H5" s="7"/>
      <c r="I5" s="7"/>
      <c r="J5" s="7"/>
      <c r="K5" s="7"/>
      <c r="L5" s="7"/>
      <c r="M5" s="850" t="s">
        <v>141</v>
      </c>
      <c r="N5" s="850"/>
      <c r="O5" s="830" t="str">
        <f>'رو جلد'!G25</f>
        <v>رهاب</v>
      </c>
      <c r="P5" s="830"/>
      <c r="Q5" s="830"/>
      <c r="R5" s="166"/>
      <c r="S5" s="7"/>
      <c r="T5" s="7"/>
      <c r="U5" s="912"/>
      <c r="V5" s="912"/>
      <c r="W5" s="912"/>
      <c r="X5" s="912"/>
      <c r="Y5" s="912"/>
      <c r="Z5" s="912"/>
      <c r="AA5" s="912"/>
      <c r="AB5" s="912"/>
      <c r="AC5" s="912"/>
      <c r="AD5" s="912"/>
    </row>
    <row r="6" spans="1:30" s="4" customFormat="1" ht="17.25" customHeight="1" thickTop="1" thickBot="1">
      <c r="A6" s="10"/>
      <c r="B6" s="603" t="s">
        <v>405</v>
      </c>
      <c r="C6" s="830" t="str">
        <f>'رو جلد'!C21</f>
        <v>عملیات زیرسازی قطعه 20 راه آهن زاهدان-زابل-بیرجند-مشهد(از کیلومتر000+707 الی 000+740)</v>
      </c>
      <c r="D6" s="830"/>
      <c r="E6" s="830"/>
      <c r="F6" s="830"/>
      <c r="G6" s="830"/>
      <c r="H6" s="830"/>
      <c r="I6" s="830"/>
      <c r="J6" s="830"/>
      <c r="K6" s="830"/>
      <c r="L6" s="7"/>
      <c r="M6" s="850" t="s">
        <v>142</v>
      </c>
      <c r="N6" s="850"/>
      <c r="O6" s="830" t="str">
        <f>'رو جلد'!F26</f>
        <v>توسعه راههای پارس</v>
      </c>
      <c r="P6" s="830"/>
      <c r="Q6" s="830"/>
      <c r="R6" s="166"/>
      <c r="S6" s="7"/>
      <c r="T6" s="7"/>
      <c r="U6" s="912"/>
      <c r="V6" s="912"/>
      <c r="W6" s="912"/>
      <c r="X6" s="912"/>
      <c r="Y6" s="912"/>
      <c r="Z6" s="912"/>
      <c r="AA6" s="912"/>
      <c r="AB6" s="912"/>
      <c r="AC6" s="912"/>
      <c r="AD6" s="912"/>
    </row>
    <row r="7" spans="1:30" s="4" customFormat="1" ht="17.25" customHeight="1" thickTop="1" thickBot="1">
      <c r="A7" s="10"/>
      <c r="B7" s="603" t="s">
        <v>302</v>
      </c>
      <c r="C7" s="820" t="str">
        <f>'رو جلد'!C22</f>
        <v>عملیات زیرسازی قطعه 20 راه آهن زاهدان-زابل-بیرجند-مشهد(از کیلومتر000+707 الی 000+740)</v>
      </c>
      <c r="D7" s="820"/>
      <c r="E7" s="820"/>
      <c r="F7" s="820"/>
      <c r="G7" s="820"/>
      <c r="H7" s="820"/>
      <c r="I7" s="820"/>
      <c r="J7" s="820"/>
      <c r="K7" s="820"/>
      <c r="L7" s="76"/>
      <c r="M7" s="852" t="s">
        <v>135</v>
      </c>
      <c r="N7" s="852"/>
      <c r="O7" s="365" t="str">
        <f>'رو جلد'!E29</f>
        <v>فروردين</v>
      </c>
      <c r="P7" s="387">
        <f>'رو جلد'!H29</f>
        <v>1403</v>
      </c>
      <c r="Q7" s="76"/>
      <c r="R7" s="167"/>
      <c r="S7" s="69"/>
      <c r="T7" s="69"/>
      <c r="U7" s="913" t="s">
        <v>622</v>
      </c>
      <c r="V7" s="913"/>
      <c r="W7" s="913"/>
      <c r="X7" s="913"/>
      <c r="Y7" s="913"/>
      <c r="Z7" s="913"/>
      <c r="AA7" s="913"/>
      <c r="AB7" s="913"/>
      <c r="AC7" s="913"/>
      <c r="AD7" s="913"/>
    </row>
    <row r="8" spans="1:30" s="4" customFormat="1" ht="9.75" customHeight="1" thickTop="1" thickBot="1">
      <c r="B8" s="2"/>
      <c r="C8" s="599"/>
      <c r="D8" s="599"/>
      <c r="E8" s="599"/>
      <c r="F8" s="599"/>
      <c r="G8" s="599"/>
      <c r="H8" s="599"/>
      <c r="I8" s="599"/>
      <c r="J8" s="599"/>
      <c r="K8" s="82"/>
      <c r="L8" s="82"/>
      <c r="M8" s="82"/>
      <c r="N8" s="82"/>
      <c r="O8" s="82"/>
      <c r="P8" s="69"/>
      <c r="Q8" s="69"/>
      <c r="R8" s="69"/>
      <c r="S8" s="69"/>
      <c r="T8" s="69"/>
      <c r="U8" s="913"/>
      <c r="V8" s="913"/>
      <c r="W8" s="913"/>
      <c r="X8" s="913"/>
      <c r="Y8" s="913"/>
      <c r="Z8" s="913"/>
      <c r="AA8" s="913"/>
      <c r="AB8" s="913"/>
      <c r="AC8" s="913"/>
      <c r="AD8" s="913"/>
    </row>
    <row r="9" spans="1:30" ht="21.75" customHeight="1" thickTop="1" thickBot="1">
      <c r="B9" s="1037" t="s">
        <v>169</v>
      </c>
      <c r="C9" s="1038"/>
      <c r="D9" s="1039"/>
      <c r="E9" s="654"/>
      <c r="F9" s="654"/>
      <c r="G9" s="654"/>
      <c r="H9" s="654"/>
      <c r="I9" s="654"/>
      <c r="J9" s="654"/>
      <c r="K9" s="654"/>
      <c r="L9" s="654"/>
      <c r="M9" s="654"/>
      <c r="N9" s="654"/>
      <c r="O9" s="655"/>
      <c r="P9" s="654"/>
      <c r="Q9" s="654"/>
      <c r="R9" s="656"/>
      <c r="U9" s="913"/>
      <c r="V9" s="913"/>
      <c r="W9" s="913"/>
      <c r="X9" s="913"/>
      <c r="Y9" s="913"/>
      <c r="Z9" s="913"/>
      <c r="AA9" s="913"/>
      <c r="AB9" s="913"/>
      <c r="AC9" s="913"/>
      <c r="AD9" s="913"/>
    </row>
    <row r="10" spans="1:30" ht="21" customHeight="1" thickTop="1" thickBot="1">
      <c r="B10" s="987" t="s">
        <v>149</v>
      </c>
      <c r="C10" s="988"/>
      <c r="D10" s="985" t="s">
        <v>636</v>
      </c>
      <c r="E10" s="985"/>
      <c r="F10" s="400"/>
      <c r="G10" s="1047" t="s">
        <v>416</v>
      </c>
      <c r="H10" s="1047"/>
      <c r="I10" s="1047"/>
      <c r="J10" s="1047"/>
      <c r="K10" s="1036">
        <v>18.89</v>
      </c>
      <c r="L10" s="1036"/>
      <c r="N10" s="992" t="s">
        <v>167</v>
      </c>
      <c r="O10" s="988"/>
      <c r="P10" s="1031">
        <v>707</v>
      </c>
      <c r="Q10" s="1031"/>
      <c r="R10" s="1032"/>
      <c r="U10" s="913"/>
      <c r="V10" s="913"/>
      <c r="W10" s="913"/>
      <c r="X10" s="913"/>
      <c r="Y10" s="913"/>
      <c r="Z10" s="913"/>
      <c r="AA10" s="913"/>
      <c r="AB10" s="913"/>
      <c r="AC10" s="913"/>
      <c r="AD10" s="913"/>
    </row>
    <row r="11" spans="1:30" ht="21" thickTop="1" thickBot="1">
      <c r="B11" s="987" t="s">
        <v>165</v>
      </c>
      <c r="C11" s="988"/>
      <c r="D11" s="985" t="s">
        <v>637</v>
      </c>
      <c r="E11" s="985"/>
      <c r="F11" s="400"/>
      <c r="G11" s="1047" t="s">
        <v>417</v>
      </c>
      <c r="H11" s="1047"/>
      <c r="I11" s="1047"/>
      <c r="J11" s="1047"/>
      <c r="K11" s="1036">
        <v>2.1000000000000001E-2</v>
      </c>
      <c r="L11" s="1036"/>
      <c r="N11" s="992" t="s">
        <v>168</v>
      </c>
      <c r="O11" s="988"/>
      <c r="P11" s="1031">
        <v>740</v>
      </c>
      <c r="Q11" s="1031"/>
      <c r="R11" s="1032"/>
      <c r="U11" s="913"/>
      <c r="V11" s="913"/>
      <c r="W11" s="913"/>
      <c r="X11" s="913"/>
      <c r="Y11" s="913"/>
      <c r="Z11" s="913"/>
      <c r="AA11" s="913"/>
      <c r="AB11" s="913"/>
      <c r="AC11" s="913"/>
      <c r="AD11" s="913"/>
    </row>
    <row r="12" spans="1:30" ht="21" thickTop="1" thickBot="1">
      <c r="B12" s="987" t="s">
        <v>86</v>
      </c>
      <c r="C12" s="988"/>
      <c r="D12" s="986" t="str">
        <f>'رو جلد'!F26</f>
        <v>توسعه راههای پارس</v>
      </c>
      <c r="E12" s="986"/>
      <c r="F12" s="400"/>
      <c r="G12" s="1048"/>
      <c r="H12" s="1048"/>
      <c r="I12" s="1048"/>
      <c r="J12" s="1048"/>
      <c r="K12" s="1078"/>
      <c r="L12" s="1078"/>
      <c r="N12" s="1033" t="s">
        <v>619</v>
      </c>
      <c r="O12" s="1034"/>
      <c r="P12" s="1031">
        <f>P11-P10</f>
        <v>33</v>
      </c>
      <c r="Q12" s="1031"/>
      <c r="R12" s="1032"/>
      <c r="U12" s="913"/>
      <c r="V12" s="913"/>
      <c r="W12" s="913"/>
      <c r="X12" s="913"/>
      <c r="Y12" s="913"/>
      <c r="Z12" s="913"/>
      <c r="AA12" s="913"/>
      <c r="AB12" s="913"/>
      <c r="AC12" s="913"/>
      <c r="AD12" s="913"/>
    </row>
    <row r="13" spans="1:30" ht="21" thickTop="1" thickBot="1">
      <c r="B13" s="987" t="s">
        <v>316</v>
      </c>
      <c r="C13" s="988"/>
      <c r="D13" s="986" t="str">
        <f>'رو جلد'!G25</f>
        <v>رهاب</v>
      </c>
      <c r="E13" s="986"/>
      <c r="F13" s="400"/>
      <c r="G13" s="1047" t="s">
        <v>418</v>
      </c>
      <c r="H13" s="1047"/>
      <c r="I13" s="1047"/>
      <c r="J13" s="1047"/>
      <c r="K13" s="1036">
        <v>0</v>
      </c>
      <c r="L13" s="1036"/>
      <c r="N13" s="992" t="s">
        <v>166</v>
      </c>
      <c r="O13" s="988"/>
      <c r="P13" s="1031">
        <v>7</v>
      </c>
      <c r="Q13" s="1031"/>
      <c r="R13" s="1032"/>
      <c r="U13" s="913"/>
      <c r="V13" s="913"/>
      <c r="W13" s="913"/>
      <c r="X13" s="913"/>
      <c r="Y13" s="913"/>
      <c r="Z13" s="913"/>
      <c r="AA13" s="913"/>
      <c r="AB13" s="913"/>
      <c r="AC13" s="913"/>
      <c r="AD13" s="913"/>
    </row>
    <row r="14" spans="1:30" ht="21.5" thickTop="1" thickBot="1">
      <c r="B14" s="987" t="s">
        <v>150</v>
      </c>
      <c r="C14" s="988"/>
      <c r="D14" s="985" t="s">
        <v>634</v>
      </c>
      <c r="E14" s="985"/>
      <c r="F14" s="174"/>
      <c r="G14" s="169"/>
      <c r="H14" s="169"/>
      <c r="I14" s="169"/>
      <c r="J14" s="170"/>
      <c r="K14" s="171"/>
      <c r="N14" s="933" t="s">
        <v>621</v>
      </c>
      <c r="O14" s="934"/>
      <c r="P14" s="935"/>
      <c r="Q14" s="938"/>
      <c r="R14" s="937"/>
      <c r="U14" s="913"/>
      <c r="V14" s="913"/>
      <c r="W14" s="913"/>
      <c r="X14" s="913"/>
      <c r="Y14" s="913"/>
      <c r="Z14" s="913"/>
      <c r="AA14" s="913"/>
      <c r="AB14" s="913"/>
      <c r="AC14" s="913"/>
      <c r="AD14" s="913"/>
    </row>
    <row r="15" spans="1:30" ht="26.25" customHeight="1" thickTop="1" thickBot="1">
      <c r="B15" s="1040" t="s">
        <v>162</v>
      </c>
      <c r="C15" s="1041"/>
      <c r="D15" s="1041"/>
      <c r="F15" s="650" t="s">
        <v>163</v>
      </c>
      <c r="H15" s="628" t="s">
        <v>644</v>
      </c>
      <c r="I15" s="172"/>
      <c r="J15" s="1077" t="s">
        <v>164</v>
      </c>
      <c r="K15" s="1077"/>
      <c r="L15" s="628"/>
      <c r="N15" s="933" t="s">
        <v>620</v>
      </c>
      <c r="O15" s="934"/>
      <c r="P15" s="935"/>
      <c r="Q15" s="936"/>
      <c r="R15" s="937"/>
      <c r="S15" s="174"/>
      <c r="U15" s="913"/>
      <c r="V15" s="913"/>
      <c r="W15" s="913"/>
      <c r="X15" s="913"/>
      <c r="Y15" s="913"/>
      <c r="Z15" s="913"/>
      <c r="AA15" s="913"/>
      <c r="AB15" s="913"/>
      <c r="AC15" s="913"/>
      <c r="AD15" s="913"/>
    </row>
    <row r="16" spans="1:30" ht="6" customHeight="1" thickTop="1" thickBot="1">
      <c r="B16" s="658"/>
      <c r="C16" s="659"/>
      <c r="D16" s="174"/>
      <c r="E16" s="174"/>
      <c r="F16" s="660"/>
      <c r="G16" s="660"/>
      <c r="H16" s="660"/>
      <c r="I16" s="661"/>
      <c r="J16" s="662"/>
      <c r="K16" s="650"/>
      <c r="O16" s="174"/>
      <c r="P16" s="174"/>
      <c r="Q16" s="174"/>
      <c r="R16" s="657"/>
      <c r="S16" s="174"/>
      <c r="U16" s="913"/>
      <c r="V16" s="913"/>
      <c r="W16" s="913"/>
      <c r="X16" s="913"/>
      <c r="Y16" s="913"/>
      <c r="Z16" s="913"/>
      <c r="AA16" s="913"/>
      <c r="AB16" s="913"/>
      <c r="AC16" s="913"/>
      <c r="AD16" s="913"/>
    </row>
    <row r="17" spans="2:30" ht="21" thickTop="1" thickBot="1">
      <c r="B17" s="987" t="s">
        <v>421</v>
      </c>
      <c r="C17" s="993"/>
      <c r="D17" s="995" t="s">
        <v>717</v>
      </c>
      <c r="E17" s="997"/>
      <c r="F17" s="982" t="s">
        <v>217</v>
      </c>
      <c r="G17" s="983"/>
      <c r="H17" s="983"/>
      <c r="I17" s="983"/>
      <c r="J17" s="984"/>
      <c r="K17" s="995" t="s">
        <v>718</v>
      </c>
      <c r="L17" s="996"/>
      <c r="M17" s="997"/>
      <c r="N17" s="992" t="s">
        <v>151</v>
      </c>
      <c r="O17" s="993"/>
      <c r="P17" s="988"/>
      <c r="Q17" s="995"/>
      <c r="R17" s="937"/>
      <c r="S17" s="172"/>
      <c r="U17" s="913"/>
      <c r="V17" s="913"/>
      <c r="W17" s="913"/>
      <c r="X17" s="913"/>
      <c r="Y17" s="913"/>
      <c r="Z17" s="913"/>
      <c r="AA17" s="913"/>
      <c r="AB17" s="913"/>
      <c r="AC17" s="913"/>
      <c r="AD17" s="913"/>
    </row>
    <row r="18" spans="2:30" ht="5.25" customHeight="1" thickTop="1" thickBot="1">
      <c r="B18" s="663"/>
      <c r="C18" s="174"/>
      <c r="D18" s="174"/>
      <c r="E18" s="174"/>
      <c r="F18" s="174"/>
      <c r="G18" s="174"/>
      <c r="H18" s="174"/>
      <c r="I18" s="174"/>
      <c r="J18" s="174"/>
      <c r="K18" s="174"/>
      <c r="L18" s="174"/>
      <c r="M18" s="174"/>
      <c r="N18" s="174"/>
      <c r="O18" s="174"/>
      <c r="P18" s="174"/>
      <c r="Q18" s="173"/>
      <c r="R18" s="664"/>
      <c r="U18" s="913"/>
      <c r="V18" s="913"/>
      <c r="W18" s="913"/>
      <c r="X18" s="913"/>
      <c r="Y18" s="913"/>
      <c r="Z18" s="913"/>
      <c r="AA18" s="913"/>
      <c r="AB18" s="913"/>
      <c r="AC18" s="913"/>
      <c r="AD18" s="913"/>
    </row>
    <row r="19" spans="2:30" ht="38.25" customHeight="1" thickTop="1" thickBot="1">
      <c r="B19" s="1042"/>
      <c r="C19" s="1043"/>
      <c r="D19" s="914" t="s">
        <v>617</v>
      </c>
      <c r="E19" s="919"/>
      <c r="F19" s="914" t="s">
        <v>618</v>
      </c>
      <c r="G19" s="919"/>
      <c r="H19" s="914" t="s">
        <v>349</v>
      </c>
      <c r="I19" s="915"/>
      <c r="J19" s="919"/>
      <c r="K19" s="627" t="s">
        <v>419</v>
      </c>
      <c r="L19" s="914" t="s">
        <v>152</v>
      </c>
      <c r="M19" s="919"/>
      <c r="N19" s="914" t="s">
        <v>350</v>
      </c>
      <c r="O19" s="919"/>
      <c r="P19" s="914" t="s">
        <v>360</v>
      </c>
      <c r="Q19" s="915"/>
      <c r="R19" s="916"/>
      <c r="S19" s="172"/>
      <c r="U19" s="913"/>
      <c r="V19" s="913"/>
      <c r="W19" s="913"/>
      <c r="X19" s="913"/>
      <c r="Y19" s="913"/>
      <c r="Z19" s="913"/>
      <c r="AA19" s="913"/>
      <c r="AB19" s="913"/>
      <c r="AC19" s="913"/>
      <c r="AD19" s="913"/>
    </row>
    <row r="20" spans="2:30" ht="25" customHeight="1" thickTop="1" thickBot="1">
      <c r="B20" s="1062" t="s">
        <v>153</v>
      </c>
      <c r="C20" s="1063"/>
      <c r="D20" s="920" t="s">
        <v>720</v>
      </c>
      <c r="E20" s="920"/>
      <c r="F20" s="920" t="s">
        <v>719</v>
      </c>
      <c r="G20" s="920"/>
      <c r="H20" s="932">
        <v>10165454910478</v>
      </c>
      <c r="I20" s="932"/>
      <c r="J20" s="932"/>
      <c r="K20" s="714">
        <v>24</v>
      </c>
      <c r="L20" s="920">
        <v>1401</v>
      </c>
      <c r="M20" s="920"/>
      <c r="N20" s="920" t="s">
        <v>649</v>
      </c>
      <c r="O20" s="920"/>
      <c r="P20" s="917">
        <v>390979035018</v>
      </c>
      <c r="Q20" s="917"/>
      <c r="R20" s="918"/>
      <c r="U20" s="913"/>
      <c r="V20" s="913"/>
      <c r="W20" s="913"/>
      <c r="X20" s="913"/>
      <c r="Y20" s="913"/>
      <c r="Z20" s="913"/>
      <c r="AA20" s="913"/>
      <c r="AB20" s="913"/>
      <c r="AC20" s="913"/>
      <c r="AD20" s="913"/>
    </row>
    <row r="21" spans="2:30" ht="25" customHeight="1" thickTop="1" thickBot="1">
      <c r="B21" s="1060" t="s">
        <v>154</v>
      </c>
      <c r="C21" s="1061"/>
      <c r="D21" s="920"/>
      <c r="E21" s="920"/>
      <c r="F21" s="920"/>
      <c r="G21" s="920"/>
      <c r="H21" s="932"/>
      <c r="I21" s="932"/>
      <c r="J21" s="932"/>
      <c r="K21" s="714"/>
      <c r="L21" s="920"/>
      <c r="M21" s="920"/>
      <c r="N21" s="920"/>
      <c r="O21" s="920"/>
      <c r="P21" s="917"/>
      <c r="Q21" s="917"/>
      <c r="R21" s="918"/>
      <c r="U21" s="913"/>
      <c r="V21" s="913"/>
      <c r="W21" s="913"/>
      <c r="X21" s="913"/>
      <c r="Y21" s="913"/>
      <c r="Z21" s="913"/>
      <c r="AA21" s="913"/>
      <c r="AB21" s="913"/>
      <c r="AC21" s="913"/>
      <c r="AD21" s="913"/>
    </row>
    <row r="22" spans="2:30" ht="6.75" customHeight="1" thickTop="1" thickBot="1">
      <c r="B22" s="663"/>
      <c r="C22" s="174"/>
      <c r="D22" s="173"/>
      <c r="E22" s="173"/>
      <c r="F22" s="173"/>
      <c r="G22" s="173"/>
      <c r="H22" s="173"/>
      <c r="I22" s="173"/>
      <c r="J22" s="173"/>
      <c r="K22" s="173"/>
      <c r="L22" s="173"/>
      <c r="M22" s="173"/>
      <c r="N22" s="173"/>
      <c r="O22" s="173"/>
      <c r="P22" s="169"/>
      <c r="Q22" s="169"/>
      <c r="R22" s="664"/>
      <c r="U22" s="913"/>
      <c r="V22" s="913"/>
      <c r="W22" s="913"/>
      <c r="X22" s="913"/>
      <c r="Y22" s="913"/>
      <c r="Z22" s="913"/>
      <c r="AA22" s="913"/>
      <c r="AB22" s="913"/>
      <c r="AC22" s="913"/>
      <c r="AD22" s="913"/>
    </row>
    <row r="23" spans="2:30" ht="22.5" customHeight="1" thickTop="1" thickBot="1">
      <c r="B23" s="1042"/>
      <c r="C23" s="1043"/>
      <c r="D23" s="992" t="s">
        <v>351</v>
      </c>
      <c r="E23" s="993"/>
      <c r="F23" s="988"/>
      <c r="G23" s="991" t="s">
        <v>318</v>
      </c>
      <c r="H23" s="991"/>
      <c r="I23" s="991"/>
      <c r="J23" s="1064" t="s">
        <v>319</v>
      </c>
      <c r="K23" s="991"/>
      <c r="L23" s="1065"/>
      <c r="M23" s="991" t="s">
        <v>320</v>
      </c>
      <c r="N23" s="991"/>
      <c r="O23" s="991"/>
      <c r="P23" s="992" t="s">
        <v>352</v>
      </c>
      <c r="Q23" s="993"/>
      <c r="R23" s="994"/>
      <c r="U23" s="913"/>
      <c r="V23" s="913"/>
      <c r="W23" s="913"/>
      <c r="X23" s="913"/>
      <c r="Y23" s="913"/>
      <c r="Z23" s="913"/>
      <c r="AA23" s="913"/>
      <c r="AB23" s="913"/>
      <c r="AC23" s="913"/>
      <c r="AD23" s="913"/>
    </row>
    <row r="24" spans="2:30" ht="20.25" customHeight="1" thickTop="1" thickBot="1">
      <c r="B24" s="987" t="s">
        <v>317</v>
      </c>
      <c r="C24" s="988"/>
      <c r="D24" s="995">
        <v>1.8052999999999999</v>
      </c>
      <c r="E24" s="996"/>
      <c r="F24" s="997"/>
      <c r="G24" s="996">
        <v>1.3</v>
      </c>
      <c r="H24" s="996"/>
      <c r="I24" s="997"/>
      <c r="J24" s="998">
        <v>1.1499999999999999</v>
      </c>
      <c r="K24" s="998"/>
      <c r="L24" s="999"/>
      <c r="M24" s="998"/>
      <c r="N24" s="998"/>
      <c r="O24" s="998"/>
      <c r="P24" s="995"/>
      <c r="Q24" s="996"/>
      <c r="R24" s="937"/>
      <c r="U24" s="913"/>
      <c r="V24" s="913"/>
      <c r="W24" s="913"/>
      <c r="X24" s="913"/>
      <c r="Y24" s="913"/>
      <c r="Z24" s="913"/>
      <c r="AA24" s="913"/>
      <c r="AB24" s="913"/>
      <c r="AC24" s="913"/>
      <c r="AD24" s="913"/>
    </row>
    <row r="25" spans="2:30" ht="29.25" customHeight="1" thickTop="1" thickBot="1">
      <c r="B25" s="1049" t="s">
        <v>239</v>
      </c>
      <c r="C25" s="1050"/>
      <c r="D25" s="174"/>
      <c r="E25" s="174"/>
      <c r="F25" s="174"/>
      <c r="G25" s="174"/>
      <c r="H25" s="174"/>
      <c r="I25" s="174"/>
      <c r="J25" s="174"/>
      <c r="K25" s="174"/>
      <c r="L25" s="174"/>
      <c r="M25" s="169"/>
      <c r="N25" s="174"/>
      <c r="O25" s="174"/>
      <c r="P25" s="174"/>
      <c r="Q25" s="174"/>
      <c r="R25" s="664"/>
      <c r="U25" s="913"/>
      <c r="V25" s="913"/>
      <c r="W25" s="913"/>
      <c r="X25" s="913"/>
      <c r="Y25" s="913"/>
      <c r="Z25" s="913"/>
      <c r="AA25" s="913"/>
      <c r="AB25" s="913"/>
      <c r="AC25" s="913"/>
      <c r="AD25" s="913"/>
    </row>
    <row r="26" spans="2:30" s="596" customFormat="1" ht="39" customHeight="1" thickTop="1" thickBot="1">
      <c r="B26" s="665" t="s">
        <v>155</v>
      </c>
      <c r="C26" s="592"/>
      <c r="D26" s="930" t="s">
        <v>156</v>
      </c>
      <c r="E26" s="931"/>
      <c r="F26" s="930" t="s">
        <v>337</v>
      </c>
      <c r="G26" s="931"/>
      <c r="H26" s="930" t="s">
        <v>303</v>
      </c>
      <c r="I26" s="931"/>
      <c r="J26" s="593"/>
      <c r="K26" s="591" t="s">
        <v>155</v>
      </c>
      <c r="L26" s="592"/>
      <c r="M26" s="930" t="s">
        <v>156</v>
      </c>
      <c r="N26" s="931"/>
      <c r="O26" s="930" t="s">
        <v>337</v>
      </c>
      <c r="P26" s="931"/>
      <c r="Q26" s="930" t="s">
        <v>303</v>
      </c>
      <c r="R26" s="962"/>
      <c r="U26" s="913"/>
      <c r="V26" s="913"/>
      <c r="W26" s="913"/>
      <c r="X26" s="913"/>
      <c r="Y26" s="913"/>
      <c r="Z26" s="913"/>
      <c r="AA26" s="913"/>
      <c r="AB26" s="913"/>
      <c r="AC26" s="913"/>
      <c r="AD26" s="913"/>
    </row>
    <row r="27" spans="2:30" s="594" customFormat="1" ht="25.5" customHeight="1" thickTop="1" thickBot="1">
      <c r="B27" s="941" t="s">
        <v>353</v>
      </c>
      <c r="C27" s="922"/>
      <c r="D27" s="923">
        <v>919106</v>
      </c>
      <c r="E27" s="1029"/>
      <c r="F27" s="944"/>
      <c r="G27" s="945"/>
      <c r="H27" s="944">
        <v>19245</v>
      </c>
      <c r="I27" s="945"/>
      <c r="J27" s="595"/>
      <c r="K27" s="921" t="s">
        <v>338</v>
      </c>
      <c r="L27" s="922"/>
      <c r="M27" s="923">
        <v>9171</v>
      </c>
      <c r="N27" s="924"/>
      <c r="O27" s="925"/>
      <c r="P27" s="924"/>
      <c r="Q27" s="944"/>
      <c r="R27" s="963"/>
      <c r="U27" s="913"/>
      <c r="V27" s="913"/>
      <c r="W27" s="913"/>
      <c r="X27" s="913"/>
      <c r="Y27" s="913"/>
      <c r="Z27" s="913"/>
      <c r="AA27" s="913"/>
      <c r="AB27" s="913"/>
      <c r="AC27" s="913"/>
      <c r="AD27" s="913"/>
    </row>
    <row r="28" spans="2:30" s="594" customFormat="1" ht="25.5" customHeight="1" thickTop="1" thickBot="1">
      <c r="B28" s="941" t="s">
        <v>336</v>
      </c>
      <c r="C28" s="922"/>
      <c r="D28" s="923">
        <v>1607694</v>
      </c>
      <c r="E28" s="1029"/>
      <c r="F28" s="1002"/>
      <c r="G28" s="1003"/>
      <c r="H28" s="926">
        <v>2126</v>
      </c>
      <c r="I28" s="946"/>
      <c r="J28" s="595"/>
      <c r="K28" s="921" t="s">
        <v>340</v>
      </c>
      <c r="L28" s="922"/>
      <c r="M28" s="923">
        <v>36251</v>
      </c>
      <c r="N28" s="924"/>
      <c r="O28" s="925"/>
      <c r="P28" s="924"/>
      <c r="Q28" s="926"/>
      <c r="R28" s="927"/>
      <c r="U28" s="913"/>
      <c r="V28" s="913"/>
      <c r="W28" s="913"/>
      <c r="X28" s="913"/>
      <c r="Y28" s="913"/>
      <c r="Z28" s="913"/>
      <c r="AA28" s="913"/>
      <c r="AB28" s="913"/>
      <c r="AC28" s="913"/>
      <c r="AD28" s="913"/>
    </row>
    <row r="29" spans="2:30" s="594" customFormat="1" ht="25.5" customHeight="1" thickTop="1" thickBot="1">
      <c r="B29" s="941" t="s">
        <v>339</v>
      </c>
      <c r="C29" s="922"/>
      <c r="D29" s="942">
        <v>1726771</v>
      </c>
      <c r="E29" s="943"/>
      <c r="F29" s="925"/>
      <c r="G29" s="1004"/>
      <c r="H29" s="926">
        <v>16687</v>
      </c>
      <c r="I29" s="946"/>
      <c r="J29" s="595"/>
      <c r="K29" s="921" t="s">
        <v>341</v>
      </c>
      <c r="L29" s="922"/>
      <c r="M29" s="923"/>
      <c r="N29" s="924"/>
      <c r="O29" s="925"/>
      <c r="P29" s="924"/>
      <c r="Q29" s="926"/>
      <c r="R29" s="927"/>
      <c r="U29" s="913"/>
      <c r="V29" s="913"/>
      <c r="W29" s="913"/>
      <c r="X29" s="913"/>
      <c r="Y29" s="913"/>
      <c r="Z29" s="913"/>
      <c r="AA29" s="913"/>
      <c r="AB29" s="913"/>
      <c r="AC29" s="913"/>
      <c r="AD29" s="913"/>
    </row>
    <row r="30" spans="2:30" s="594" customFormat="1" ht="25.5" customHeight="1" thickTop="1" thickBot="1">
      <c r="B30" s="941" t="s">
        <v>335</v>
      </c>
      <c r="C30" s="922"/>
      <c r="D30" s="1005">
        <v>81084</v>
      </c>
      <c r="E30" s="1030"/>
      <c r="F30" s="925"/>
      <c r="G30" s="1004"/>
      <c r="H30" s="926"/>
      <c r="I30" s="946"/>
      <c r="J30" s="595"/>
      <c r="K30" s="921" t="s">
        <v>218</v>
      </c>
      <c r="L30" s="922"/>
      <c r="M30" s="923">
        <v>2048536</v>
      </c>
      <c r="N30" s="924"/>
      <c r="O30" s="925"/>
      <c r="P30" s="924"/>
      <c r="Q30" s="926"/>
      <c r="R30" s="927"/>
      <c r="U30" s="913"/>
      <c r="V30" s="913"/>
      <c r="W30" s="913"/>
      <c r="X30" s="913"/>
      <c r="Y30" s="913"/>
      <c r="Z30" s="913"/>
      <c r="AA30" s="913"/>
      <c r="AB30" s="913"/>
      <c r="AC30" s="913"/>
      <c r="AD30" s="913"/>
    </row>
    <row r="31" spans="2:30" s="594" customFormat="1" ht="25.5" customHeight="1" thickTop="1" thickBot="1">
      <c r="B31" s="941" t="s">
        <v>342</v>
      </c>
      <c r="C31" s="922"/>
      <c r="D31" s="942">
        <v>15572</v>
      </c>
      <c r="E31" s="943"/>
      <c r="F31" s="944"/>
      <c r="G31" s="945"/>
      <c r="H31" s="926"/>
      <c r="I31" s="946"/>
      <c r="J31" s="595"/>
      <c r="K31" s="947" t="s">
        <v>219</v>
      </c>
      <c r="L31" s="948"/>
      <c r="M31" s="942">
        <v>180350</v>
      </c>
      <c r="N31" s="949"/>
      <c r="O31" s="944"/>
      <c r="P31" s="949"/>
      <c r="Q31" s="926"/>
      <c r="R31" s="927"/>
      <c r="U31" s="913"/>
      <c r="V31" s="913"/>
      <c r="W31" s="913"/>
      <c r="X31" s="913"/>
      <c r="Y31" s="913"/>
      <c r="Z31" s="913"/>
      <c r="AA31" s="913"/>
      <c r="AB31" s="913"/>
      <c r="AC31" s="913"/>
      <c r="AD31" s="913"/>
    </row>
    <row r="32" spans="2:30" s="594" customFormat="1" ht="25.5" customHeight="1" thickTop="1" thickBot="1">
      <c r="B32" s="941" t="s">
        <v>343</v>
      </c>
      <c r="C32" s="922"/>
      <c r="D32" s="928">
        <v>19489</v>
      </c>
      <c r="E32" s="1035"/>
      <c r="F32" s="1002"/>
      <c r="G32" s="1003"/>
      <c r="H32" s="926"/>
      <c r="I32" s="946"/>
      <c r="J32" s="595"/>
      <c r="K32" s="921" t="s">
        <v>345</v>
      </c>
      <c r="L32" s="922"/>
      <c r="M32" s="928">
        <v>63766</v>
      </c>
      <c r="N32" s="929"/>
      <c r="O32" s="926"/>
      <c r="P32" s="929"/>
      <c r="Q32" s="926"/>
      <c r="R32" s="927"/>
      <c r="U32" s="913"/>
      <c r="V32" s="913"/>
      <c r="W32" s="913"/>
      <c r="X32" s="913"/>
      <c r="Y32" s="913"/>
      <c r="Z32" s="913"/>
      <c r="AA32" s="913"/>
      <c r="AB32" s="913"/>
      <c r="AC32" s="913"/>
      <c r="AD32" s="913"/>
    </row>
    <row r="33" spans="2:18" s="594" customFormat="1" ht="25.5" customHeight="1" thickTop="1">
      <c r="B33" s="941" t="s">
        <v>346</v>
      </c>
      <c r="C33" s="922"/>
      <c r="D33" s="1005">
        <v>45547</v>
      </c>
      <c r="E33" s="1030"/>
      <c r="F33" s="925"/>
      <c r="G33" s="1004"/>
      <c r="H33" s="926"/>
      <c r="I33" s="946"/>
      <c r="J33" s="595"/>
      <c r="K33" s="921" t="s">
        <v>347</v>
      </c>
      <c r="L33" s="922"/>
      <c r="M33" s="1005">
        <v>93822</v>
      </c>
      <c r="N33" s="1006"/>
      <c r="O33" s="1002"/>
      <c r="P33" s="1006"/>
      <c r="Q33" s="926"/>
      <c r="R33" s="927"/>
    </row>
    <row r="34" spans="2:18" s="594" customFormat="1" ht="25.5" customHeight="1">
      <c r="B34" s="941" t="s">
        <v>348</v>
      </c>
      <c r="C34" s="922"/>
      <c r="D34" s="923">
        <v>1279</v>
      </c>
      <c r="E34" s="1029"/>
      <c r="F34" s="925"/>
      <c r="G34" s="1004"/>
      <c r="H34" s="926"/>
      <c r="I34" s="946"/>
      <c r="J34" s="595"/>
      <c r="K34" s="921" t="s">
        <v>344</v>
      </c>
      <c r="L34" s="922"/>
      <c r="M34" s="923">
        <v>22843</v>
      </c>
      <c r="N34" s="924"/>
      <c r="O34" s="925"/>
      <c r="P34" s="924"/>
      <c r="Q34" s="926"/>
      <c r="R34" s="927"/>
    </row>
    <row r="35" spans="2:18" ht="6" customHeight="1">
      <c r="B35" s="666"/>
      <c r="C35" s="652"/>
      <c r="D35" s="652"/>
      <c r="E35" s="652"/>
      <c r="F35" s="652"/>
      <c r="G35" s="652"/>
      <c r="H35" s="652"/>
      <c r="J35" s="652"/>
      <c r="K35" s="652"/>
      <c r="L35" s="652"/>
      <c r="M35" s="652"/>
      <c r="N35" s="652"/>
      <c r="O35" s="652"/>
      <c r="P35" s="652"/>
      <c r="Q35" s="652"/>
      <c r="R35" s="667"/>
    </row>
    <row r="36" spans="2:18" ht="31.5" customHeight="1">
      <c r="B36" s="1046" t="s">
        <v>157</v>
      </c>
      <c r="C36" s="1018"/>
      <c r="D36" s="989" t="s">
        <v>323</v>
      </c>
      <c r="E36" s="990"/>
      <c r="F36" s="989" t="s">
        <v>324</v>
      </c>
      <c r="G36" s="990"/>
      <c r="H36" s="954" t="s">
        <v>326</v>
      </c>
      <c r="I36" s="955"/>
      <c r="J36" s="954" t="s">
        <v>328</v>
      </c>
      <c r="K36" s="955"/>
      <c r="L36" s="954" t="s">
        <v>329</v>
      </c>
      <c r="M36" s="955"/>
      <c r="N36" s="954" t="s">
        <v>330</v>
      </c>
      <c r="O36" s="955"/>
      <c r="P36" s="954" t="s">
        <v>334</v>
      </c>
      <c r="Q36" s="955"/>
      <c r="R36" s="668"/>
    </row>
    <row r="37" spans="2:18" ht="33" customHeight="1">
      <c r="B37" s="1046"/>
      <c r="C37" s="1018"/>
      <c r="D37" s="588" t="s">
        <v>327</v>
      </c>
      <c r="E37" s="651" t="s">
        <v>325</v>
      </c>
      <c r="F37" s="588" t="s">
        <v>322</v>
      </c>
      <c r="G37" s="651" t="s">
        <v>325</v>
      </c>
      <c r="H37" s="588" t="s">
        <v>322</v>
      </c>
      <c r="I37" s="651" t="s">
        <v>325</v>
      </c>
      <c r="J37" s="588" t="s">
        <v>322</v>
      </c>
      <c r="K37" s="651" t="s">
        <v>325</v>
      </c>
      <c r="L37" s="588" t="s">
        <v>322</v>
      </c>
      <c r="M37" s="651" t="s">
        <v>325</v>
      </c>
      <c r="N37" s="588" t="s">
        <v>322</v>
      </c>
      <c r="O37" s="597" t="s">
        <v>354</v>
      </c>
      <c r="P37" s="588" t="s">
        <v>322</v>
      </c>
      <c r="Q37" s="651" t="s">
        <v>325</v>
      </c>
      <c r="R37" s="669"/>
    </row>
    <row r="38" spans="2:18" ht="25" customHeight="1">
      <c r="B38" s="1045" t="s">
        <v>321</v>
      </c>
      <c r="C38" s="955"/>
      <c r="D38" s="631">
        <v>67</v>
      </c>
      <c r="E38" s="629">
        <v>410</v>
      </c>
      <c r="F38" s="631">
        <v>6</v>
      </c>
      <c r="G38" s="629">
        <v>85</v>
      </c>
      <c r="H38" s="631">
        <v>1</v>
      </c>
      <c r="I38" s="629">
        <v>340</v>
      </c>
      <c r="J38" s="631">
        <v>3</v>
      </c>
      <c r="K38" s="629">
        <v>625</v>
      </c>
      <c r="L38" s="631"/>
      <c r="M38" s="629"/>
      <c r="N38" s="631"/>
      <c r="O38" s="629"/>
      <c r="P38" s="631"/>
      <c r="Q38" s="629"/>
      <c r="R38" s="670"/>
    </row>
    <row r="39" spans="2:18" ht="25" customHeight="1">
      <c r="B39" s="1046" t="s">
        <v>66</v>
      </c>
      <c r="C39" s="1018"/>
      <c r="D39" s="631"/>
      <c r="E39" s="629"/>
      <c r="F39" s="631"/>
      <c r="G39" s="629"/>
      <c r="H39" s="631"/>
      <c r="I39" s="630"/>
      <c r="J39" s="631"/>
      <c r="K39" s="629"/>
      <c r="L39" s="631"/>
      <c r="M39" s="629"/>
      <c r="N39" s="631"/>
      <c r="O39" s="629"/>
      <c r="P39" s="631"/>
      <c r="Q39" s="629"/>
      <c r="R39" s="670"/>
    </row>
    <row r="40" spans="2:18" s="589" customFormat="1" ht="9" customHeight="1">
      <c r="B40" s="671"/>
      <c r="C40" s="590"/>
      <c r="D40" s="587"/>
      <c r="E40" s="587"/>
      <c r="F40" s="587"/>
      <c r="G40" s="587"/>
      <c r="H40" s="587"/>
      <c r="J40" s="587"/>
      <c r="K40" s="587"/>
      <c r="L40" s="587"/>
      <c r="M40" s="587"/>
      <c r="N40" s="587"/>
      <c r="O40" s="587"/>
      <c r="P40" s="587"/>
      <c r="Q40" s="587"/>
      <c r="R40" s="672"/>
    </row>
    <row r="41" spans="2:18" s="589" customFormat="1" ht="25" customHeight="1">
      <c r="B41" s="950" t="s">
        <v>331</v>
      </c>
      <c r="C41" s="951"/>
      <c r="D41" s="954" t="s">
        <v>33</v>
      </c>
      <c r="E41" s="955"/>
      <c r="F41" s="954" t="s">
        <v>355</v>
      </c>
      <c r="G41" s="955"/>
      <c r="H41" s="954" t="s">
        <v>356</v>
      </c>
      <c r="I41" s="955"/>
      <c r="J41" s="954" t="s">
        <v>332</v>
      </c>
      <c r="K41" s="955"/>
      <c r="L41" s="954" t="s">
        <v>333</v>
      </c>
      <c r="M41" s="955"/>
      <c r="N41" s="954" t="s">
        <v>28</v>
      </c>
      <c r="O41" s="955"/>
      <c r="P41" s="954" t="s">
        <v>357</v>
      </c>
      <c r="Q41" s="958"/>
      <c r="R41" s="959"/>
    </row>
    <row r="42" spans="2:18" s="589" customFormat="1" ht="23.25" customHeight="1">
      <c r="B42" s="952"/>
      <c r="C42" s="953"/>
      <c r="D42" s="956"/>
      <c r="E42" s="957"/>
      <c r="F42" s="956"/>
      <c r="G42" s="957"/>
      <c r="H42" s="956"/>
      <c r="I42" s="957"/>
      <c r="J42" s="956"/>
      <c r="K42" s="957"/>
      <c r="L42" s="956"/>
      <c r="M42" s="957"/>
      <c r="N42" s="956"/>
      <c r="O42" s="957"/>
      <c r="P42" s="956"/>
      <c r="Q42" s="1000"/>
      <c r="R42" s="1001"/>
    </row>
    <row r="43" spans="2:18" s="589" customFormat="1" ht="8.25" customHeight="1">
      <c r="B43" s="671"/>
      <c r="C43" s="590"/>
      <c r="D43" s="587"/>
      <c r="E43" s="587"/>
      <c r="F43" s="587"/>
      <c r="G43" s="587"/>
      <c r="H43" s="587"/>
      <c r="J43" s="587"/>
      <c r="K43" s="587"/>
      <c r="L43" s="587"/>
      <c r="M43" s="587"/>
      <c r="N43" s="587"/>
      <c r="O43" s="587"/>
      <c r="P43" s="587"/>
      <c r="Q43" s="587"/>
      <c r="R43" s="672"/>
    </row>
    <row r="44" spans="2:18" ht="20">
      <c r="B44" s="1045" t="s">
        <v>362</v>
      </c>
      <c r="C44" s="958"/>
      <c r="D44" s="955"/>
      <c r="E44" s="1044">
        <v>15</v>
      </c>
      <c r="F44" s="1044"/>
      <c r="G44" s="934" t="s">
        <v>363</v>
      </c>
      <c r="H44" s="934"/>
      <c r="I44" s="1044"/>
      <c r="J44" s="1044"/>
      <c r="K44" s="993" t="s">
        <v>170</v>
      </c>
      <c r="L44" s="988"/>
      <c r="M44" s="586" t="s">
        <v>158</v>
      </c>
      <c r="N44" s="632">
        <v>6</v>
      </c>
      <c r="O44" s="586" t="s">
        <v>159</v>
      </c>
      <c r="P44" s="632"/>
      <c r="Q44" s="649" t="s">
        <v>160</v>
      </c>
      <c r="R44" s="673">
        <v>4</v>
      </c>
    </row>
    <row r="45" spans="2:18" ht="8.25" customHeight="1">
      <c r="B45" s="666"/>
      <c r="C45" s="175"/>
      <c r="D45" s="175"/>
      <c r="E45" s="650"/>
      <c r="F45" s="175"/>
      <c r="G45" s="175"/>
      <c r="H45" s="175"/>
      <c r="I45" s="175"/>
      <c r="J45" s="650"/>
      <c r="K45" s="175"/>
      <c r="L45" s="175"/>
      <c r="M45" s="175"/>
      <c r="N45" s="650"/>
      <c r="O45" s="175"/>
      <c r="P45" s="174"/>
      <c r="Q45" s="174"/>
      <c r="R45" s="664" t="s">
        <v>3</v>
      </c>
    </row>
    <row r="46" spans="2:18" ht="18.75" customHeight="1">
      <c r="B46" s="663" t="s">
        <v>307</v>
      </c>
      <c r="C46" s="174"/>
      <c r="D46" s="174"/>
      <c r="E46" s="174"/>
      <c r="F46" s="174"/>
      <c r="G46" s="174"/>
      <c r="H46" s="174"/>
      <c r="I46" s="174"/>
      <c r="J46" s="174"/>
      <c r="K46" s="174"/>
      <c r="L46" s="174"/>
      <c r="M46" s="174"/>
      <c r="N46" s="174"/>
      <c r="P46" s="1008"/>
      <c r="Q46" s="1008"/>
      <c r="R46" s="1009"/>
    </row>
    <row r="47" spans="2:18" ht="18" customHeight="1">
      <c r="B47" s="1012" t="s">
        <v>309</v>
      </c>
      <c r="C47" s="1013"/>
      <c r="D47" s="1013"/>
      <c r="E47" s="1013"/>
      <c r="F47" s="1013"/>
      <c r="G47" s="1013"/>
      <c r="H47" s="1013"/>
      <c r="I47" s="1014"/>
      <c r="J47" s="1017" t="s">
        <v>306</v>
      </c>
      <c r="K47" s="1013"/>
      <c r="L47" s="1013"/>
      <c r="M47" s="1013"/>
      <c r="N47" s="1013"/>
      <c r="O47" s="1014"/>
      <c r="P47" s="964" t="s">
        <v>311</v>
      </c>
      <c r="Q47" s="965"/>
      <c r="R47" s="966"/>
    </row>
    <row r="48" spans="2:18" ht="16.5" customHeight="1">
      <c r="B48" s="1010" t="s">
        <v>304</v>
      </c>
      <c r="C48" s="1011"/>
      <c r="D48" s="1027" t="s">
        <v>305</v>
      </c>
      <c r="E48" s="1027"/>
      <c r="F48" s="1015" t="s">
        <v>310</v>
      </c>
      <c r="G48" s="1016"/>
      <c r="H48" s="1016"/>
      <c r="I48" s="1028"/>
      <c r="J48" s="585" t="s">
        <v>305</v>
      </c>
      <c r="K48" s="1015" t="s">
        <v>75</v>
      </c>
      <c r="L48" s="1028"/>
      <c r="M48" s="1015" t="s">
        <v>310</v>
      </c>
      <c r="N48" s="1016"/>
      <c r="O48" s="1028"/>
      <c r="P48" s="967"/>
      <c r="Q48" s="968"/>
      <c r="R48" s="969"/>
    </row>
    <row r="49" spans="2:18" ht="21.75" customHeight="1">
      <c r="B49" s="960" t="s">
        <v>724</v>
      </c>
      <c r="C49" s="961"/>
      <c r="D49" s="1076">
        <v>1</v>
      </c>
      <c r="E49" s="1076"/>
      <c r="F49" s="1007">
        <v>76960450664</v>
      </c>
      <c r="G49" s="1068"/>
      <c r="H49" s="1068"/>
      <c r="I49" s="1069"/>
      <c r="J49" s="745"/>
      <c r="K49" s="961"/>
      <c r="L49" s="961"/>
      <c r="M49" s="970"/>
      <c r="N49" s="970"/>
      <c r="O49" s="970"/>
      <c r="P49" s="967"/>
      <c r="Q49" s="968"/>
      <c r="R49" s="969"/>
    </row>
    <row r="50" spans="2:18" ht="18" customHeight="1">
      <c r="B50" s="1012" t="s">
        <v>361</v>
      </c>
      <c r="C50" s="1013"/>
      <c r="D50" s="1013"/>
      <c r="E50" s="1013"/>
      <c r="F50" s="1013"/>
      <c r="G50" s="1013"/>
      <c r="H50" s="1013"/>
      <c r="I50" s="1014"/>
      <c r="J50" s="1017" t="s">
        <v>358</v>
      </c>
      <c r="K50" s="1013"/>
      <c r="L50" s="1013"/>
      <c r="M50" s="1013"/>
      <c r="N50" s="1013"/>
      <c r="O50" s="1013"/>
      <c r="P50" s="939"/>
      <c r="Q50" s="939"/>
      <c r="R50" s="940"/>
    </row>
    <row r="51" spans="2:18" ht="16.5" customHeight="1">
      <c r="B51" s="1010" t="s">
        <v>304</v>
      </c>
      <c r="C51" s="1011"/>
      <c r="D51" s="1015" t="s">
        <v>310</v>
      </c>
      <c r="E51" s="1016"/>
      <c r="F51" s="1016"/>
      <c r="G51" s="1016"/>
      <c r="H51" s="1016"/>
      <c r="I51" s="1028"/>
      <c r="J51" s="1015" t="s">
        <v>75</v>
      </c>
      <c r="K51" s="1016"/>
      <c r="L51" s="1028"/>
      <c r="M51" s="1015" t="s">
        <v>310</v>
      </c>
      <c r="N51" s="1016"/>
      <c r="O51" s="1016"/>
      <c r="P51" s="939"/>
      <c r="Q51" s="939"/>
      <c r="R51" s="940"/>
    </row>
    <row r="52" spans="2:18" ht="23.25" customHeight="1">
      <c r="B52" s="960"/>
      <c r="C52" s="961"/>
      <c r="D52" s="1007"/>
      <c r="E52" s="1068"/>
      <c r="F52" s="1068"/>
      <c r="G52" s="1068"/>
      <c r="H52" s="1068"/>
      <c r="I52" s="1069"/>
      <c r="J52" s="1070"/>
      <c r="K52" s="1071"/>
      <c r="L52" s="1072"/>
      <c r="M52" s="970"/>
      <c r="N52" s="970"/>
      <c r="O52" s="1007"/>
      <c r="P52" s="939"/>
      <c r="Q52" s="939"/>
      <c r="R52" s="940"/>
    </row>
    <row r="53" spans="2:18" ht="29.25" customHeight="1">
      <c r="B53" s="1026" t="s">
        <v>312</v>
      </c>
      <c r="C53" s="1027"/>
      <c r="D53" s="1027"/>
      <c r="E53" s="1023"/>
      <c r="F53" s="1024"/>
      <c r="G53" s="1024"/>
      <c r="H53" s="1024"/>
      <c r="I53" s="1025"/>
      <c r="J53" s="1073" t="s">
        <v>313</v>
      </c>
      <c r="K53" s="1074"/>
      <c r="L53" s="1075"/>
      <c r="M53" s="970"/>
      <c r="N53" s="970"/>
      <c r="O53" s="1007"/>
      <c r="P53" s="939"/>
      <c r="Q53" s="939"/>
      <c r="R53" s="940"/>
    </row>
    <row r="54" spans="2:18" ht="6" customHeight="1">
      <c r="B54" s="663"/>
      <c r="C54" s="1021"/>
      <c r="D54" s="1022"/>
      <c r="E54" s="174"/>
      <c r="F54" s="174"/>
      <c r="G54" s="174"/>
      <c r="H54" s="174"/>
      <c r="I54" s="174"/>
      <c r="J54" s="174"/>
      <c r="K54" s="174"/>
      <c r="L54" s="174"/>
      <c r="M54" s="174"/>
      <c r="N54" s="174"/>
      <c r="O54" s="174"/>
      <c r="P54" s="174"/>
      <c r="Q54" s="659"/>
      <c r="R54" s="664"/>
    </row>
    <row r="55" spans="2:18" ht="47.25" customHeight="1">
      <c r="B55" s="1042"/>
      <c r="C55" s="1067"/>
      <c r="D55" s="1043"/>
      <c r="E55" s="1020" t="s">
        <v>366</v>
      </c>
      <c r="F55" s="1020"/>
      <c r="G55" s="1020"/>
      <c r="H55" s="1020"/>
      <c r="I55" s="1020" t="s">
        <v>364</v>
      </c>
      <c r="J55" s="1020"/>
      <c r="K55" s="1020"/>
      <c r="L55" s="1020" t="s">
        <v>365</v>
      </c>
      <c r="M55" s="1020"/>
      <c r="N55" s="1020"/>
      <c r="O55" s="1018" t="s">
        <v>161</v>
      </c>
      <c r="P55" s="1018"/>
      <c r="Q55" s="1018" t="s">
        <v>147</v>
      </c>
      <c r="R55" s="1019"/>
    </row>
    <row r="56" spans="2:18" ht="18.5">
      <c r="B56" s="1058" t="s">
        <v>314</v>
      </c>
      <c r="C56" s="1059"/>
      <c r="D56" s="1034"/>
      <c r="E56" s="1055"/>
      <c r="F56" s="1055"/>
      <c r="G56" s="1055"/>
      <c r="H56" s="1055"/>
      <c r="I56" s="932"/>
      <c r="J56" s="932"/>
      <c r="K56" s="932"/>
      <c r="L56" s="932"/>
      <c r="M56" s="932"/>
      <c r="N56" s="932"/>
      <c r="O56" s="932"/>
      <c r="P56" s="932"/>
      <c r="Q56" s="1053">
        <f>E56+I56+L56+O56</f>
        <v>0</v>
      </c>
      <c r="R56" s="1054"/>
    </row>
    <row r="57" spans="2:18" ht="18.5">
      <c r="B57" s="1058" t="s">
        <v>315</v>
      </c>
      <c r="C57" s="1059"/>
      <c r="D57" s="1034"/>
      <c r="E57" s="1055"/>
      <c r="F57" s="1055"/>
      <c r="G57" s="1055"/>
      <c r="H57" s="1055"/>
      <c r="I57" s="932"/>
      <c r="J57" s="932"/>
      <c r="K57" s="932"/>
      <c r="L57" s="932"/>
      <c r="M57" s="932"/>
      <c r="N57" s="932"/>
      <c r="O57" s="932"/>
      <c r="P57" s="932"/>
      <c r="Q57" s="1053">
        <f>E57+I57+L57+O57</f>
        <v>0</v>
      </c>
      <c r="R57" s="1054"/>
    </row>
    <row r="58" spans="2:18" ht="9.75" customHeight="1">
      <c r="B58" s="663"/>
      <c r="C58" s="174"/>
      <c r="D58" s="174"/>
      <c r="E58" s="174"/>
      <c r="F58" s="174"/>
      <c r="G58" s="174"/>
      <c r="H58" s="174"/>
      <c r="I58" s="174"/>
      <c r="J58" s="174"/>
      <c r="K58" s="174"/>
      <c r="L58" s="174"/>
      <c r="M58" s="174"/>
      <c r="N58" s="174"/>
      <c r="O58" s="174"/>
      <c r="P58" s="174"/>
      <c r="Q58" s="169"/>
      <c r="R58" s="664"/>
    </row>
    <row r="59" spans="2:18" ht="20">
      <c r="B59" s="1056" t="s">
        <v>359</v>
      </c>
      <c r="C59" s="1057"/>
      <c r="D59" s="1057"/>
      <c r="E59" s="174"/>
      <c r="F59" s="174"/>
      <c r="G59" s="174"/>
      <c r="H59" s="174"/>
      <c r="I59" s="174"/>
      <c r="J59" s="174"/>
      <c r="K59" s="174"/>
      <c r="L59" s="174"/>
      <c r="M59" s="174"/>
      <c r="N59" s="174"/>
      <c r="O59" s="174"/>
      <c r="P59" s="1008" t="s">
        <v>294</v>
      </c>
      <c r="Q59" s="1008"/>
      <c r="R59" s="1009"/>
    </row>
    <row r="60" spans="2:18" ht="20">
      <c r="B60" s="1066" t="s">
        <v>293</v>
      </c>
      <c r="C60" s="1047"/>
      <c r="D60" s="631"/>
      <c r="E60" s="992" t="s">
        <v>77</v>
      </c>
      <c r="F60" s="993"/>
      <c r="G60" s="993"/>
      <c r="H60" s="988"/>
      <c r="I60" s="631">
        <f>'4'!E11</f>
        <v>2</v>
      </c>
      <c r="J60" s="1047" t="s">
        <v>241</v>
      </c>
      <c r="K60" s="1047"/>
      <c r="L60" s="1047"/>
      <c r="M60" s="631">
        <f>'4'!E34</f>
        <v>55</v>
      </c>
      <c r="N60" s="1047" t="s">
        <v>240</v>
      </c>
      <c r="O60" s="1047"/>
      <c r="P60" s="992"/>
      <c r="Q60" s="1051">
        <f>D60+I60+M60</f>
        <v>57</v>
      </c>
      <c r="R60" s="1052"/>
    </row>
    <row r="61" spans="2:18" ht="10.5" customHeight="1">
      <c r="B61" s="663"/>
      <c r="C61" s="174"/>
      <c r="D61" s="174"/>
      <c r="E61" s="174"/>
      <c r="F61" s="174"/>
      <c r="G61" s="174"/>
      <c r="H61" s="174"/>
      <c r="I61" s="174"/>
      <c r="J61" s="174"/>
      <c r="K61" s="174"/>
      <c r="L61" s="174"/>
      <c r="M61" s="174"/>
      <c r="N61" s="174"/>
      <c r="O61" s="174"/>
      <c r="P61" s="174"/>
      <c r="Q61" s="174"/>
      <c r="R61" s="664"/>
    </row>
    <row r="62" spans="2:18" ht="21" thickBot="1">
      <c r="B62" s="980" t="s">
        <v>308</v>
      </c>
      <c r="C62" s="981"/>
      <c r="D62" s="981"/>
      <c r="E62" s="981"/>
      <c r="F62" s="981"/>
      <c r="G62" s="981"/>
      <c r="H62" s="653"/>
      <c r="I62" s="176"/>
      <c r="J62" s="176"/>
      <c r="K62" s="176"/>
      <c r="L62" s="176"/>
      <c r="M62" s="176"/>
      <c r="N62" s="176"/>
      <c r="O62" s="176"/>
      <c r="P62" s="176"/>
      <c r="Q62" s="176"/>
      <c r="R62" s="674"/>
    </row>
    <row r="63" spans="2:18" ht="21" customHeight="1">
      <c r="B63" s="971"/>
      <c r="C63" s="972"/>
      <c r="D63" s="972"/>
      <c r="E63" s="972"/>
      <c r="F63" s="972"/>
      <c r="G63" s="972"/>
      <c r="H63" s="972"/>
      <c r="I63" s="972"/>
      <c r="J63" s="972"/>
      <c r="K63" s="972"/>
      <c r="L63" s="972"/>
      <c r="M63" s="972"/>
      <c r="N63" s="972"/>
      <c r="O63" s="972"/>
      <c r="P63" s="972"/>
      <c r="Q63" s="972"/>
      <c r="R63" s="973"/>
    </row>
    <row r="64" spans="2:18" ht="21" customHeight="1">
      <c r="B64" s="974"/>
      <c r="C64" s="975"/>
      <c r="D64" s="975"/>
      <c r="E64" s="975"/>
      <c r="F64" s="975"/>
      <c r="G64" s="975"/>
      <c r="H64" s="975"/>
      <c r="I64" s="975"/>
      <c r="J64" s="975"/>
      <c r="K64" s="975"/>
      <c r="L64" s="975"/>
      <c r="M64" s="975"/>
      <c r="N64" s="975"/>
      <c r="O64" s="975"/>
      <c r="P64" s="975"/>
      <c r="Q64" s="975"/>
      <c r="R64" s="976"/>
    </row>
    <row r="65" spans="2:18" ht="21" customHeight="1">
      <c r="B65" s="974"/>
      <c r="C65" s="975"/>
      <c r="D65" s="975"/>
      <c r="E65" s="975"/>
      <c r="F65" s="975"/>
      <c r="G65" s="975"/>
      <c r="H65" s="975"/>
      <c r="I65" s="975"/>
      <c r="J65" s="975"/>
      <c r="K65" s="975"/>
      <c r="L65" s="975"/>
      <c r="M65" s="975"/>
      <c r="N65" s="975"/>
      <c r="O65" s="975"/>
      <c r="P65" s="975"/>
      <c r="Q65" s="975"/>
      <c r="R65" s="976"/>
    </row>
    <row r="66" spans="2:18" ht="21" customHeight="1" thickBot="1">
      <c r="B66" s="977"/>
      <c r="C66" s="978"/>
      <c r="D66" s="978"/>
      <c r="E66" s="978"/>
      <c r="F66" s="978"/>
      <c r="G66" s="978"/>
      <c r="H66" s="978"/>
      <c r="I66" s="978"/>
      <c r="J66" s="978"/>
      <c r="K66" s="978"/>
      <c r="L66" s="978"/>
      <c r="M66" s="978"/>
      <c r="N66" s="978"/>
      <c r="O66" s="978"/>
      <c r="P66" s="978"/>
      <c r="Q66" s="978"/>
      <c r="R66" s="979"/>
    </row>
    <row r="67" spans="2:18" ht="21" customHeight="1" thickTop="1">
      <c r="B67" s="177"/>
      <c r="C67" s="177"/>
      <c r="D67" s="177"/>
      <c r="E67" s="177"/>
      <c r="F67" s="177"/>
      <c r="G67" s="177"/>
      <c r="H67" s="177"/>
      <c r="I67" s="177"/>
      <c r="J67" s="177"/>
      <c r="K67" s="177"/>
      <c r="L67" s="177"/>
      <c r="M67" s="177"/>
      <c r="N67" s="177"/>
      <c r="O67" s="177"/>
      <c r="P67" s="177"/>
      <c r="Q67" s="177"/>
      <c r="R67" s="177"/>
    </row>
    <row r="68" spans="2:18" ht="20.5">
      <c r="B68" s="171"/>
      <c r="C68" s="171"/>
      <c r="D68" s="171"/>
      <c r="E68" s="171"/>
      <c r="F68" s="171"/>
      <c r="G68" s="171"/>
      <c r="H68" s="171"/>
      <c r="I68" s="171"/>
      <c r="J68" s="171"/>
      <c r="K68" s="171"/>
      <c r="L68" s="171"/>
      <c r="M68" s="171"/>
      <c r="N68" s="171"/>
      <c r="O68" s="171"/>
      <c r="P68" s="171"/>
      <c r="Q68" s="171"/>
    </row>
  </sheetData>
  <sheetProtection password="FB6E" sheet="1" objects="1" scenarios="1"/>
  <mergeCells count="243">
    <mergeCell ref="P10:R10"/>
    <mergeCell ref="N11:O11"/>
    <mergeCell ref="K17:M17"/>
    <mergeCell ref="Q17:R17"/>
    <mergeCell ref="J15:K15"/>
    <mergeCell ref="N17:P17"/>
    <mergeCell ref="P13:R13"/>
    <mergeCell ref="N13:O13"/>
    <mergeCell ref="P11:R11"/>
    <mergeCell ref="N10:O10"/>
    <mergeCell ref="K12:L12"/>
    <mergeCell ref="K13:L13"/>
    <mergeCell ref="C6:K6"/>
    <mergeCell ref="C7:K7"/>
    <mergeCell ref="B21:C21"/>
    <mergeCell ref="B19:C19"/>
    <mergeCell ref="B20:C20"/>
    <mergeCell ref="D23:F23"/>
    <mergeCell ref="G23:I23"/>
    <mergeCell ref="J23:L23"/>
    <mergeCell ref="B60:C60"/>
    <mergeCell ref="E60:H60"/>
    <mergeCell ref="J60:L60"/>
    <mergeCell ref="B55:D55"/>
    <mergeCell ref="D51:I51"/>
    <mergeCell ref="D52:I52"/>
    <mergeCell ref="J51:L51"/>
    <mergeCell ref="J52:L52"/>
    <mergeCell ref="B27:C27"/>
    <mergeCell ref="D33:E33"/>
    <mergeCell ref="K33:L33"/>
    <mergeCell ref="J53:L53"/>
    <mergeCell ref="D49:E49"/>
    <mergeCell ref="F49:I49"/>
    <mergeCell ref="H29:I29"/>
    <mergeCell ref="D27:E27"/>
    <mergeCell ref="N60:P60"/>
    <mergeCell ref="Q60:R60"/>
    <mergeCell ref="Q56:R56"/>
    <mergeCell ref="I56:K56"/>
    <mergeCell ref="I57:K57"/>
    <mergeCell ref="Q57:R57"/>
    <mergeCell ref="P59:R59"/>
    <mergeCell ref="E56:H56"/>
    <mergeCell ref="B59:D59"/>
    <mergeCell ref="E57:H57"/>
    <mergeCell ref="B56:D56"/>
    <mergeCell ref="B57:D57"/>
    <mergeCell ref="L57:N57"/>
    <mergeCell ref="O57:P57"/>
    <mergeCell ref="L56:N56"/>
    <mergeCell ref="O56:P56"/>
    <mergeCell ref="E3:O3"/>
    <mergeCell ref="E4:O4"/>
    <mergeCell ref="B33:C33"/>
    <mergeCell ref="O33:P33"/>
    <mergeCell ref="K44:L44"/>
    <mergeCell ref="I44:J44"/>
    <mergeCell ref="G44:H44"/>
    <mergeCell ref="E44:F44"/>
    <mergeCell ref="B44:D44"/>
    <mergeCell ref="B34:C34"/>
    <mergeCell ref="B39:C39"/>
    <mergeCell ref="B36:C37"/>
    <mergeCell ref="H34:I34"/>
    <mergeCell ref="D34:E34"/>
    <mergeCell ref="B38:C38"/>
    <mergeCell ref="G10:J10"/>
    <mergeCell ref="G11:J11"/>
    <mergeCell ref="G12:J12"/>
    <mergeCell ref="G13:J13"/>
    <mergeCell ref="B25:C25"/>
    <mergeCell ref="B32:C32"/>
    <mergeCell ref="F28:G28"/>
    <mergeCell ref="H28:I28"/>
    <mergeCell ref="F29:G29"/>
    <mergeCell ref="G2:N2"/>
    <mergeCell ref="D28:E28"/>
    <mergeCell ref="D29:E29"/>
    <mergeCell ref="D30:E30"/>
    <mergeCell ref="B30:C30"/>
    <mergeCell ref="O5:Q5"/>
    <mergeCell ref="P12:R12"/>
    <mergeCell ref="N12:O12"/>
    <mergeCell ref="D32:E32"/>
    <mergeCell ref="B29:C29"/>
    <mergeCell ref="B28:C28"/>
    <mergeCell ref="K11:L11"/>
    <mergeCell ref="M5:N5"/>
    <mergeCell ref="O32:P32"/>
    <mergeCell ref="B9:D9"/>
    <mergeCell ref="K10:L10"/>
    <mergeCell ref="O6:Q6"/>
    <mergeCell ref="C5:E5"/>
    <mergeCell ref="B15:D15"/>
    <mergeCell ref="B17:C17"/>
    <mergeCell ref="D17:E17"/>
    <mergeCell ref="M7:N7"/>
    <mergeCell ref="M6:N6"/>
    <mergeCell ref="B23:C23"/>
    <mergeCell ref="M53:O53"/>
    <mergeCell ref="P46:R46"/>
    <mergeCell ref="B51:C51"/>
    <mergeCell ref="B50:I50"/>
    <mergeCell ref="B52:C52"/>
    <mergeCell ref="M51:O51"/>
    <mergeCell ref="M52:O52"/>
    <mergeCell ref="J50:O50"/>
    <mergeCell ref="Q55:R55"/>
    <mergeCell ref="E55:H55"/>
    <mergeCell ref="C54:D54"/>
    <mergeCell ref="L55:N55"/>
    <mergeCell ref="E53:I53"/>
    <mergeCell ref="B53:D53"/>
    <mergeCell ref="O55:P55"/>
    <mergeCell ref="I55:K55"/>
    <mergeCell ref="B47:I47"/>
    <mergeCell ref="J47:O47"/>
    <mergeCell ref="B48:C48"/>
    <mergeCell ref="D48:E48"/>
    <mergeCell ref="F48:I48"/>
    <mergeCell ref="K48:L48"/>
    <mergeCell ref="M48:O48"/>
    <mergeCell ref="K49:L49"/>
    <mergeCell ref="M23:O23"/>
    <mergeCell ref="P23:R23"/>
    <mergeCell ref="D24:F24"/>
    <mergeCell ref="G24:I24"/>
    <mergeCell ref="J24:L24"/>
    <mergeCell ref="M24:O24"/>
    <mergeCell ref="P24:R24"/>
    <mergeCell ref="F41:G41"/>
    <mergeCell ref="N42:O42"/>
    <mergeCell ref="P42:R42"/>
    <mergeCell ref="F32:G32"/>
    <mergeCell ref="H32:I32"/>
    <mergeCell ref="F33:G33"/>
    <mergeCell ref="H33:I33"/>
    <mergeCell ref="F34:G34"/>
    <mergeCell ref="M33:N33"/>
    <mergeCell ref="K34:L34"/>
    <mergeCell ref="M34:N34"/>
    <mergeCell ref="D26:E26"/>
    <mergeCell ref="F30:G30"/>
    <mergeCell ref="B63:R66"/>
    <mergeCell ref="B62:G62"/>
    <mergeCell ref="F17:J17"/>
    <mergeCell ref="D10:E10"/>
    <mergeCell ref="D11:E11"/>
    <mergeCell ref="D12:E12"/>
    <mergeCell ref="D13:E13"/>
    <mergeCell ref="D14:E14"/>
    <mergeCell ref="B10:C10"/>
    <mergeCell ref="B11:C11"/>
    <mergeCell ref="B12:C12"/>
    <mergeCell ref="B13:C13"/>
    <mergeCell ref="B14:C14"/>
    <mergeCell ref="D36:E36"/>
    <mergeCell ref="F36:G36"/>
    <mergeCell ref="H36:I36"/>
    <mergeCell ref="J36:K36"/>
    <mergeCell ref="L36:M36"/>
    <mergeCell ref="N36:O36"/>
    <mergeCell ref="P36:Q36"/>
    <mergeCell ref="D19:E19"/>
    <mergeCell ref="D20:E20"/>
    <mergeCell ref="D21:E21"/>
    <mergeCell ref="B24:C24"/>
    <mergeCell ref="B49:C49"/>
    <mergeCell ref="H30:I30"/>
    <mergeCell ref="Q26:R26"/>
    <mergeCell ref="K27:L27"/>
    <mergeCell ref="M27:N27"/>
    <mergeCell ref="O27:P27"/>
    <mergeCell ref="Q27:R27"/>
    <mergeCell ref="K28:L28"/>
    <mergeCell ref="M28:N28"/>
    <mergeCell ref="O28:P28"/>
    <mergeCell ref="Q28:R28"/>
    <mergeCell ref="P47:R49"/>
    <mergeCell ref="F26:G26"/>
    <mergeCell ref="H26:I26"/>
    <mergeCell ref="F27:G27"/>
    <mergeCell ref="H27:I27"/>
    <mergeCell ref="M49:O49"/>
    <mergeCell ref="P50:R53"/>
    <mergeCell ref="B31:C31"/>
    <mergeCell ref="D31:E31"/>
    <mergeCell ref="F31:G31"/>
    <mergeCell ref="H31:I31"/>
    <mergeCell ref="K31:L31"/>
    <mergeCell ref="M31:N31"/>
    <mergeCell ref="O31:P31"/>
    <mergeCell ref="Q31:R31"/>
    <mergeCell ref="Q33:R33"/>
    <mergeCell ref="O34:P34"/>
    <mergeCell ref="Q34:R34"/>
    <mergeCell ref="B41:C42"/>
    <mergeCell ref="H41:I41"/>
    <mergeCell ref="J41:K41"/>
    <mergeCell ref="L41:M41"/>
    <mergeCell ref="N41:O41"/>
    <mergeCell ref="D42:E42"/>
    <mergeCell ref="F42:G42"/>
    <mergeCell ref="H42:I42"/>
    <mergeCell ref="J42:K42"/>
    <mergeCell ref="L42:M42"/>
    <mergeCell ref="P41:R41"/>
    <mergeCell ref="D41:E41"/>
    <mergeCell ref="H19:J19"/>
    <mergeCell ref="H20:J20"/>
    <mergeCell ref="H21:J21"/>
    <mergeCell ref="F19:G19"/>
    <mergeCell ref="F20:G20"/>
    <mergeCell ref="F21:G21"/>
    <mergeCell ref="N15:P15"/>
    <mergeCell ref="Q15:R15"/>
    <mergeCell ref="N14:P14"/>
    <mergeCell ref="Q14:R14"/>
    <mergeCell ref="U4:AD6"/>
    <mergeCell ref="U7:AD32"/>
    <mergeCell ref="P19:R19"/>
    <mergeCell ref="P20:R20"/>
    <mergeCell ref="P21:R21"/>
    <mergeCell ref="N19:O19"/>
    <mergeCell ref="N20:O20"/>
    <mergeCell ref="N21:O21"/>
    <mergeCell ref="L19:M19"/>
    <mergeCell ref="L20:M20"/>
    <mergeCell ref="L21:M21"/>
    <mergeCell ref="K29:L29"/>
    <mergeCell ref="M29:N29"/>
    <mergeCell ref="O29:P29"/>
    <mergeCell ref="Q29:R29"/>
    <mergeCell ref="K30:L30"/>
    <mergeCell ref="M30:N30"/>
    <mergeCell ref="O30:P30"/>
    <mergeCell ref="Q30:R30"/>
    <mergeCell ref="K32:L32"/>
    <mergeCell ref="M32:N32"/>
    <mergeCell ref="Q32:R32"/>
    <mergeCell ref="M26:N26"/>
    <mergeCell ref="O26:P26"/>
  </mergeCells>
  <printOptions horizontalCentered="1" verticalCentered="1"/>
  <pageMargins left="0" right="0" top="0" bottom="0" header="0" footer="0"/>
  <pageSetup paperSize="9" scale="58" orientation="portrait" verticalDpi="144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AA49"/>
  <sheetViews>
    <sheetView showGridLines="0" rightToLeft="1" view="pageBreakPreview" topLeftCell="A7" zoomScale="70" zoomScaleNormal="80" zoomScaleSheetLayoutView="70" workbookViewId="0">
      <selection activeCell="O7" sqref="O7"/>
    </sheetView>
  </sheetViews>
  <sheetFormatPr defaultColWidth="9.1796875" defaultRowHeight="12.5"/>
  <cols>
    <col min="1" max="1" width="2.1796875" style="422" customWidth="1"/>
    <col min="2" max="18" width="9.26953125" style="422" customWidth="1"/>
    <col min="19" max="19" width="2.1796875" style="422" customWidth="1"/>
    <col min="20" max="16384" width="9.1796875" style="422"/>
  </cols>
  <sheetData>
    <row r="1" spans="1:27" s="750" customFormat="1" ht="13" thickBot="1">
      <c r="O1" s="751"/>
      <c r="P1" s="751"/>
      <c r="Q1" s="751"/>
      <c r="R1" s="751"/>
    </row>
    <row r="2" spans="1:27" s="750" customFormat="1" ht="25" customHeight="1" thickTop="1">
      <c r="B2" s="1"/>
      <c r="C2" s="2"/>
      <c r="D2" s="2"/>
      <c r="E2" s="3" t="s">
        <v>3</v>
      </c>
      <c r="F2" s="3"/>
      <c r="G2" s="831" t="s">
        <v>144</v>
      </c>
      <c r="H2" s="831"/>
      <c r="I2" s="831"/>
      <c r="J2" s="831"/>
      <c r="K2" s="831"/>
      <c r="L2" s="831"/>
      <c r="M2" s="831"/>
      <c r="N2" s="831"/>
      <c r="O2" s="3"/>
      <c r="P2" s="3"/>
      <c r="Q2" s="55"/>
      <c r="R2" s="58"/>
      <c r="S2" s="55"/>
      <c r="T2" s="55"/>
      <c r="U2" s="55"/>
      <c r="V2" s="55"/>
      <c r="W2" s="55"/>
      <c r="X2" s="55"/>
    </row>
    <row r="3" spans="1:27" s="750" customFormat="1" ht="25" customHeight="1">
      <c r="B3" s="6"/>
      <c r="C3" s="7"/>
      <c r="D3" s="8"/>
      <c r="E3" s="835" t="s">
        <v>126</v>
      </c>
      <c r="F3" s="835"/>
      <c r="G3" s="835"/>
      <c r="H3" s="835"/>
      <c r="I3" s="835"/>
      <c r="J3" s="835"/>
      <c r="K3" s="835"/>
      <c r="L3" s="835"/>
      <c r="M3" s="835"/>
      <c r="N3" s="835"/>
      <c r="O3" s="835"/>
      <c r="P3" s="59"/>
      <c r="Q3" s="59"/>
      <c r="R3" s="78"/>
      <c r="S3" s="59"/>
      <c r="T3" s="59"/>
      <c r="U3" s="59"/>
      <c r="V3" s="59"/>
      <c r="W3" s="752"/>
      <c r="X3" s="752"/>
      <c r="Y3" s="752"/>
    </row>
    <row r="4" spans="1:27" s="750" customFormat="1" ht="25" customHeight="1">
      <c r="B4" s="11"/>
      <c r="C4" s="373"/>
      <c r="D4" s="7"/>
      <c r="E4" s="848" t="s">
        <v>422</v>
      </c>
      <c r="F4" s="848"/>
      <c r="G4" s="848"/>
      <c r="H4" s="848"/>
      <c r="I4" s="848"/>
      <c r="J4" s="848"/>
      <c r="K4" s="848"/>
      <c r="L4" s="848"/>
      <c r="M4" s="848"/>
      <c r="N4" s="848"/>
      <c r="O4" s="848"/>
      <c r="Q4" s="608" t="s">
        <v>143</v>
      </c>
      <c r="R4" s="753" t="s">
        <v>461</v>
      </c>
      <c r="S4" s="754"/>
      <c r="T4" s="754"/>
      <c r="Y4" s="7"/>
      <c r="Z4" s="7"/>
      <c r="AA4" s="7"/>
    </row>
    <row r="5" spans="1:27" s="750" customFormat="1" ht="25" customHeight="1">
      <c r="B5" s="366" t="s">
        <v>139</v>
      </c>
      <c r="C5" s="849">
        <f>'[4]رو جلد'!C19</f>
        <v>1303015021</v>
      </c>
      <c r="D5" s="849"/>
      <c r="E5" s="849"/>
      <c r="F5" s="7"/>
      <c r="G5" s="7"/>
      <c r="H5" s="7"/>
      <c r="I5" s="7"/>
      <c r="J5" s="7"/>
      <c r="K5" s="7"/>
      <c r="L5" s="7"/>
      <c r="M5" s="850" t="s">
        <v>141</v>
      </c>
      <c r="N5" s="850"/>
      <c r="O5" s="830" t="str">
        <f>'[4]رو جلد'!G25</f>
        <v>رهاب</v>
      </c>
      <c r="P5" s="830"/>
      <c r="Q5" s="830"/>
      <c r="R5" s="166"/>
      <c r="S5" s="7"/>
      <c r="T5" s="7"/>
      <c r="U5" s="7"/>
      <c r="V5" s="7"/>
      <c r="W5" s="755"/>
      <c r="X5" s="755"/>
      <c r="Y5" s="755"/>
      <c r="Z5" s="755"/>
      <c r="AA5" s="755"/>
    </row>
    <row r="6" spans="1:27" s="750" customFormat="1" ht="25" customHeight="1">
      <c r="B6" s="603" t="s">
        <v>405</v>
      </c>
      <c r="C6" s="830" t="str">
        <f>'[4]رو جلد'!C21</f>
        <v>عملیات زیرسازی قطعه 20 راه آهن زاهدان-زابل-بیرجند-مشهد(از کیلومتر000+707 الی 000+740)</v>
      </c>
      <c r="D6" s="830"/>
      <c r="E6" s="830"/>
      <c r="F6" s="830"/>
      <c r="G6" s="830"/>
      <c r="H6" s="830"/>
      <c r="I6" s="830"/>
      <c r="J6" s="830"/>
      <c r="K6" s="830"/>
      <c r="L6" s="7"/>
      <c r="M6" s="850" t="s">
        <v>142</v>
      </c>
      <c r="N6" s="850"/>
      <c r="O6" s="830" t="str">
        <f>'[4]رو جلد'!F26</f>
        <v>توسعه راههای پارس</v>
      </c>
      <c r="P6" s="830"/>
      <c r="Q6" s="830"/>
      <c r="R6" s="166"/>
      <c r="S6" s="7"/>
      <c r="T6" s="7"/>
      <c r="U6" s="7"/>
      <c r="V6" s="7"/>
      <c r="W6" s="755"/>
      <c r="X6" s="755"/>
      <c r="Y6" s="755"/>
      <c r="Z6" s="755"/>
      <c r="AA6" s="755"/>
    </row>
    <row r="7" spans="1:27" s="750" customFormat="1" ht="25" customHeight="1" thickBot="1">
      <c r="B7" s="603" t="s">
        <v>302</v>
      </c>
      <c r="C7" s="851" t="str">
        <f>'[4]رو جلد'!C22</f>
        <v>عملیات زیرسازی قطعه 20 راه آهن زاهدان-زابل-بیرجند-مشهد(از کیلومتر000+707 الی 000+740)</v>
      </c>
      <c r="D7" s="851"/>
      <c r="E7" s="851"/>
      <c r="F7" s="851"/>
      <c r="G7" s="851"/>
      <c r="H7" s="851"/>
      <c r="I7" s="851"/>
      <c r="J7" s="851"/>
      <c r="K7" s="851"/>
      <c r="L7" s="76"/>
      <c r="M7" s="852" t="s">
        <v>135</v>
      </c>
      <c r="N7" s="852"/>
      <c r="O7" s="365" t="str">
        <f>'[4]رو جلد'!E29</f>
        <v>مرداد</v>
      </c>
      <c r="P7" s="387">
        <f>'[4]رو جلد'!H29</f>
        <v>1402</v>
      </c>
      <c r="Q7" s="76"/>
      <c r="R7" s="167"/>
      <c r="S7" s="69"/>
      <c r="T7" s="69"/>
      <c r="U7" s="69"/>
      <c r="V7" s="69"/>
      <c r="W7" s="755"/>
      <c r="X7" s="755"/>
      <c r="Y7" s="755"/>
      <c r="Z7" s="755"/>
    </row>
    <row r="8" spans="1:27" s="756" customFormat="1" ht="18" customHeight="1" thickTop="1" thickBot="1">
      <c r="B8" s="681"/>
      <c r="C8" s="682"/>
      <c r="D8" s="682"/>
      <c r="E8" s="682"/>
      <c r="F8" s="682"/>
      <c r="G8" s="682"/>
      <c r="H8" s="682"/>
      <c r="I8" s="682"/>
      <c r="J8" s="682"/>
      <c r="K8" s="683"/>
      <c r="L8" s="683"/>
      <c r="M8" s="683"/>
      <c r="N8" s="683"/>
      <c r="O8" s="683"/>
      <c r="P8" s="684"/>
      <c r="Q8" s="684"/>
      <c r="R8" s="684"/>
      <c r="S8" s="757"/>
      <c r="T8" s="757"/>
      <c r="U8" s="757"/>
      <c r="V8" s="757"/>
      <c r="W8" s="758"/>
      <c r="X8" s="758"/>
      <c r="Y8" s="758"/>
      <c r="Z8" s="758"/>
    </row>
    <row r="9" spans="1:27" ht="30" customHeight="1" thickTop="1">
      <c r="A9" s="634"/>
      <c r="B9" s="846" t="s">
        <v>425</v>
      </c>
      <c r="C9" s="846"/>
      <c r="D9" s="847"/>
      <c r="E9" s="759"/>
      <c r="F9" s="759"/>
      <c r="G9" s="759"/>
      <c r="H9" s="759"/>
      <c r="I9" s="759"/>
      <c r="J9" s="759"/>
      <c r="K9" s="759"/>
      <c r="L9" s="759"/>
      <c r="M9" s="759"/>
      <c r="N9" s="759"/>
      <c r="O9" s="760"/>
      <c r="P9" s="759"/>
      <c r="Q9" s="759"/>
      <c r="R9" s="635"/>
    </row>
    <row r="10" spans="1:27" ht="30" customHeight="1">
      <c r="A10" s="634"/>
      <c r="B10" s="853" t="s">
        <v>423</v>
      </c>
      <c r="C10" s="854"/>
      <c r="D10" s="854"/>
      <c r="E10" s="855" t="s">
        <v>721</v>
      </c>
      <c r="F10" s="855"/>
      <c r="G10" s="855"/>
      <c r="H10" s="855"/>
      <c r="I10" s="855"/>
      <c r="J10" s="855"/>
      <c r="K10" s="855"/>
      <c r="L10" s="855"/>
      <c r="M10" s="855"/>
      <c r="N10" s="855"/>
      <c r="O10" s="855"/>
      <c r="P10" s="855"/>
      <c r="Q10" s="855"/>
      <c r="R10" s="856"/>
      <c r="S10" s="636"/>
    </row>
    <row r="11" spans="1:27" ht="30" customHeight="1">
      <c r="A11" s="634"/>
      <c r="B11" s="853" t="s">
        <v>424</v>
      </c>
      <c r="C11" s="854"/>
      <c r="D11" s="854"/>
      <c r="E11" s="857" t="s">
        <v>722</v>
      </c>
      <c r="F11" s="857"/>
      <c r="G11" s="857"/>
      <c r="H11" s="857"/>
      <c r="I11" s="857"/>
      <c r="J11" s="858" t="s">
        <v>623</v>
      </c>
      <c r="K11" s="858"/>
      <c r="L11" s="858"/>
      <c r="M11" s="859">
        <v>1200</v>
      </c>
      <c r="N11" s="860"/>
      <c r="O11" s="860"/>
      <c r="P11" s="860"/>
      <c r="Q11" s="860"/>
      <c r="R11" s="861"/>
    </row>
    <row r="12" spans="1:27" ht="30" customHeight="1">
      <c r="B12" s="864" t="s">
        <v>458</v>
      </c>
      <c r="C12" s="865"/>
      <c r="D12" s="865" t="str">
        <f>'[4]رو جلد'!F26</f>
        <v>توسعه راههای پارس</v>
      </c>
      <c r="E12" s="866"/>
      <c r="F12" s="866"/>
      <c r="G12" s="866"/>
      <c r="H12" s="866"/>
      <c r="I12" s="866"/>
      <c r="J12" s="854" t="s">
        <v>428</v>
      </c>
      <c r="K12" s="854"/>
      <c r="L12" s="854"/>
      <c r="M12" s="867">
        <v>3</v>
      </c>
      <c r="N12" s="867"/>
      <c r="O12" s="867"/>
      <c r="P12" s="867"/>
      <c r="Q12" s="867"/>
      <c r="R12" s="868"/>
    </row>
    <row r="13" spans="1:27" ht="30" customHeight="1">
      <c r="B13" s="869" t="s">
        <v>459</v>
      </c>
      <c r="C13" s="854"/>
      <c r="D13" s="854" t="str">
        <f>'[4]رو جلد'!G25</f>
        <v>رهاب</v>
      </c>
      <c r="E13" s="866"/>
      <c r="F13" s="866"/>
      <c r="G13" s="866"/>
      <c r="H13" s="866"/>
      <c r="I13" s="866"/>
      <c r="J13" s="854" t="s">
        <v>460</v>
      </c>
      <c r="K13" s="854"/>
      <c r="L13" s="854"/>
      <c r="M13" s="867"/>
      <c r="N13" s="867"/>
      <c r="O13" s="867"/>
      <c r="P13" s="867"/>
      <c r="Q13" s="867"/>
      <c r="R13" s="868"/>
    </row>
    <row r="14" spans="1:27" ht="30" customHeight="1" thickBot="1">
      <c r="B14" s="870"/>
      <c r="C14" s="871"/>
      <c r="D14" s="872"/>
      <c r="E14" s="873"/>
      <c r="F14" s="873"/>
      <c r="G14" s="873"/>
      <c r="H14" s="873"/>
      <c r="I14" s="874"/>
      <c r="J14" s="875"/>
      <c r="K14" s="876"/>
      <c r="L14" s="877"/>
      <c r="M14" s="878"/>
      <c r="N14" s="878"/>
      <c r="O14" s="878"/>
      <c r="P14" s="878"/>
      <c r="Q14" s="879"/>
      <c r="R14" s="633"/>
    </row>
    <row r="15" spans="1:27" ht="18" customHeight="1" thickTop="1" thickBot="1">
      <c r="B15" s="761"/>
      <c r="C15" s="761"/>
      <c r="D15" s="762"/>
      <c r="E15" s="762"/>
      <c r="F15" s="762"/>
      <c r="G15" s="762"/>
      <c r="H15" s="762"/>
      <c r="I15" s="762"/>
      <c r="J15" s="761"/>
      <c r="K15" s="761"/>
      <c r="L15" s="763"/>
      <c r="M15" s="763"/>
      <c r="N15" s="763"/>
      <c r="O15" s="763"/>
      <c r="P15" s="763"/>
      <c r="Q15" s="763"/>
      <c r="R15" s="764"/>
    </row>
    <row r="16" spans="1:27" ht="30" customHeight="1" thickTop="1">
      <c r="B16" s="880" t="s">
        <v>427</v>
      </c>
      <c r="C16" s="881"/>
      <c r="D16" s="881"/>
      <c r="E16" s="881"/>
      <c r="F16" s="881"/>
      <c r="G16" s="881"/>
      <c r="H16" s="881"/>
      <c r="I16" s="881"/>
      <c r="J16" s="881"/>
      <c r="K16" s="881"/>
      <c r="L16" s="881"/>
      <c r="M16" s="881"/>
      <c r="N16" s="881"/>
      <c r="O16" s="881"/>
      <c r="P16" s="881"/>
      <c r="Q16" s="881"/>
      <c r="R16" s="882"/>
    </row>
    <row r="17" spans="2:19" s="637" customFormat="1" ht="30" customHeight="1">
      <c r="B17" s="862" t="s">
        <v>429</v>
      </c>
      <c r="C17" s="863"/>
      <c r="D17" s="863"/>
      <c r="E17" s="863"/>
      <c r="F17" s="765" t="s">
        <v>430</v>
      </c>
      <c r="G17" s="765" t="s">
        <v>431</v>
      </c>
      <c r="H17" s="765" t="s">
        <v>426</v>
      </c>
      <c r="I17" s="766" t="s">
        <v>534</v>
      </c>
      <c r="J17" s="767"/>
      <c r="K17" s="863" t="s">
        <v>429</v>
      </c>
      <c r="L17" s="863"/>
      <c r="M17" s="863"/>
      <c r="N17" s="863"/>
      <c r="O17" s="765" t="s">
        <v>430</v>
      </c>
      <c r="P17" s="765" t="s">
        <v>431</v>
      </c>
      <c r="Q17" s="765" t="s">
        <v>426</v>
      </c>
      <c r="R17" s="768" t="s">
        <v>534</v>
      </c>
      <c r="S17" s="639"/>
    </row>
    <row r="18" spans="2:19" s="637" customFormat="1" ht="30" customHeight="1">
      <c r="B18" s="883" t="s">
        <v>432</v>
      </c>
      <c r="C18" s="884"/>
      <c r="D18" s="884"/>
      <c r="E18" s="884"/>
      <c r="F18" s="85"/>
      <c r="G18" s="647"/>
      <c r="H18" s="647"/>
      <c r="I18" s="647"/>
      <c r="J18" s="769"/>
      <c r="K18" s="884" t="s">
        <v>433</v>
      </c>
      <c r="L18" s="884"/>
      <c r="M18" s="884"/>
      <c r="N18" s="884"/>
      <c r="O18" s="647"/>
      <c r="P18" s="647"/>
      <c r="Q18" s="647"/>
      <c r="R18" s="648"/>
    </row>
    <row r="19" spans="2:19" s="637" customFormat="1" ht="30" customHeight="1">
      <c r="B19" s="883" t="s">
        <v>434</v>
      </c>
      <c r="C19" s="884"/>
      <c r="D19" s="884"/>
      <c r="E19" s="884"/>
      <c r="F19" s="85"/>
      <c r="G19" s="647"/>
      <c r="H19" s="647"/>
      <c r="I19" s="647"/>
      <c r="J19" s="769"/>
      <c r="K19" s="884" t="s">
        <v>435</v>
      </c>
      <c r="L19" s="884"/>
      <c r="M19" s="884"/>
      <c r="N19" s="884"/>
      <c r="O19" s="647"/>
      <c r="P19" s="647"/>
      <c r="Q19" s="647"/>
      <c r="R19" s="648"/>
    </row>
    <row r="20" spans="2:19" s="637" customFormat="1" ht="30" customHeight="1">
      <c r="B20" s="883" t="s">
        <v>436</v>
      </c>
      <c r="C20" s="884"/>
      <c r="D20" s="884"/>
      <c r="E20" s="884"/>
      <c r="F20" s="85"/>
      <c r="G20" s="647"/>
      <c r="H20" s="647"/>
      <c r="I20" s="647"/>
      <c r="J20" s="769"/>
      <c r="K20" s="884" t="s">
        <v>437</v>
      </c>
      <c r="L20" s="884"/>
      <c r="M20" s="884"/>
      <c r="N20" s="884"/>
      <c r="O20" s="647"/>
      <c r="P20" s="647"/>
      <c r="Q20" s="647"/>
      <c r="R20" s="648"/>
    </row>
    <row r="21" spans="2:19" s="637" customFormat="1" ht="30" customHeight="1">
      <c r="B21" s="883" t="s">
        <v>438</v>
      </c>
      <c r="C21" s="884"/>
      <c r="D21" s="884"/>
      <c r="E21" s="884"/>
      <c r="F21" s="85"/>
      <c r="G21" s="647"/>
      <c r="H21" s="647"/>
      <c r="I21" s="647"/>
      <c r="J21" s="769"/>
      <c r="K21" s="884" t="s">
        <v>439</v>
      </c>
      <c r="L21" s="884" t="s">
        <v>439</v>
      </c>
      <c r="M21" s="884"/>
      <c r="N21" s="884"/>
      <c r="O21" s="647"/>
      <c r="P21" s="647"/>
      <c r="Q21" s="647"/>
      <c r="R21" s="648"/>
    </row>
    <row r="22" spans="2:19" s="637" customFormat="1" ht="30" customHeight="1">
      <c r="B22" s="883" t="s">
        <v>440</v>
      </c>
      <c r="C22" s="884"/>
      <c r="D22" s="884"/>
      <c r="E22" s="884"/>
      <c r="F22" s="85"/>
      <c r="G22" s="647"/>
      <c r="H22" s="647"/>
      <c r="I22" s="647"/>
      <c r="J22" s="769"/>
      <c r="K22" s="884" t="s">
        <v>441</v>
      </c>
      <c r="L22" s="884" t="s">
        <v>441</v>
      </c>
      <c r="M22" s="884"/>
      <c r="N22" s="884"/>
      <c r="O22" s="647"/>
      <c r="P22" s="647"/>
      <c r="Q22" s="647"/>
      <c r="R22" s="648"/>
    </row>
    <row r="23" spans="2:19" s="637" customFormat="1" ht="30" customHeight="1">
      <c r="B23" s="883" t="s">
        <v>442</v>
      </c>
      <c r="C23" s="884"/>
      <c r="D23" s="884"/>
      <c r="E23" s="884"/>
      <c r="F23" s="85"/>
      <c r="G23" s="647"/>
      <c r="H23" s="647"/>
      <c r="I23" s="647"/>
      <c r="J23" s="769"/>
      <c r="K23" s="884" t="s">
        <v>443</v>
      </c>
      <c r="L23" s="884" t="s">
        <v>443</v>
      </c>
      <c r="M23" s="884"/>
      <c r="N23" s="884"/>
      <c r="O23" s="647"/>
      <c r="P23" s="647"/>
      <c r="Q23" s="647"/>
      <c r="R23" s="648"/>
    </row>
    <row r="24" spans="2:19" s="637" customFormat="1" ht="30" customHeight="1">
      <c r="B24" s="883" t="s">
        <v>444</v>
      </c>
      <c r="C24" s="884"/>
      <c r="D24" s="884"/>
      <c r="E24" s="884"/>
      <c r="F24" s="85"/>
      <c r="G24" s="647"/>
      <c r="H24" s="647"/>
      <c r="I24" s="647"/>
      <c r="J24" s="769"/>
      <c r="K24" s="884" t="s">
        <v>445</v>
      </c>
      <c r="L24" s="884" t="s">
        <v>445</v>
      </c>
      <c r="M24" s="884"/>
      <c r="N24" s="884"/>
      <c r="O24" s="647"/>
      <c r="P24" s="647"/>
      <c r="Q24" s="647"/>
      <c r="R24" s="648"/>
    </row>
    <row r="25" spans="2:19" s="637" customFormat="1" ht="30" customHeight="1">
      <c r="B25" s="883" t="s">
        <v>446</v>
      </c>
      <c r="C25" s="884"/>
      <c r="D25" s="884"/>
      <c r="E25" s="884"/>
      <c r="F25" s="85"/>
      <c r="G25" s="647"/>
      <c r="H25" s="647"/>
      <c r="I25" s="647"/>
      <c r="J25" s="769"/>
      <c r="K25" s="884" t="s">
        <v>447</v>
      </c>
      <c r="L25" s="884" t="s">
        <v>447</v>
      </c>
      <c r="M25" s="884"/>
      <c r="N25" s="884"/>
      <c r="O25" s="647"/>
      <c r="P25" s="647"/>
      <c r="Q25" s="647"/>
      <c r="R25" s="648"/>
    </row>
    <row r="26" spans="2:19" s="637" customFormat="1" ht="30" customHeight="1">
      <c r="B26" s="883" t="s">
        <v>448</v>
      </c>
      <c r="C26" s="884"/>
      <c r="D26" s="884"/>
      <c r="E26" s="884"/>
      <c r="F26" s="85"/>
      <c r="G26" s="647"/>
      <c r="H26" s="647"/>
      <c r="I26" s="647"/>
      <c r="J26" s="769"/>
      <c r="K26" s="884" t="s">
        <v>449</v>
      </c>
      <c r="L26" s="884" t="s">
        <v>449</v>
      </c>
      <c r="M26" s="884"/>
      <c r="N26" s="884"/>
      <c r="O26" s="647"/>
      <c r="P26" s="647"/>
      <c r="Q26" s="647"/>
      <c r="R26" s="648"/>
    </row>
    <row r="27" spans="2:19" s="637" customFormat="1" ht="30" customHeight="1">
      <c r="B27" s="883" t="s">
        <v>450</v>
      </c>
      <c r="C27" s="884"/>
      <c r="D27" s="884"/>
      <c r="E27" s="884"/>
      <c r="F27" s="85"/>
      <c r="G27" s="647"/>
      <c r="H27" s="647"/>
      <c r="I27" s="647"/>
      <c r="J27" s="769"/>
      <c r="K27" s="884" t="s">
        <v>451</v>
      </c>
      <c r="L27" s="884" t="s">
        <v>451</v>
      </c>
      <c r="M27" s="884"/>
      <c r="N27" s="884"/>
      <c r="O27" s="647"/>
      <c r="P27" s="647"/>
      <c r="Q27" s="647"/>
      <c r="R27" s="648"/>
    </row>
    <row r="28" spans="2:19" s="637" customFormat="1" ht="12" customHeight="1">
      <c r="B28" s="639"/>
      <c r="R28" s="640"/>
    </row>
    <row r="29" spans="2:19" s="638" customFormat="1" ht="30" customHeight="1">
      <c r="B29" s="889" t="s">
        <v>452</v>
      </c>
      <c r="C29" s="890"/>
      <c r="D29" s="890"/>
      <c r="E29" s="890"/>
      <c r="F29" s="890"/>
      <c r="G29" s="890"/>
      <c r="H29" s="890"/>
      <c r="I29" s="890"/>
      <c r="J29" s="890"/>
      <c r="K29" s="890"/>
      <c r="L29" s="890"/>
      <c r="M29" s="890"/>
      <c r="N29" s="890"/>
      <c r="O29" s="890"/>
      <c r="P29" s="890"/>
      <c r="Q29" s="890"/>
      <c r="R29" s="891"/>
    </row>
    <row r="30" spans="2:19" s="638" customFormat="1" ht="30" customHeight="1">
      <c r="B30" s="892" t="s">
        <v>87</v>
      </c>
      <c r="C30" s="893"/>
      <c r="D30" s="893"/>
      <c r="E30" s="894"/>
      <c r="F30" s="770" t="s">
        <v>1</v>
      </c>
      <c r="G30" s="770" t="s">
        <v>453</v>
      </c>
      <c r="H30" s="770" t="s">
        <v>454</v>
      </c>
      <c r="I30" s="765" t="s">
        <v>106</v>
      </c>
      <c r="J30" s="771"/>
      <c r="K30" s="895" t="s">
        <v>87</v>
      </c>
      <c r="L30" s="896"/>
      <c r="M30" s="896"/>
      <c r="N30" s="897"/>
      <c r="O30" s="772" t="s">
        <v>1</v>
      </c>
      <c r="P30" s="772" t="s">
        <v>453</v>
      </c>
      <c r="Q30" s="772" t="s">
        <v>454</v>
      </c>
      <c r="R30" s="773" t="s">
        <v>106</v>
      </c>
    </row>
    <row r="31" spans="2:19" s="638" customFormat="1" ht="30" customHeight="1">
      <c r="B31" s="885"/>
      <c r="C31" s="886"/>
      <c r="D31" s="886"/>
      <c r="E31" s="887"/>
      <c r="F31" s="645"/>
      <c r="G31" s="645"/>
      <c r="H31" s="645"/>
      <c r="I31" s="645"/>
      <c r="J31" s="774"/>
      <c r="K31" s="888"/>
      <c r="L31" s="888"/>
      <c r="M31" s="888"/>
      <c r="N31" s="888"/>
      <c r="O31" s="645"/>
      <c r="P31" s="645"/>
      <c r="Q31" s="645"/>
      <c r="R31" s="646"/>
    </row>
    <row r="32" spans="2:19" s="638" customFormat="1" ht="30" customHeight="1">
      <c r="B32" s="885"/>
      <c r="C32" s="886"/>
      <c r="D32" s="886"/>
      <c r="E32" s="887"/>
      <c r="F32" s="645"/>
      <c r="G32" s="645"/>
      <c r="H32" s="645"/>
      <c r="I32" s="645"/>
      <c r="J32" s="774"/>
      <c r="K32" s="888"/>
      <c r="L32" s="888"/>
      <c r="M32" s="888"/>
      <c r="N32" s="888"/>
      <c r="O32" s="645"/>
      <c r="P32" s="645"/>
      <c r="Q32" s="645"/>
      <c r="R32" s="646"/>
    </row>
    <row r="33" spans="2:18" s="638" customFormat="1" ht="30" customHeight="1">
      <c r="B33" s="885"/>
      <c r="C33" s="886"/>
      <c r="D33" s="886"/>
      <c r="E33" s="887"/>
      <c r="F33" s="645"/>
      <c r="G33" s="645"/>
      <c r="H33" s="645"/>
      <c r="I33" s="645"/>
      <c r="J33" s="774"/>
      <c r="K33" s="888"/>
      <c r="L33" s="888"/>
      <c r="M33" s="888"/>
      <c r="N33" s="888"/>
      <c r="O33" s="645"/>
      <c r="P33" s="645"/>
      <c r="Q33" s="645"/>
      <c r="R33" s="646"/>
    </row>
    <row r="34" spans="2:18" s="638" customFormat="1" ht="30" customHeight="1">
      <c r="B34" s="885"/>
      <c r="C34" s="886"/>
      <c r="D34" s="886"/>
      <c r="E34" s="887"/>
      <c r="F34" s="645"/>
      <c r="G34" s="645"/>
      <c r="H34" s="645"/>
      <c r="I34" s="645"/>
      <c r="J34" s="774"/>
      <c r="K34" s="888"/>
      <c r="L34" s="888"/>
      <c r="M34" s="888"/>
      <c r="N34" s="888"/>
      <c r="O34" s="645"/>
      <c r="P34" s="645"/>
      <c r="Q34" s="645"/>
      <c r="R34" s="646"/>
    </row>
    <row r="35" spans="2:18" s="638" customFormat="1" ht="30" customHeight="1">
      <c r="B35" s="885"/>
      <c r="C35" s="886"/>
      <c r="D35" s="886"/>
      <c r="E35" s="887"/>
      <c r="F35" s="645"/>
      <c r="G35" s="645"/>
      <c r="H35" s="645"/>
      <c r="I35" s="645"/>
      <c r="J35" s="774"/>
      <c r="K35" s="888"/>
      <c r="L35" s="888"/>
      <c r="M35" s="888"/>
      <c r="N35" s="888"/>
      <c r="O35" s="645"/>
      <c r="P35" s="645"/>
      <c r="Q35" s="645"/>
      <c r="R35" s="646"/>
    </row>
    <row r="36" spans="2:18" s="638" customFormat="1" ht="30" customHeight="1">
      <c r="B36" s="885"/>
      <c r="C36" s="886"/>
      <c r="D36" s="886"/>
      <c r="E36" s="887"/>
      <c r="F36" s="645"/>
      <c r="G36" s="645"/>
      <c r="H36" s="645"/>
      <c r="I36" s="645"/>
      <c r="J36" s="774"/>
      <c r="K36" s="888"/>
      <c r="L36" s="888"/>
      <c r="M36" s="888"/>
      <c r="N36" s="888"/>
      <c r="O36" s="645"/>
      <c r="P36" s="645"/>
      <c r="Q36" s="645"/>
      <c r="R36" s="646"/>
    </row>
    <row r="37" spans="2:18" s="638" customFormat="1" ht="30" customHeight="1">
      <c r="B37" s="885"/>
      <c r="C37" s="886"/>
      <c r="D37" s="886"/>
      <c r="E37" s="887"/>
      <c r="F37" s="645"/>
      <c r="G37" s="645"/>
      <c r="H37" s="645"/>
      <c r="I37" s="645"/>
      <c r="J37" s="774"/>
      <c r="K37" s="888"/>
      <c r="L37" s="888"/>
      <c r="M37" s="888"/>
      <c r="N37" s="888"/>
      <c r="O37" s="645"/>
      <c r="P37" s="645"/>
      <c r="Q37" s="645"/>
      <c r="R37" s="646"/>
    </row>
    <row r="38" spans="2:18" s="638" customFormat="1" ht="11.25" customHeight="1">
      <c r="B38" s="641"/>
      <c r="R38" s="642"/>
    </row>
    <row r="39" spans="2:18" s="638" customFormat="1" ht="30" customHeight="1">
      <c r="B39" s="898" t="s">
        <v>455</v>
      </c>
      <c r="C39" s="899"/>
      <c r="D39" s="899"/>
      <c r="E39" s="899"/>
      <c r="F39" s="899"/>
      <c r="G39" s="899"/>
      <c r="H39" s="899"/>
      <c r="I39" s="899"/>
      <c r="J39" s="899"/>
      <c r="K39" s="899"/>
      <c r="L39" s="899"/>
      <c r="M39" s="899"/>
      <c r="N39" s="899"/>
      <c r="O39" s="899"/>
      <c r="P39" s="899"/>
      <c r="Q39" s="899"/>
      <c r="R39" s="900"/>
    </row>
    <row r="40" spans="2:18" s="638" customFormat="1" ht="30" customHeight="1">
      <c r="B40" s="901" t="s">
        <v>87</v>
      </c>
      <c r="C40" s="902"/>
      <c r="D40" s="902"/>
      <c r="E40" s="902"/>
      <c r="F40" s="770" t="s">
        <v>456</v>
      </c>
      <c r="G40" s="770" t="s">
        <v>457</v>
      </c>
      <c r="H40" s="902" t="s">
        <v>87</v>
      </c>
      <c r="I40" s="902"/>
      <c r="J40" s="902"/>
      <c r="K40" s="770" t="s">
        <v>456</v>
      </c>
      <c r="L40" s="770" t="s">
        <v>457</v>
      </c>
      <c r="M40" s="902" t="s">
        <v>87</v>
      </c>
      <c r="N40" s="902"/>
      <c r="O40" s="902"/>
      <c r="P40" s="902"/>
      <c r="Q40" s="770" t="s">
        <v>456</v>
      </c>
      <c r="R40" s="775" t="s">
        <v>457</v>
      </c>
    </row>
    <row r="41" spans="2:18" s="638" customFormat="1" ht="30" customHeight="1">
      <c r="B41" s="903"/>
      <c r="C41" s="904"/>
      <c r="D41" s="904"/>
      <c r="E41" s="904"/>
      <c r="F41" s="748"/>
      <c r="G41" s="748"/>
      <c r="H41" s="905"/>
      <c r="I41" s="905"/>
      <c r="J41" s="905"/>
      <c r="K41" s="748"/>
      <c r="L41" s="748"/>
      <c r="M41" s="905"/>
      <c r="N41" s="905"/>
      <c r="O41" s="905"/>
      <c r="P41" s="905"/>
      <c r="Q41" s="748"/>
      <c r="R41" s="643"/>
    </row>
    <row r="42" spans="2:18" s="638" customFormat="1" ht="30" customHeight="1">
      <c r="B42" s="903"/>
      <c r="C42" s="904"/>
      <c r="D42" s="904"/>
      <c r="E42" s="904"/>
      <c r="F42" s="748"/>
      <c r="G42" s="748"/>
      <c r="H42" s="905"/>
      <c r="I42" s="905"/>
      <c r="J42" s="905"/>
      <c r="K42" s="748"/>
      <c r="L42" s="748"/>
      <c r="M42" s="905"/>
      <c r="N42" s="905"/>
      <c r="O42" s="905"/>
      <c r="P42" s="905"/>
      <c r="Q42" s="748"/>
      <c r="R42" s="643"/>
    </row>
    <row r="43" spans="2:18" s="638" customFormat="1" ht="30" customHeight="1">
      <c r="B43" s="903"/>
      <c r="C43" s="904"/>
      <c r="D43" s="904"/>
      <c r="E43" s="904"/>
      <c r="F43" s="748"/>
      <c r="G43" s="748"/>
      <c r="H43" s="905"/>
      <c r="I43" s="905"/>
      <c r="J43" s="905"/>
      <c r="K43" s="748"/>
      <c r="L43" s="748"/>
      <c r="M43" s="905"/>
      <c r="N43" s="905"/>
      <c r="O43" s="905"/>
      <c r="P43" s="905"/>
      <c r="Q43" s="748"/>
      <c r="R43" s="643"/>
    </row>
    <row r="44" spans="2:18" s="638" customFormat="1" ht="30" customHeight="1">
      <c r="B44" s="903"/>
      <c r="C44" s="904"/>
      <c r="D44" s="904"/>
      <c r="E44" s="904"/>
      <c r="F44" s="748"/>
      <c r="G44" s="748"/>
      <c r="H44" s="905"/>
      <c r="I44" s="905"/>
      <c r="J44" s="905"/>
      <c r="K44" s="748"/>
      <c r="L44" s="748"/>
      <c r="M44" s="905"/>
      <c r="N44" s="905"/>
      <c r="O44" s="905"/>
      <c r="P44" s="905"/>
      <c r="Q44" s="748"/>
      <c r="R44" s="643"/>
    </row>
    <row r="45" spans="2:18" s="638" customFormat="1" ht="30" customHeight="1" thickBot="1">
      <c r="B45" s="909"/>
      <c r="C45" s="910"/>
      <c r="D45" s="910"/>
      <c r="E45" s="910"/>
      <c r="F45" s="749"/>
      <c r="G45" s="749"/>
      <c r="H45" s="911"/>
      <c r="I45" s="911"/>
      <c r="J45" s="911"/>
      <c r="K45" s="749"/>
      <c r="L45" s="749"/>
      <c r="M45" s="911"/>
      <c r="N45" s="911"/>
      <c r="O45" s="911"/>
      <c r="P45" s="911"/>
      <c r="Q45" s="749"/>
      <c r="R45" s="644"/>
    </row>
    <row r="46" spans="2:18" s="638" customFormat="1" ht="30" customHeight="1" thickTop="1"/>
    <row r="47" spans="2:18" s="638" customFormat="1" ht="30" customHeight="1">
      <c r="P47" s="906"/>
      <c r="Q47" s="907"/>
      <c r="R47" s="908"/>
    </row>
    <row r="48" spans="2:18" ht="30" customHeight="1"/>
    <row r="49" ht="25" customHeight="1"/>
  </sheetData>
  <sheetProtection password="FB6E" sheet="1" objects="1" scenarios="1"/>
  <mergeCells count="90">
    <mergeCell ref="P47:R47"/>
    <mergeCell ref="B44:E44"/>
    <mergeCell ref="H44:J44"/>
    <mergeCell ref="M44:P44"/>
    <mergeCell ref="B45:E45"/>
    <mergeCell ref="H45:J45"/>
    <mergeCell ref="M45:P45"/>
    <mergeCell ref="B42:E42"/>
    <mergeCell ref="H42:J42"/>
    <mergeCell ref="M42:P42"/>
    <mergeCell ref="B43:E43"/>
    <mergeCell ref="H43:J43"/>
    <mergeCell ref="M43:P43"/>
    <mergeCell ref="B39:R39"/>
    <mergeCell ref="B40:E40"/>
    <mergeCell ref="H40:J40"/>
    <mergeCell ref="M40:P40"/>
    <mergeCell ref="B41:E41"/>
    <mergeCell ref="H41:J41"/>
    <mergeCell ref="M41:P41"/>
    <mergeCell ref="B35:E35"/>
    <mergeCell ref="K35:N35"/>
    <mergeCell ref="B36:E36"/>
    <mergeCell ref="K36:N36"/>
    <mergeCell ref="B37:E37"/>
    <mergeCell ref="K37:N37"/>
    <mergeCell ref="B32:E32"/>
    <mergeCell ref="K32:N32"/>
    <mergeCell ref="B33:E33"/>
    <mergeCell ref="K33:N33"/>
    <mergeCell ref="B34:E34"/>
    <mergeCell ref="K34:N34"/>
    <mergeCell ref="B31:E31"/>
    <mergeCell ref="K31:N31"/>
    <mergeCell ref="B24:E24"/>
    <mergeCell ref="K24:N24"/>
    <mergeCell ref="B25:E25"/>
    <mergeCell ref="K25:N25"/>
    <mergeCell ref="B26:E26"/>
    <mergeCell ref="K26:N26"/>
    <mergeCell ref="B27:E27"/>
    <mergeCell ref="K27:N27"/>
    <mergeCell ref="B29:R29"/>
    <mergeCell ref="B30:E30"/>
    <mergeCell ref="K30:N30"/>
    <mergeCell ref="B21:E21"/>
    <mergeCell ref="K21:N21"/>
    <mergeCell ref="B22:E22"/>
    <mergeCell ref="K22:N22"/>
    <mergeCell ref="B23:E23"/>
    <mergeCell ref="K23:N23"/>
    <mergeCell ref="B18:E18"/>
    <mergeCell ref="K18:N18"/>
    <mergeCell ref="B19:E19"/>
    <mergeCell ref="K19:N19"/>
    <mergeCell ref="B20:E20"/>
    <mergeCell ref="K20:N20"/>
    <mergeCell ref="B17:E17"/>
    <mergeCell ref="K17:N17"/>
    <mergeCell ref="B12:D12"/>
    <mergeCell ref="E12:I12"/>
    <mergeCell ref="J12:L12"/>
    <mergeCell ref="M12:R12"/>
    <mergeCell ref="B13:D13"/>
    <mergeCell ref="E13:I13"/>
    <mergeCell ref="J13:L13"/>
    <mergeCell ref="M13:R13"/>
    <mergeCell ref="B14:C14"/>
    <mergeCell ref="D14:I14"/>
    <mergeCell ref="J14:K14"/>
    <mergeCell ref="L14:Q14"/>
    <mergeCell ref="B16:R16"/>
    <mergeCell ref="B10:D10"/>
    <mergeCell ref="E10:R10"/>
    <mergeCell ref="B11:D11"/>
    <mergeCell ref="E11:I11"/>
    <mergeCell ref="J11:L11"/>
    <mergeCell ref="M11:R11"/>
    <mergeCell ref="B9:D9"/>
    <mergeCell ref="G2:N2"/>
    <mergeCell ref="E3:O3"/>
    <mergeCell ref="E4:O4"/>
    <mergeCell ref="C5:E5"/>
    <mergeCell ref="M5:N5"/>
    <mergeCell ref="O5:Q5"/>
    <mergeCell ref="C6:K6"/>
    <mergeCell ref="M6:N6"/>
    <mergeCell ref="O6:Q6"/>
    <mergeCell ref="C7:K7"/>
    <mergeCell ref="M7:N7"/>
  </mergeCells>
  <printOptions horizontalCentered="1" verticalCentered="1"/>
  <pageMargins left="0" right="0" top="0" bottom="0" header="0" footer="0"/>
  <pageSetup paperSize="9" scale="64" orientation="portrait" verticalDpi="144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A68"/>
  <sheetViews>
    <sheetView showGridLines="0" rightToLeft="1" view="pageBreakPreview" zoomScale="55" zoomScaleNormal="80" zoomScaleSheetLayoutView="55" workbookViewId="0">
      <selection activeCell="O7" sqref="O7"/>
    </sheetView>
  </sheetViews>
  <sheetFormatPr defaultColWidth="9.1796875" defaultRowHeight="19.5" customHeight="1"/>
  <cols>
    <col min="1" max="1" width="3.54296875" style="168" customWidth="1"/>
    <col min="2" max="18" width="9.26953125" style="168" customWidth="1"/>
    <col min="19" max="19" width="2.1796875" style="168" customWidth="1"/>
    <col min="20" max="16384" width="9.1796875" style="168"/>
  </cols>
  <sheetData>
    <row r="1" spans="1:27" s="4" customFormat="1" ht="13.5" customHeight="1" thickBot="1">
      <c r="O1" s="144"/>
      <c r="P1" s="144"/>
      <c r="Q1" s="144"/>
      <c r="R1" s="144"/>
    </row>
    <row r="2" spans="1:27" s="4" customFormat="1" ht="25" customHeight="1" thickTop="1">
      <c r="B2" s="1"/>
      <c r="C2" s="2"/>
      <c r="D2" s="2"/>
      <c r="E2" s="3" t="s">
        <v>3</v>
      </c>
      <c r="F2" s="3"/>
      <c r="G2" s="831" t="s">
        <v>144</v>
      </c>
      <c r="H2" s="831"/>
      <c r="I2" s="831"/>
      <c r="J2" s="831"/>
      <c r="K2" s="831"/>
      <c r="L2" s="831"/>
      <c r="M2" s="831"/>
      <c r="N2" s="831"/>
      <c r="O2" s="3"/>
      <c r="P2" s="3"/>
      <c r="Q2" s="55"/>
      <c r="R2" s="58"/>
      <c r="S2" s="55"/>
      <c r="T2" s="55"/>
      <c r="U2" s="55"/>
      <c r="V2" s="55"/>
      <c r="W2" s="55"/>
      <c r="X2" s="55"/>
    </row>
    <row r="3" spans="1:27" s="4" customFormat="1" ht="25" customHeight="1">
      <c r="B3" s="6"/>
      <c r="C3" s="7"/>
      <c r="D3" s="8"/>
      <c r="E3" s="835" t="s">
        <v>126</v>
      </c>
      <c r="F3" s="835"/>
      <c r="G3" s="835"/>
      <c r="H3" s="835"/>
      <c r="I3" s="835"/>
      <c r="J3" s="835"/>
      <c r="K3" s="835"/>
      <c r="L3" s="835"/>
      <c r="M3" s="835"/>
      <c r="N3" s="835"/>
      <c r="O3" s="835"/>
      <c r="P3" s="59"/>
      <c r="Q3" s="59"/>
      <c r="R3" s="78"/>
      <c r="S3" s="59"/>
      <c r="T3" s="59"/>
      <c r="U3" s="59"/>
      <c r="V3" s="59"/>
      <c r="W3" s="9"/>
      <c r="X3" s="9"/>
      <c r="Y3" s="9"/>
    </row>
    <row r="4" spans="1:27" s="4" customFormat="1" ht="25" customHeight="1">
      <c r="B4" s="11"/>
      <c r="C4" s="373"/>
      <c r="D4" s="7"/>
      <c r="E4" s="832" t="s">
        <v>463</v>
      </c>
      <c r="F4" s="832"/>
      <c r="G4" s="832"/>
      <c r="H4" s="832"/>
      <c r="I4" s="832"/>
      <c r="J4" s="832"/>
      <c r="K4" s="832"/>
      <c r="L4" s="832"/>
      <c r="M4" s="832"/>
      <c r="N4" s="832"/>
      <c r="O4" s="832"/>
      <c r="Q4" s="608" t="s">
        <v>143</v>
      </c>
      <c r="R4" s="165" t="s">
        <v>527</v>
      </c>
      <c r="S4" s="80"/>
      <c r="T4" s="80"/>
      <c r="Y4" s="7"/>
      <c r="Z4" s="7"/>
      <c r="AA4" s="7"/>
    </row>
    <row r="5" spans="1:27" s="4" customFormat="1" ht="25" customHeight="1">
      <c r="B5" s="366" t="s">
        <v>139</v>
      </c>
      <c r="C5" s="849">
        <f>'رو جلد'!C19</f>
        <v>1303015021</v>
      </c>
      <c r="D5" s="849"/>
      <c r="E5" s="849"/>
      <c r="F5" s="7"/>
      <c r="G5" s="7"/>
      <c r="H5" s="7"/>
      <c r="I5" s="7"/>
      <c r="J5" s="7"/>
      <c r="K5" s="7"/>
      <c r="L5" s="7"/>
      <c r="M5" s="850" t="s">
        <v>141</v>
      </c>
      <c r="N5" s="850"/>
      <c r="O5" s="830" t="str">
        <f>'رو جلد'!G25</f>
        <v>رهاب</v>
      </c>
      <c r="P5" s="830"/>
      <c r="Q5" s="830"/>
      <c r="R5" s="166"/>
      <c r="S5" s="7"/>
      <c r="T5" s="7"/>
      <c r="U5" s="7"/>
      <c r="V5" s="7"/>
      <c r="W5" s="146"/>
      <c r="X5" s="146"/>
      <c r="Y5" s="146"/>
      <c r="Z5" s="146"/>
      <c r="AA5" s="146"/>
    </row>
    <row r="6" spans="1:27" s="4" customFormat="1" ht="25" customHeight="1">
      <c r="B6" s="603" t="s">
        <v>405</v>
      </c>
      <c r="C6" s="830" t="str">
        <f>'رو جلد'!C21</f>
        <v>عملیات زیرسازی قطعه 20 راه آهن زاهدان-زابل-بیرجند-مشهد(از کیلومتر000+707 الی 000+740)</v>
      </c>
      <c r="D6" s="830"/>
      <c r="E6" s="830"/>
      <c r="F6" s="830"/>
      <c r="G6" s="830"/>
      <c r="H6" s="830"/>
      <c r="I6" s="830"/>
      <c r="J6" s="830"/>
      <c r="K6" s="830"/>
      <c r="L6" s="7"/>
      <c r="M6" s="850" t="s">
        <v>142</v>
      </c>
      <c r="N6" s="850"/>
      <c r="O6" s="830" t="str">
        <f>'رو جلد'!F26</f>
        <v>توسعه راههای پارس</v>
      </c>
      <c r="P6" s="830"/>
      <c r="Q6" s="830"/>
      <c r="R6" s="166"/>
      <c r="S6" s="7"/>
      <c r="T6" s="7"/>
      <c r="U6" s="7"/>
      <c r="V6" s="7"/>
      <c r="W6" s="146"/>
      <c r="X6" s="146"/>
      <c r="Y6" s="146"/>
      <c r="Z6" s="146"/>
      <c r="AA6" s="146"/>
    </row>
    <row r="7" spans="1:27" s="4" customFormat="1" ht="25" customHeight="1" thickBot="1">
      <c r="B7" s="603" t="s">
        <v>302</v>
      </c>
      <c r="C7" s="851" t="str">
        <f>'رو جلد'!C22</f>
        <v>عملیات زیرسازی قطعه 20 راه آهن زاهدان-زابل-بیرجند-مشهد(از کیلومتر000+707 الی 000+740)</v>
      </c>
      <c r="D7" s="851"/>
      <c r="E7" s="851"/>
      <c r="F7" s="851"/>
      <c r="G7" s="851"/>
      <c r="H7" s="851"/>
      <c r="I7" s="851"/>
      <c r="J7" s="851"/>
      <c r="K7" s="851"/>
      <c r="L7" s="76"/>
      <c r="M7" s="852" t="s">
        <v>135</v>
      </c>
      <c r="N7" s="852"/>
      <c r="O7" s="365" t="str">
        <f>'رو جلد'!E29</f>
        <v>فروردين</v>
      </c>
      <c r="P7" s="387">
        <f>'رو جلد'!H29</f>
        <v>1403</v>
      </c>
      <c r="Q7" s="76"/>
      <c r="R7" s="167"/>
      <c r="S7" s="69"/>
      <c r="T7" s="69"/>
      <c r="U7" s="69"/>
      <c r="V7" s="69"/>
      <c r="W7" s="146"/>
      <c r="X7" s="146"/>
      <c r="Y7" s="146"/>
      <c r="Z7" s="146"/>
    </row>
    <row r="8" spans="1:27" s="4" customFormat="1" ht="11.25" customHeight="1" thickTop="1" thickBot="1">
      <c r="B8" s="697"/>
      <c r="C8" s="698"/>
      <c r="D8" s="698"/>
      <c r="E8" s="698"/>
      <c r="F8" s="698"/>
      <c r="G8" s="698"/>
      <c r="H8" s="698"/>
      <c r="I8" s="698"/>
      <c r="J8" s="698"/>
      <c r="K8" s="699"/>
      <c r="L8" s="699"/>
      <c r="M8" s="699"/>
      <c r="N8" s="699"/>
      <c r="O8" s="699"/>
      <c r="P8" s="700"/>
      <c r="Q8" s="700"/>
      <c r="R8" s="700"/>
      <c r="S8" s="69"/>
      <c r="T8" s="69"/>
      <c r="U8" s="69"/>
      <c r="V8" s="69"/>
      <c r="W8" s="146"/>
      <c r="X8" s="146"/>
      <c r="Y8" s="146"/>
      <c r="Z8" s="146"/>
    </row>
    <row r="9" spans="1:27" s="686" customFormat="1" ht="20.149999999999999" customHeight="1" thickTop="1">
      <c r="A9" s="701"/>
      <c r="B9" s="1123" t="s">
        <v>560</v>
      </c>
      <c r="C9" s="1124"/>
      <c r="D9" s="1124"/>
      <c r="E9" s="1124"/>
      <c r="F9" s="1124"/>
      <c r="G9" s="1124"/>
      <c r="H9" s="1124"/>
      <c r="I9" s="1124"/>
      <c r="J9" s="1124"/>
      <c r="K9" s="1124"/>
      <c r="L9" s="1124"/>
      <c r="M9" s="1124"/>
      <c r="N9" s="1124"/>
      <c r="O9" s="688"/>
      <c r="P9" s="688"/>
      <c r="Q9" s="688"/>
      <c r="R9" s="689"/>
    </row>
    <row r="10" spans="1:27" s="686" customFormat="1" ht="20.149999999999999" customHeight="1">
      <c r="A10" s="702"/>
      <c r="B10" s="1120" t="s">
        <v>561</v>
      </c>
      <c r="C10" s="1118"/>
      <c r="D10" s="1118"/>
      <c r="E10" s="1118"/>
      <c r="F10" s="1118" t="s">
        <v>575</v>
      </c>
      <c r="G10" s="1118"/>
      <c r="H10" s="1118"/>
      <c r="I10" s="1092" t="s">
        <v>574</v>
      </c>
      <c r="J10" s="1092"/>
      <c r="K10" s="1092"/>
      <c r="L10" s="1092"/>
      <c r="M10" s="1092"/>
      <c r="N10" s="1092"/>
      <c r="O10" s="1092"/>
      <c r="P10" s="1092"/>
      <c r="Q10" s="1092"/>
      <c r="R10" s="1119"/>
    </row>
    <row r="11" spans="1:27" s="686" customFormat="1" ht="20.149999999999999" customHeight="1">
      <c r="A11" s="702"/>
      <c r="B11" s="1120"/>
      <c r="C11" s="1118"/>
      <c r="D11" s="1118"/>
      <c r="E11" s="1118"/>
      <c r="F11" s="693" t="s">
        <v>556</v>
      </c>
      <c r="G11" s="694" t="s">
        <v>557</v>
      </c>
      <c r="H11" s="694" t="s">
        <v>576</v>
      </c>
      <c r="I11" s="1092" t="s">
        <v>577</v>
      </c>
      <c r="J11" s="1092"/>
      <c r="K11" s="1092" t="s">
        <v>303</v>
      </c>
      <c r="L11" s="1092"/>
      <c r="M11" s="1092" t="s">
        <v>232</v>
      </c>
      <c r="N11" s="1092"/>
      <c r="O11" s="1092" t="s">
        <v>578</v>
      </c>
      <c r="P11" s="1092"/>
      <c r="Q11" s="1092" t="s">
        <v>579</v>
      </c>
      <c r="R11" s="1119"/>
    </row>
    <row r="12" spans="1:27" s="686" customFormat="1" ht="20.149999999999999" customHeight="1">
      <c r="A12" s="702"/>
      <c r="B12" s="1120" t="s">
        <v>562</v>
      </c>
      <c r="C12" s="1118"/>
      <c r="D12" s="1118"/>
      <c r="E12" s="1118"/>
      <c r="F12" s="704"/>
      <c r="G12" s="675"/>
      <c r="H12" s="675"/>
      <c r="I12" s="1079"/>
      <c r="J12" s="1080"/>
      <c r="K12" s="1079"/>
      <c r="L12" s="1080"/>
      <c r="M12" s="1079"/>
      <c r="N12" s="1080"/>
      <c r="O12" s="1079"/>
      <c r="P12" s="1080"/>
      <c r="Q12" s="1079"/>
      <c r="R12" s="1081"/>
    </row>
    <row r="13" spans="1:27" s="686" customFormat="1" ht="20.149999999999999" customHeight="1">
      <c r="A13" s="702"/>
      <c r="B13" s="1120" t="s">
        <v>563</v>
      </c>
      <c r="C13" s="1118"/>
      <c r="D13" s="1118" t="s">
        <v>564</v>
      </c>
      <c r="E13" s="1118"/>
      <c r="F13" s="704"/>
      <c r="G13" s="675"/>
      <c r="H13" s="675"/>
      <c r="I13" s="1079"/>
      <c r="J13" s="1080"/>
      <c r="K13" s="1079"/>
      <c r="L13" s="1080"/>
      <c r="M13" s="1079"/>
      <c r="N13" s="1080"/>
      <c r="O13" s="1079"/>
      <c r="P13" s="1080"/>
      <c r="Q13" s="1079"/>
      <c r="R13" s="1081"/>
    </row>
    <row r="14" spans="1:27" s="686" customFormat="1" ht="20.149999999999999" customHeight="1">
      <c r="A14" s="702"/>
      <c r="B14" s="1120"/>
      <c r="C14" s="1118"/>
      <c r="D14" s="1118" t="s">
        <v>565</v>
      </c>
      <c r="E14" s="1118"/>
      <c r="F14" s="704"/>
      <c r="G14" s="675"/>
      <c r="H14" s="675"/>
      <c r="I14" s="1079"/>
      <c r="J14" s="1080"/>
      <c r="K14" s="1079"/>
      <c r="L14" s="1080"/>
      <c r="M14" s="1079"/>
      <c r="N14" s="1080"/>
      <c r="O14" s="1079"/>
      <c r="P14" s="1080"/>
      <c r="Q14" s="1079"/>
      <c r="R14" s="1081"/>
    </row>
    <row r="15" spans="1:27" s="686" customFormat="1" ht="20.149999999999999" customHeight="1">
      <c r="A15" s="702"/>
      <c r="B15" s="1120" t="s">
        <v>566</v>
      </c>
      <c r="C15" s="1118"/>
      <c r="D15" s="1118" t="s">
        <v>564</v>
      </c>
      <c r="E15" s="1118"/>
      <c r="F15" s="704"/>
      <c r="G15" s="675"/>
      <c r="H15" s="675"/>
      <c r="I15" s="1079"/>
      <c r="J15" s="1080"/>
      <c r="K15" s="1079"/>
      <c r="L15" s="1080"/>
      <c r="M15" s="1079"/>
      <c r="N15" s="1080"/>
      <c r="O15" s="1079"/>
      <c r="P15" s="1080"/>
      <c r="Q15" s="1079"/>
      <c r="R15" s="1081"/>
    </row>
    <row r="16" spans="1:27" s="686" customFormat="1" ht="20.149999999999999" customHeight="1">
      <c r="A16" s="702"/>
      <c r="B16" s="1120"/>
      <c r="C16" s="1118"/>
      <c r="D16" s="1118" t="s">
        <v>565</v>
      </c>
      <c r="E16" s="1118"/>
      <c r="F16" s="704"/>
      <c r="G16" s="675"/>
      <c r="H16" s="675"/>
      <c r="I16" s="1079"/>
      <c r="J16" s="1080"/>
      <c r="K16" s="1079"/>
      <c r="L16" s="1080"/>
      <c r="M16" s="1079"/>
      <c r="N16" s="1080"/>
      <c r="O16" s="1079"/>
      <c r="P16" s="1080"/>
      <c r="Q16" s="1079"/>
      <c r="R16" s="1081"/>
    </row>
    <row r="17" spans="1:18" s="686" customFormat="1" ht="20.149999999999999" customHeight="1">
      <c r="A17" s="702"/>
      <c r="B17" s="1120" t="s">
        <v>567</v>
      </c>
      <c r="C17" s="1118"/>
      <c r="D17" s="1118" t="s">
        <v>564</v>
      </c>
      <c r="E17" s="1118"/>
      <c r="F17" s="704"/>
      <c r="G17" s="675"/>
      <c r="H17" s="675"/>
      <c r="I17" s="1079"/>
      <c r="J17" s="1080"/>
      <c r="K17" s="1079"/>
      <c r="L17" s="1080"/>
      <c r="M17" s="1079"/>
      <c r="N17" s="1080"/>
      <c r="O17" s="1079"/>
      <c r="P17" s="1080"/>
      <c r="Q17" s="1079"/>
      <c r="R17" s="1081"/>
    </row>
    <row r="18" spans="1:18" s="686" customFormat="1" ht="20.149999999999999" customHeight="1">
      <c r="A18" s="702"/>
      <c r="B18" s="1120"/>
      <c r="C18" s="1118"/>
      <c r="D18" s="1118" t="s">
        <v>565</v>
      </c>
      <c r="E18" s="1118"/>
      <c r="F18" s="704"/>
      <c r="G18" s="675"/>
      <c r="H18" s="675"/>
      <c r="I18" s="1079"/>
      <c r="J18" s="1080"/>
      <c r="K18" s="1079"/>
      <c r="L18" s="1080"/>
      <c r="M18" s="1079"/>
      <c r="N18" s="1080"/>
      <c r="O18" s="1079"/>
      <c r="P18" s="1080"/>
      <c r="Q18" s="1079"/>
      <c r="R18" s="1081"/>
    </row>
    <row r="19" spans="1:18" s="686" customFormat="1" ht="20.149999999999999" customHeight="1">
      <c r="A19" s="702"/>
      <c r="B19" s="1120" t="s">
        <v>568</v>
      </c>
      <c r="C19" s="1118"/>
      <c r="D19" s="1118" t="s">
        <v>564</v>
      </c>
      <c r="E19" s="1118"/>
      <c r="F19" s="704"/>
      <c r="G19" s="675"/>
      <c r="H19" s="675"/>
      <c r="I19" s="1079"/>
      <c r="J19" s="1080"/>
      <c r="K19" s="1079"/>
      <c r="L19" s="1080"/>
      <c r="M19" s="1079"/>
      <c r="N19" s="1080"/>
      <c r="O19" s="1079"/>
      <c r="P19" s="1080"/>
      <c r="Q19" s="1079"/>
      <c r="R19" s="1081"/>
    </row>
    <row r="20" spans="1:18" s="686" customFormat="1" ht="20.149999999999999" customHeight="1">
      <c r="A20" s="702"/>
      <c r="B20" s="1120"/>
      <c r="C20" s="1118"/>
      <c r="D20" s="1118" t="s">
        <v>565</v>
      </c>
      <c r="E20" s="1118"/>
      <c r="F20" s="704"/>
      <c r="G20" s="675"/>
      <c r="H20" s="675"/>
      <c r="I20" s="1079"/>
      <c r="J20" s="1080"/>
      <c r="K20" s="1079"/>
      <c r="L20" s="1080"/>
      <c r="M20" s="1079"/>
      <c r="N20" s="1080"/>
      <c r="O20" s="1079"/>
      <c r="P20" s="1080"/>
      <c r="Q20" s="1079"/>
      <c r="R20" s="1081"/>
    </row>
    <row r="21" spans="1:18" s="686" customFormat="1" ht="20.149999999999999" customHeight="1">
      <c r="A21" s="702"/>
      <c r="B21" s="1120" t="s">
        <v>569</v>
      </c>
      <c r="C21" s="1118"/>
      <c r="D21" s="1118" t="s">
        <v>564</v>
      </c>
      <c r="E21" s="1118"/>
      <c r="F21" s="704"/>
      <c r="G21" s="675"/>
      <c r="H21" s="675"/>
      <c r="I21" s="1079"/>
      <c r="J21" s="1080"/>
      <c r="K21" s="1079"/>
      <c r="L21" s="1080"/>
      <c r="M21" s="1079"/>
      <c r="N21" s="1080"/>
      <c r="O21" s="1079"/>
      <c r="P21" s="1080"/>
      <c r="Q21" s="1079"/>
      <c r="R21" s="1081"/>
    </row>
    <row r="22" spans="1:18" s="686" customFormat="1" ht="20.149999999999999" customHeight="1">
      <c r="A22" s="702"/>
      <c r="B22" s="1120"/>
      <c r="C22" s="1118"/>
      <c r="D22" s="1118" t="s">
        <v>565</v>
      </c>
      <c r="E22" s="1118"/>
      <c r="F22" s="704"/>
      <c r="G22" s="675"/>
      <c r="H22" s="675"/>
      <c r="I22" s="1079"/>
      <c r="J22" s="1080"/>
      <c r="K22" s="1079"/>
      <c r="L22" s="1080"/>
      <c r="M22" s="1079"/>
      <c r="N22" s="1080"/>
      <c r="O22" s="1079"/>
      <c r="P22" s="1080"/>
      <c r="Q22" s="1079"/>
      <c r="R22" s="1081"/>
    </row>
    <row r="23" spans="1:18" s="686" customFormat="1" ht="20.149999999999999" customHeight="1">
      <c r="A23" s="702"/>
      <c r="B23" s="1120" t="s">
        <v>570</v>
      </c>
      <c r="C23" s="1118"/>
      <c r="D23" s="1118" t="s">
        <v>571</v>
      </c>
      <c r="E23" s="1118"/>
      <c r="F23" s="704"/>
      <c r="G23" s="675"/>
      <c r="H23" s="675"/>
      <c r="I23" s="1079"/>
      <c r="J23" s="1080"/>
      <c r="K23" s="1079"/>
      <c r="L23" s="1080"/>
      <c r="M23" s="1079"/>
      <c r="N23" s="1080"/>
      <c r="O23" s="1079"/>
      <c r="P23" s="1080"/>
      <c r="Q23" s="1079"/>
      <c r="R23" s="1081"/>
    </row>
    <row r="24" spans="1:18" s="686" customFormat="1" ht="20.149999999999999" customHeight="1">
      <c r="A24" s="702"/>
      <c r="B24" s="1120"/>
      <c r="C24" s="1118"/>
      <c r="D24" s="1118" t="s">
        <v>572</v>
      </c>
      <c r="E24" s="1118"/>
      <c r="F24" s="704"/>
      <c r="G24" s="675"/>
      <c r="H24" s="675"/>
      <c r="I24" s="1079"/>
      <c r="J24" s="1080"/>
      <c r="K24" s="1079"/>
      <c r="L24" s="1080"/>
      <c r="M24" s="1079"/>
      <c r="N24" s="1080"/>
      <c r="O24" s="1079"/>
      <c r="P24" s="1080"/>
      <c r="Q24" s="1079"/>
      <c r="R24" s="1081"/>
    </row>
    <row r="25" spans="1:18" s="686" customFormat="1" ht="20.149999999999999" customHeight="1">
      <c r="A25" s="702"/>
      <c r="B25" s="1111" t="s">
        <v>573</v>
      </c>
      <c r="C25" s="1112"/>
      <c r="D25" s="1112"/>
      <c r="E25" s="1112"/>
      <c r="F25" s="704"/>
      <c r="G25" s="675"/>
      <c r="H25" s="675"/>
      <c r="I25" s="1079"/>
      <c r="J25" s="1080"/>
      <c r="K25" s="1079"/>
      <c r="L25" s="1080"/>
      <c r="M25" s="1079"/>
      <c r="N25" s="1080"/>
      <c r="O25" s="1079"/>
      <c r="P25" s="1080"/>
      <c r="Q25" s="1079"/>
      <c r="R25" s="1081"/>
    </row>
    <row r="26" spans="1:18" s="686" customFormat="1" ht="20.149999999999999" customHeight="1">
      <c r="A26" s="703"/>
      <c r="B26" s="1115" t="s">
        <v>580</v>
      </c>
      <c r="C26" s="1116"/>
      <c r="D26" s="1116"/>
      <c r="E26" s="1116"/>
      <c r="F26" s="1116"/>
      <c r="G26" s="1116"/>
      <c r="H26" s="1116"/>
      <c r="I26" s="1116"/>
      <c r="J26" s="1116"/>
      <c r="K26" s="1116"/>
      <c r="L26" s="1116"/>
      <c r="M26" s="1116"/>
      <c r="N26" s="1116"/>
      <c r="O26" s="1116"/>
      <c r="P26" s="1116"/>
      <c r="Q26" s="1116"/>
      <c r="R26" s="1117"/>
    </row>
    <row r="27" spans="1:18" s="686" customFormat="1" ht="20.149999999999999" customHeight="1">
      <c r="A27" s="702"/>
      <c r="B27" s="1111" t="s">
        <v>561</v>
      </c>
      <c r="C27" s="1112"/>
      <c r="D27" s="1113"/>
      <c r="E27" s="1102" t="s">
        <v>611</v>
      </c>
      <c r="F27" s="1114"/>
      <c r="G27" s="1102" t="s">
        <v>1</v>
      </c>
      <c r="H27" s="1114"/>
      <c r="I27" s="1102" t="s">
        <v>612</v>
      </c>
      <c r="J27" s="1114"/>
      <c r="K27" s="1102" t="s">
        <v>613</v>
      </c>
      <c r="L27" s="1114"/>
      <c r="M27" s="1102" t="s">
        <v>232</v>
      </c>
      <c r="N27" s="1114"/>
      <c r="O27" s="1102" t="s">
        <v>614</v>
      </c>
      <c r="P27" s="1114"/>
      <c r="Q27" s="1102" t="s">
        <v>615</v>
      </c>
      <c r="R27" s="1104"/>
    </row>
    <row r="28" spans="1:18" s="686" customFormat="1" ht="20.149999999999999" customHeight="1">
      <c r="A28" s="702"/>
      <c r="B28" s="1111" t="s">
        <v>581</v>
      </c>
      <c r="C28" s="1112"/>
      <c r="D28" s="1113"/>
      <c r="E28" s="1108"/>
      <c r="F28" s="1110"/>
      <c r="G28" s="1108"/>
      <c r="H28" s="1110"/>
      <c r="I28" s="1108"/>
      <c r="J28" s="1110"/>
      <c r="K28" s="1108"/>
      <c r="L28" s="1110"/>
      <c r="M28" s="1108"/>
      <c r="N28" s="1110"/>
      <c r="O28" s="1108"/>
      <c r="P28" s="1110"/>
      <c r="Q28" s="1108"/>
      <c r="R28" s="1109"/>
    </row>
    <row r="29" spans="1:18" s="686" customFormat="1" ht="20.149999999999999" customHeight="1">
      <c r="A29" s="702"/>
      <c r="B29" s="1111" t="s">
        <v>582</v>
      </c>
      <c r="C29" s="1112"/>
      <c r="D29" s="1113"/>
      <c r="E29" s="1108"/>
      <c r="F29" s="1110"/>
      <c r="G29" s="1108"/>
      <c r="H29" s="1110"/>
      <c r="I29" s="1108"/>
      <c r="J29" s="1110"/>
      <c r="K29" s="1108"/>
      <c r="L29" s="1110"/>
      <c r="M29" s="1108"/>
      <c r="N29" s="1110"/>
      <c r="O29" s="1108"/>
      <c r="P29" s="1110"/>
      <c r="Q29" s="1108"/>
      <c r="R29" s="1109"/>
    </row>
    <row r="30" spans="1:18" s="686" customFormat="1" ht="20.149999999999999" customHeight="1">
      <c r="A30" s="702"/>
      <c r="B30" s="1111" t="s">
        <v>583</v>
      </c>
      <c r="C30" s="1112"/>
      <c r="D30" s="1113"/>
      <c r="E30" s="1108"/>
      <c r="F30" s="1110"/>
      <c r="G30" s="1108"/>
      <c r="H30" s="1110"/>
      <c r="I30" s="1108"/>
      <c r="J30" s="1110"/>
      <c r="K30" s="1108"/>
      <c r="L30" s="1110"/>
      <c r="M30" s="1108"/>
      <c r="N30" s="1110"/>
      <c r="O30" s="1108"/>
      <c r="P30" s="1110"/>
      <c r="Q30" s="1108"/>
      <c r="R30" s="1109"/>
    </row>
    <row r="31" spans="1:18" s="686" customFormat="1" ht="20.149999999999999" customHeight="1">
      <c r="A31" s="702"/>
      <c r="B31" s="1111" t="s">
        <v>584</v>
      </c>
      <c r="C31" s="1112"/>
      <c r="D31" s="1113"/>
      <c r="E31" s="1108"/>
      <c r="F31" s="1110"/>
      <c r="G31" s="1108"/>
      <c r="H31" s="1110"/>
      <c r="I31" s="1108"/>
      <c r="J31" s="1110"/>
      <c r="K31" s="1108"/>
      <c r="L31" s="1110"/>
      <c r="M31" s="1108"/>
      <c r="N31" s="1110"/>
      <c r="O31" s="1108"/>
      <c r="P31" s="1110"/>
      <c r="Q31" s="1108"/>
      <c r="R31" s="1109"/>
    </row>
    <row r="32" spans="1:18" s="686" customFormat="1" ht="20.149999999999999" customHeight="1">
      <c r="A32" s="702"/>
      <c r="B32" s="1111" t="s">
        <v>585</v>
      </c>
      <c r="C32" s="1112"/>
      <c r="D32" s="1113"/>
      <c r="E32" s="1108"/>
      <c r="F32" s="1110"/>
      <c r="G32" s="1108"/>
      <c r="H32" s="1110"/>
      <c r="I32" s="1108"/>
      <c r="J32" s="1110"/>
      <c r="K32" s="1108"/>
      <c r="L32" s="1110"/>
      <c r="M32" s="1108"/>
      <c r="N32" s="1110"/>
      <c r="O32" s="1108"/>
      <c r="P32" s="1110"/>
      <c r="Q32" s="1108"/>
      <c r="R32" s="1109"/>
    </row>
    <row r="33" spans="1:18" s="686" customFormat="1" ht="20.149999999999999" customHeight="1">
      <c r="A33" s="702"/>
      <c r="B33" s="1111" t="s">
        <v>586</v>
      </c>
      <c r="C33" s="1112"/>
      <c r="D33" s="1113"/>
      <c r="E33" s="1108"/>
      <c r="F33" s="1110"/>
      <c r="G33" s="1108"/>
      <c r="H33" s="1110"/>
      <c r="I33" s="1108"/>
      <c r="J33" s="1110"/>
      <c r="K33" s="1108"/>
      <c r="L33" s="1110"/>
      <c r="M33" s="1108"/>
      <c r="N33" s="1110"/>
      <c r="O33" s="1108"/>
      <c r="P33" s="1110"/>
      <c r="Q33" s="1108"/>
      <c r="R33" s="1109"/>
    </row>
    <row r="34" spans="1:18" s="686" customFormat="1" ht="20.149999999999999" customHeight="1">
      <c r="A34" s="702"/>
      <c r="B34" s="1111" t="s">
        <v>587</v>
      </c>
      <c r="C34" s="1112"/>
      <c r="D34" s="1113"/>
      <c r="E34" s="1108"/>
      <c r="F34" s="1110"/>
      <c r="G34" s="1108"/>
      <c r="H34" s="1110"/>
      <c r="I34" s="1108"/>
      <c r="J34" s="1110"/>
      <c r="K34" s="1108"/>
      <c r="L34" s="1110"/>
      <c r="M34" s="1108"/>
      <c r="N34" s="1110"/>
      <c r="O34" s="1108"/>
      <c r="P34" s="1110"/>
      <c r="Q34" s="1108"/>
      <c r="R34" s="1109"/>
    </row>
    <row r="35" spans="1:18" s="686" customFormat="1" ht="20.149999999999999" customHeight="1">
      <c r="A35" s="702"/>
      <c r="B35" s="1111" t="s">
        <v>588</v>
      </c>
      <c r="C35" s="1112"/>
      <c r="D35" s="1113"/>
      <c r="E35" s="1108"/>
      <c r="F35" s="1110"/>
      <c r="G35" s="1108"/>
      <c r="H35" s="1110"/>
      <c r="I35" s="1108"/>
      <c r="J35" s="1110"/>
      <c r="K35" s="1108"/>
      <c r="L35" s="1110"/>
      <c r="M35" s="1108"/>
      <c r="N35" s="1110"/>
      <c r="O35" s="1108"/>
      <c r="P35" s="1110"/>
      <c r="Q35" s="1108"/>
      <c r="R35" s="1109"/>
    </row>
    <row r="36" spans="1:18" s="686" customFormat="1" ht="20.149999999999999" customHeight="1">
      <c r="A36" s="702"/>
      <c r="B36" s="1111" t="s">
        <v>589</v>
      </c>
      <c r="C36" s="1112"/>
      <c r="D36" s="1113"/>
      <c r="E36" s="1108"/>
      <c r="F36" s="1110"/>
      <c r="G36" s="1108"/>
      <c r="H36" s="1110"/>
      <c r="I36" s="1108"/>
      <c r="J36" s="1110"/>
      <c r="K36" s="1108"/>
      <c r="L36" s="1110"/>
      <c r="M36" s="1108"/>
      <c r="N36" s="1110"/>
      <c r="O36" s="1108"/>
      <c r="P36" s="1110"/>
      <c r="Q36" s="1108"/>
      <c r="R36" s="1109"/>
    </row>
    <row r="37" spans="1:18" s="686" customFormat="1" ht="20.149999999999999" customHeight="1">
      <c r="A37" s="702"/>
      <c r="B37" s="1111" t="s">
        <v>590</v>
      </c>
      <c r="C37" s="1112"/>
      <c r="D37" s="1113"/>
      <c r="E37" s="1108"/>
      <c r="F37" s="1110"/>
      <c r="G37" s="1108"/>
      <c r="H37" s="1110"/>
      <c r="I37" s="1108"/>
      <c r="J37" s="1110"/>
      <c r="K37" s="1108"/>
      <c r="L37" s="1110"/>
      <c r="M37" s="1108"/>
      <c r="N37" s="1110"/>
      <c r="O37" s="1108"/>
      <c r="P37" s="1110"/>
      <c r="Q37" s="1108"/>
      <c r="R37" s="1109"/>
    </row>
    <row r="38" spans="1:18" s="686" customFormat="1" ht="20.149999999999999" customHeight="1">
      <c r="A38" s="702"/>
      <c r="B38" s="1111" t="s">
        <v>591</v>
      </c>
      <c r="C38" s="1112"/>
      <c r="D38" s="1113"/>
      <c r="E38" s="1108"/>
      <c r="F38" s="1110"/>
      <c r="G38" s="1108"/>
      <c r="H38" s="1110"/>
      <c r="I38" s="1108"/>
      <c r="J38" s="1110"/>
      <c r="K38" s="1108"/>
      <c r="L38" s="1110"/>
      <c r="M38" s="1108"/>
      <c r="N38" s="1110"/>
      <c r="O38" s="1108"/>
      <c r="P38" s="1110"/>
      <c r="Q38" s="1108"/>
      <c r="R38" s="1109"/>
    </row>
    <row r="39" spans="1:18" s="686" customFormat="1" ht="20.149999999999999" customHeight="1">
      <c r="A39" s="701"/>
      <c r="B39" s="1085" t="s">
        <v>592</v>
      </c>
      <c r="C39" s="1086"/>
      <c r="D39" s="1086"/>
      <c r="E39" s="1086"/>
      <c r="F39" s="1086"/>
      <c r="G39" s="1086"/>
      <c r="H39" s="1086"/>
      <c r="I39" s="1086"/>
      <c r="J39" s="1086"/>
      <c r="K39" s="1086"/>
      <c r="L39" s="1086"/>
      <c r="M39" s="1086"/>
      <c r="N39" s="1086"/>
      <c r="O39" s="1086"/>
      <c r="R39" s="687"/>
    </row>
    <row r="40" spans="1:18" s="686" customFormat="1" ht="20.149999999999999" customHeight="1">
      <c r="A40" s="702"/>
      <c r="B40" s="1121" t="s">
        <v>593</v>
      </c>
      <c r="C40" s="1092"/>
      <c r="D40" s="1092" t="s">
        <v>594</v>
      </c>
      <c r="E40" s="1092"/>
      <c r="F40" s="1092" t="s">
        <v>595</v>
      </c>
      <c r="G40" s="1092"/>
      <c r="H40" s="1092" t="s">
        <v>596</v>
      </c>
      <c r="I40" s="1092"/>
      <c r="J40" s="1092" t="s">
        <v>597</v>
      </c>
      <c r="K40" s="1092"/>
      <c r="L40" s="1102" t="s">
        <v>68</v>
      </c>
      <c r="M40" s="1103"/>
      <c r="N40" s="1103"/>
      <c r="O40" s="1103"/>
      <c r="P40" s="1103"/>
      <c r="Q40" s="1103"/>
      <c r="R40" s="1104"/>
    </row>
    <row r="41" spans="1:18" s="686" customFormat="1" ht="20.149999999999999" customHeight="1">
      <c r="A41" s="702"/>
      <c r="B41" s="1122"/>
      <c r="C41" s="1084"/>
      <c r="D41" s="1084"/>
      <c r="E41" s="1084"/>
      <c r="F41" s="1084"/>
      <c r="G41" s="1084"/>
      <c r="H41" s="1084"/>
      <c r="I41" s="1084"/>
      <c r="J41" s="1084"/>
      <c r="K41" s="1084"/>
      <c r="L41" s="1105"/>
      <c r="M41" s="1106"/>
      <c r="N41" s="1106"/>
      <c r="O41" s="1106"/>
      <c r="P41" s="1106"/>
      <c r="Q41" s="1106"/>
      <c r="R41" s="1107"/>
    </row>
    <row r="42" spans="1:18" s="686" customFormat="1" ht="20.149999999999999" customHeight="1">
      <c r="A42" s="701"/>
      <c r="B42" s="1085" t="s">
        <v>598</v>
      </c>
      <c r="C42" s="1086"/>
      <c r="D42" s="1086"/>
      <c r="E42" s="1086"/>
      <c r="F42" s="1086"/>
      <c r="G42" s="1086"/>
      <c r="H42" s="1086"/>
      <c r="I42" s="1086"/>
      <c r="J42" s="1086"/>
      <c r="K42" s="1086"/>
      <c r="L42" s="1086"/>
      <c r="M42" s="1086"/>
      <c r="N42" s="1086"/>
      <c r="O42" s="1086"/>
      <c r="R42" s="687"/>
    </row>
    <row r="43" spans="1:18" s="686" customFormat="1" ht="20.149999999999999" customHeight="1">
      <c r="A43" s="702"/>
      <c r="B43" s="1100" t="s">
        <v>599</v>
      </c>
      <c r="C43" s="1094"/>
      <c r="D43" s="1094"/>
      <c r="E43" s="1092" t="s">
        <v>605</v>
      </c>
      <c r="F43" s="1092"/>
      <c r="G43" s="1092" t="s">
        <v>600</v>
      </c>
      <c r="H43" s="1092"/>
      <c r="I43" s="1092"/>
      <c r="J43" s="1092"/>
      <c r="K43" s="1092" t="s">
        <v>601</v>
      </c>
      <c r="L43" s="1092"/>
      <c r="M43" s="1092"/>
      <c r="N43" s="1092"/>
      <c r="O43" s="1093" t="s">
        <v>604</v>
      </c>
      <c r="P43" s="1094"/>
      <c r="Q43" s="1094"/>
      <c r="R43" s="1095"/>
    </row>
    <row r="44" spans="1:18" s="686" customFormat="1" ht="20.149999999999999" customHeight="1">
      <c r="A44" s="702"/>
      <c r="B44" s="1101"/>
      <c r="C44" s="1097"/>
      <c r="D44" s="1097"/>
      <c r="E44" s="1092"/>
      <c r="F44" s="1092"/>
      <c r="G44" s="1099" t="s">
        <v>602</v>
      </c>
      <c r="H44" s="1099"/>
      <c r="I44" s="1099" t="s">
        <v>603</v>
      </c>
      <c r="J44" s="1099"/>
      <c r="K44" s="1099" t="s">
        <v>602</v>
      </c>
      <c r="L44" s="1099"/>
      <c r="M44" s="1099" t="s">
        <v>603</v>
      </c>
      <c r="N44" s="1099"/>
      <c r="O44" s="1096"/>
      <c r="P44" s="1097"/>
      <c r="Q44" s="1097"/>
      <c r="R44" s="1098"/>
    </row>
    <row r="45" spans="1:18" s="686" customFormat="1" ht="20.149999999999999" customHeight="1">
      <c r="A45" s="702"/>
      <c r="B45" s="1090"/>
      <c r="C45" s="1082"/>
      <c r="D45" s="1082"/>
      <c r="E45" s="1082"/>
      <c r="F45" s="1082"/>
      <c r="G45" s="1082"/>
      <c r="H45" s="1082"/>
      <c r="I45" s="1084"/>
      <c r="J45" s="1084"/>
      <c r="K45" s="1084"/>
      <c r="L45" s="1084"/>
      <c r="M45" s="1084"/>
      <c r="N45" s="1084"/>
      <c r="O45" s="1082"/>
      <c r="P45" s="1082"/>
      <c r="Q45" s="1082"/>
      <c r="R45" s="1083"/>
    </row>
    <row r="46" spans="1:18" s="686" customFormat="1" ht="20.149999999999999" customHeight="1">
      <c r="A46" s="702"/>
      <c r="B46" s="1090"/>
      <c r="C46" s="1082"/>
      <c r="D46" s="1082"/>
      <c r="E46" s="1082"/>
      <c r="F46" s="1082"/>
      <c r="G46" s="1082"/>
      <c r="H46" s="1082"/>
      <c r="I46" s="1084"/>
      <c r="J46" s="1084"/>
      <c r="K46" s="1084"/>
      <c r="L46" s="1084"/>
      <c r="M46" s="1084"/>
      <c r="N46" s="1084"/>
      <c r="O46" s="1082"/>
      <c r="P46" s="1082"/>
      <c r="Q46" s="1082"/>
      <c r="R46" s="1083"/>
    </row>
    <row r="47" spans="1:18" s="686" customFormat="1" ht="20.149999999999999" customHeight="1">
      <c r="A47" s="702"/>
      <c r="B47" s="1090"/>
      <c r="C47" s="1082"/>
      <c r="D47" s="1082"/>
      <c r="E47" s="1082"/>
      <c r="F47" s="1082"/>
      <c r="G47" s="1082"/>
      <c r="H47" s="1082"/>
      <c r="I47" s="1084"/>
      <c r="J47" s="1084"/>
      <c r="K47" s="1084"/>
      <c r="L47" s="1084"/>
      <c r="M47" s="1084"/>
      <c r="N47" s="1084"/>
      <c r="O47" s="1082"/>
      <c r="P47" s="1082"/>
      <c r="Q47" s="1082"/>
      <c r="R47" s="1083"/>
    </row>
    <row r="48" spans="1:18" s="686" customFormat="1" ht="20.149999999999999" customHeight="1">
      <c r="A48" s="702"/>
      <c r="B48" s="1090"/>
      <c r="C48" s="1082"/>
      <c r="D48" s="1082"/>
      <c r="E48" s="1082"/>
      <c r="F48" s="1082"/>
      <c r="G48" s="1082"/>
      <c r="H48" s="1082"/>
      <c r="I48" s="1084"/>
      <c r="J48" s="1084"/>
      <c r="K48" s="1084"/>
      <c r="L48" s="1084"/>
      <c r="M48" s="1084"/>
      <c r="N48" s="1084"/>
      <c r="O48" s="1082"/>
      <c r="P48" s="1082"/>
      <c r="Q48" s="1082"/>
      <c r="R48" s="1083"/>
    </row>
    <row r="49" spans="1:18" s="686" customFormat="1" ht="20.149999999999999" customHeight="1">
      <c r="A49" s="702"/>
      <c r="B49" s="1090"/>
      <c r="C49" s="1082"/>
      <c r="D49" s="1082"/>
      <c r="E49" s="1082"/>
      <c r="F49" s="1082"/>
      <c r="G49" s="1082"/>
      <c r="H49" s="1082"/>
      <c r="I49" s="1084"/>
      <c r="J49" s="1084"/>
      <c r="K49" s="1084"/>
      <c r="L49" s="1084"/>
      <c r="M49" s="1084"/>
      <c r="N49" s="1084"/>
      <c r="O49" s="1082"/>
      <c r="P49" s="1082"/>
      <c r="Q49" s="1082"/>
      <c r="R49" s="1083"/>
    </row>
    <row r="50" spans="1:18" s="686" customFormat="1" ht="20.149999999999999" customHeight="1">
      <c r="A50" s="702"/>
      <c r="B50" s="1090"/>
      <c r="C50" s="1082"/>
      <c r="D50" s="1082"/>
      <c r="E50" s="1082"/>
      <c r="F50" s="1082"/>
      <c r="G50" s="1082"/>
      <c r="H50" s="1082"/>
      <c r="I50" s="1084"/>
      <c r="J50" s="1084"/>
      <c r="K50" s="1084"/>
      <c r="L50" s="1084"/>
      <c r="M50" s="1084"/>
      <c r="N50" s="1084"/>
      <c r="O50" s="1082"/>
      <c r="P50" s="1082"/>
      <c r="Q50" s="1082"/>
      <c r="R50" s="1083"/>
    </row>
    <row r="51" spans="1:18" s="686" customFormat="1" ht="20.149999999999999" customHeight="1">
      <c r="A51" s="702"/>
      <c r="B51" s="1090"/>
      <c r="C51" s="1082"/>
      <c r="D51" s="1082"/>
      <c r="E51" s="1082"/>
      <c r="F51" s="1082"/>
      <c r="G51" s="1082"/>
      <c r="H51" s="1082"/>
      <c r="I51" s="1084"/>
      <c r="J51" s="1084"/>
      <c r="K51" s="1084"/>
      <c r="L51" s="1084"/>
      <c r="M51" s="1084"/>
      <c r="N51" s="1084"/>
      <c r="O51" s="1082"/>
      <c r="P51" s="1082"/>
      <c r="Q51" s="1082"/>
      <c r="R51" s="1083"/>
    </row>
    <row r="52" spans="1:18" s="686" customFormat="1" ht="20.149999999999999" customHeight="1">
      <c r="A52" s="702"/>
      <c r="B52" s="1090"/>
      <c r="C52" s="1082"/>
      <c r="D52" s="1082"/>
      <c r="E52" s="1082"/>
      <c r="F52" s="1082"/>
      <c r="G52" s="1082"/>
      <c r="H52" s="1082"/>
      <c r="I52" s="1084"/>
      <c r="J52" s="1084"/>
      <c r="K52" s="1084"/>
      <c r="L52" s="1084"/>
      <c r="M52" s="1084"/>
      <c r="N52" s="1084"/>
      <c r="O52" s="1082"/>
      <c r="P52" s="1082"/>
      <c r="Q52" s="1082"/>
      <c r="R52" s="1083"/>
    </row>
    <row r="53" spans="1:18" s="686" customFormat="1" ht="20.149999999999999" customHeight="1">
      <c r="A53" s="702"/>
      <c r="B53" s="1090"/>
      <c r="C53" s="1082"/>
      <c r="D53" s="1082"/>
      <c r="E53" s="1082"/>
      <c r="F53" s="1082"/>
      <c r="G53" s="1082"/>
      <c r="H53" s="1082"/>
      <c r="I53" s="1084"/>
      <c r="J53" s="1084"/>
      <c r="K53" s="1084"/>
      <c r="L53" s="1084"/>
      <c r="M53" s="1084"/>
      <c r="N53" s="1084"/>
      <c r="O53" s="1082"/>
      <c r="P53" s="1082"/>
      <c r="Q53" s="1082"/>
      <c r="R53" s="1083"/>
    </row>
    <row r="54" spans="1:18" s="686" customFormat="1" ht="20.149999999999999" customHeight="1">
      <c r="A54" s="702"/>
      <c r="B54" s="1090"/>
      <c r="C54" s="1082"/>
      <c r="D54" s="1082"/>
      <c r="E54" s="1082"/>
      <c r="F54" s="1082"/>
      <c r="G54" s="1082"/>
      <c r="H54" s="1082"/>
      <c r="I54" s="1084"/>
      <c r="J54" s="1084"/>
      <c r="K54" s="1084"/>
      <c r="L54" s="1084"/>
      <c r="M54" s="1084"/>
      <c r="N54" s="1084"/>
      <c r="O54" s="1082"/>
      <c r="P54" s="1082"/>
      <c r="Q54" s="1082"/>
      <c r="R54" s="1083"/>
    </row>
    <row r="55" spans="1:18" s="686" customFormat="1" ht="20.149999999999999" customHeight="1">
      <c r="A55" s="701"/>
      <c r="B55" s="1085" t="s">
        <v>606</v>
      </c>
      <c r="C55" s="1086"/>
      <c r="D55" s="1086"/>
      <c r="E55" s="1086"/>
      <c r="F55" s="1086"/>
      <c r="G55" s="1086"/>
      <c r="H55" s="1086"/>
      <c r="I55" s="1086"/>
      <c r="J55" s="1086"/>
      <c r="K55" s="1086"/>
      <c r="L55" s="1086"/>
      <c r="M55" s="1086"/>
      <c r="N55" s="1086"/>
      <c r="O55" s="1086"/>
      <c r="R55" s="687"/>
    </row>
    <row r="56" spans="1:18" s="686" customFormat="1" ht="20.149999999999999" customHeight="1">
      <c r="A56" s="702"/>
      <c r="B56" s="1100" t="s">
        <v>599</v>
      </c>
      <c r="C56" s="1094"/>
      <c r="D56" s="1094"/>
      <c r="E56" s="1092" t="s">
        <v>605</v>
      </c>
      <c r="F56" s="1092"/>
      <c r="G56" s="1092" t="s">
        <v>607</v>
      </c>
      <c r="H56" s="1092"/>
      <c r="I56" s="1092"/>
      <c r="J56" s="1092"/>
      <c r="K56" s="1092" t="s">
        <v>610</v>
      </c>
      <c r="L56" s="1092"/>
      <c r="M56" s="1092"/>
      <c r="N56" s="1092"/>
      <c r="O56" s="1093" t="s">
        <v>604</v>
      </c>
      <c r="P56" s="1094"/>
      <c r="Q56" s="1094"/>
      <c r="R56" s="1095"/>
    </row>
    <row r="57" spans="1:18" s="686" customFormat="1" ht="20.149999999999999" customHeight="1">
      <c r="A57" s="702"/>
      <c r="B57" s="1101"/>
      <c r="C57" s="1097"/>
      <c r="D57" s="1097"/>
      <c r="E57" s="1092"/>
      <c r="F57" s="1092"/>
      <c r="G57" s="1099" t="s">
        <v>608</v>
      </c>
      <c r="H57" s="1099"/>
      <c r="I57" s="1099" t="s">
        <v>609</v>
      </c>
      <c r="J57" s="1099"/>
      <c r="K57" s="1099" t="s">
        <v>608</v>
      </c>
      <c r="L57" s="1099"/>
      <c r="M57" s="1099" t="s">
        <v>609</v>
      </c>
      <c r="N57" s="1099"/>
      <c r="O57" s="1096"/>
      <c r="P57" s="1097"/>
      <c r="Q57" s="1097"/>
      <c r="R57" s="1098"/>
    </row>
    <row r="58" spans="1:18" s="686" customFormat="1" ht="20.149999999999999" customHeight="1">
      <c r="A58" s="702"/>
      <c r="B58" s="1090"/>
      <c r="C58" s="1082"/>
      <c r="D58" s="1082"/>
      <c r="E58" s="1082"/>
      <c r="F58" s="1082"/>
      <c r="G58" s="1082"/>
      <c r="H58" s="1082"/>
      <c r="I58" s="1084"/>
      <c r="J58" s="1084"/>
      <c r="K58" s="1084"/>
      <c r="L58" s="1084"/>
      <c r="M58" s="1084"/>
      <c r="N58" s="1084"/>
      <c r="O58" s="1082"/>
      <c r="P58" s="1082"/>
      <c r="Q58" s="1082"/>
      <c r="R58" s="1083"/>
    </row>
    <row r="59" spans="1:18" s="686" customFormat="1" ht="20.149999999999999" customHeight="1">
      <c r="A59" s="702"/>
      <c r="B59" s="1090"/>
      <c r="C59" s="1082"/>
      <c r="D59" s="1082"/>
      <c r="E59" s="1082"/>
      <c r="F59" s="1082"/>
      <c r="G59" s="1082"/>
      <c r="H59" s="1082"/>
      <c r="I59" s="1084"/>
      <c r="J59" s="1084"/>
      <c r="K59" s="1084"/>
      <c r="L59" s="1084"/>
      <c r="M59" s="1084"/>
      <c r="N59" s="1084"/>
      <c r="O59" s="1082"/>
      <c r="P59" s="1082"/>
      <c r="Q59" s="1082"/>
      <c r="R59" s="1083"/>
    </row>
    <row r="60" spans="1:18" s="686" customFormat="1" ht="20.149999999999999" customHeight="1">
      <c r="A60" s="702"/>
      <c r="B60" s="1090"/>
      <c r="C60" s="1082"/>
      <c r="D60" s="1082"/>
      <c r="E60" s="1082"/>
      <c r="F60" s="1082"/>
      <c r="G60" s="1082"/>
      <c r="H60" s="1082"/>
      <c r="I60" s="1084"/>
      <c r="J60" s="1084"/>
      <c r="K60" s="1084"/>
      <c r="L60" s="1084"/>
      <c r="M60" s="1084"/>
      <c r="N60" s="1084"/>
      <c r="O60" s="1082"/>
      <c r="P60" s="1082"/>
      <c r="Q60" s="1082"/>
      <c r="R60" s="1083"/>
    </row>
    <row r="61" spans="1:18" s="686" customFormat="1" ht="20.149999999999999" customHeight="1">
      <c r="A61" s="702"/>
      <c r="B61" s="1090"/>
      <c r="C61" s="1082"/>
      <c r="D61" s="1082"/>
      <c r="E61" s="1082"/>
      <c r="F61" s="1082"/>
      <c r="G61" s="1082"/>
      <c r="H61" s="1082"/>
      <c r="I61" s="1084"/>
      <c r="J61" s="1084"/>
      <c r="K61" s="1084"/>
      <c r="L61" s="1084"/>
      <c r="M61" s="1084"/>
      <c r="N61" s="1084"/>
      <c r="O61" s="1082"/>
      <c r="P61" s="1082"/>
      <c r="Q61" s="1082"/>
      <c r="R61" s="1083"/>
    </row>
    <row r="62" spans="1:18" s="686" customFormat="1" ht="20.149999999999999" customHeight="1">
      <c r="A62" s="702"/>
      <c r="B62" s="1090"/>
      <c r="C62" s="1082"/>
      <c r="D62" s="1082"/>
      <c r="E62" s="1082"/>
      <c r="F62" s="1082"/>
      <c r="G62" s="1082"/>
      <c r="H62" s="1082"/>
      <c r="I62" s="1084"/>
      <c r="J62" s="1084"/>
      <c r="K62" s="1084"/>
      <c r="L62" s="1084"/>
      <c r="M62" s="1084"/>
      <c r="N62" s="1084"/>
      <c r="O62" s="1082"/>
      <c r="P62" s="1082"/>
      <c r="Q62" s="1082"/>
      <c r="R62" s="1083"/>
    </row>
    <row r="63" spans="1:18" s="686" customFormat="1" ht="20.149999999999999" customHeight="1">
      <c r="A63" s="702"/>
      <c r="B63" s="1090"/>
      <c r="C63" s="1082"/>
      <c r="D63" s="1082"/>
      <c r="E63" s="1082"/>
      <c r="F63" s="1082"/>
      <c r="G63" s="1082"/>
      <c r="H63" s="1082"/>
      <c r="I63" s="1084"/>
      <c r="J63" s="1084"/>
      <c r="K63" s="1084"/>
      <c r="L63" s="1084"/>
      <c r="M63" s="1084"/>
      <c r="N63" s="1084"/>
      <c r="O63" s="1082"/>
      <c r="P63" s="1082"/>
      <c r="Q63" s="1082"/>
      <c r="R63" s="1083"/>
    </row>
    <row r="64" spans="1:18" s="686" customFormat="1" ht="20.149999999999999" customHeight="1">
      <c r="A64" s="702"/>
      <c r="B64" s="1090"/>
      <c r="C64" s="1082"/>
      <c r="D64" s="1082"/>
      <c r="E64" s="1082"/>
      <c r="F64" s="1082"/>
      <c r="G64" s="1082"/>
      <c r="H64" s="1082"/>
      <c r="I64" s="1084"/>
      <c r="J64" s="1084"/>
      <c r="K64" s="1084"/>
      <c r="L64" s="1084"/>
      <c r="M64" s="1084"/>
      <c r="N64" s="1084"/>
      <c r="O64" s="1082"/>
      <c r="P64" s="1082"/>
      <c r="Q64" s="1082"/>
      <c r="R64" s="1083"/>
    </row>
    <row r="65" spans="1:18" s="686" customFormat="1" ht="20.149999999999999" customHeight="1">
      <c r="A65" s="702"/>
      <c r="B65" s="1090"/>
      <c r="C65" s="1082"/>
      <c r="D65" s="1082"/>
      <c r="E65" s="1082"/>
      <c r="F65" s="1082"/>
      <c r="G65" s="1082"/>
      <c r="H65" s="1082"/>
      <c r="I65" s="1084"/>
      <c r="J65" s="1084"/>
      <c r="K65" s="1084"/>
      <c r="L65" s="1084"/>
      <c r="M65" s="1084"/>
      <c r="N65" s="1084"/>
      <c r="O65" s="1082"/>
      <c r="P65" s="1082"/>
      <c r="Q65" s="1082"/>
      <c r="R65" s="1083"/>
    </row>
    <row r="66" spans="1:18" s="686" customFormat="1" ht="20.149999999999999" customHeight="1">
      <c r="A66" s="702"/>
      <c r="B66" s="1090"/>
      <c r="C66" s="1082"/>
      <c r="D66" s="1082"/>
      <c r="E66" s="1082"/>
      <c r="F66" s="1082"/>
      <c r="G66" s="1082"/>
      <c r="H66" s="1082"/>
      <c r="I66" s="1084"/>
      <c r="J66" s="1084"/>
      <c r="K66" s="1084"/>
      <c r="L66" s="1084"/>
      <c r="M66" s="1084"/>
      <c r="N66" s="1084"/>
      <c r="O66" s="1082"/>
      <c r="P66" s="1082"/>
      <c r="Q66" s="1082"/>
      <c r="R66" s="1083"/>
    </row>
    <row r="67" spans="1:18" s="686" customFormat="1" ht="20.149999999999999" customHeight="1" thickBot="1">
      <c r="A67" s="702"/>
      <c r="B67" s="1087"/>
      <c r="C67" s="1088"/>
      <c r="D67" s="1088"/>
      <c r="E67" s="1088"/>
      <c r="F67" s="1088"/>
      <c r="G67" s="1088"/>
      <c r="H67" s="1088"/>
      <c r="I67" s="1089"/>
      <c r="J67" s="1089"/>
      <c r="K67" s="1089"/>
      <c r="L67" s="1089"/>
      <c r="M67" s="1089"/>
      <c r="N67" s="1089"/>
      <c r="O67" s="1088"/>
      <c r="P67" s="1088"/>
      <c r="Q67" s="1088"/>
      <c r="R67" s="1091"/>
    </row>
    <row r="68" spans="1:18" ht="20.149999999999999" customHeight="1" thickTop="1"/>
  </sheetData>
  <sheetProtection password="FB6E" sheet="1" objects="1" scenarios="1"/>
  <mergeCells count="380">
    <mergeCell ref="C6:K6"/>
    <mergeCell ref="M6:N6"/>
    <mergeCell ref="O6:Q6"/>
    <mergeCell ref="C7:K7"/>
    <mergeCell ref="M7:N7"/>
    <mergeCell ref="B9:N9"/>
    <mergeCell ref="G2:N2"/>
    <mergeCell ref="E3:O3"/>
    <mergeCell ref="E4:O4"/>
    <mergeCell ref="C5:E5"/>
    <mergeCell ref="M5:N5"/>
    <mergeCell ref="O5:Q5"/>
    <mergeCell ref="B23:C24"/>
    <mergeCell ref="D23:E23"/>
    <mergeCell ref="D24:E24"/>
    <mergeCell ref="B21:C22"/>
    <mergeCell ref="D21:E21"/>
    <mergeCell ref="D22:E22"/>
    <mergeCell ref="B58:D58"/>
    <mergeCell ref="B55:O55"/>
    <mergeCell ref="B56:D57"/>
    <mergeCell ref="E56:F57"/>
    <mergeCell ref="G56:J56"/>
    <mergeCell ref="B45:D45"/>
    <mergeCell ref="B40:C40"/>
    <mergeCell ref="B41:C41"/>
    <mergeCell ref="B28:D28"/>
    <mergeCell ref="B35:D35"/>
    <mergeCell ref="B36:D36"/>
    <mergeCell ref="B37:D37"/>
    <mergeCell ref="B38:D38"/>
    <mergeCell ref="B39:O39"/>
    <mergeCell ref="E35:F35"/>
    <mergeCell ref="G35:H35"/>
    <mergeCell ref="I35:J35"/>
    <mergeCell ref="K35:L35"/>
    <mergeCell ref="D15:E15"/>
    <mergeCell ref="D16:E16"/>
    <mergeCell ref="D17:E17"/>
    <mergeCell ref="D18:E18"/>
    <mergeCell ref="B15:C16"/>
    <mergeCell ref="B17:C18"/>
    <mergeCell ref="B19:C20"/>
    <mergeCell ref="D19:E19"/>
    <mergeCell ref="D20:E20"/>
    <mergeCell ref="F10:H10"/>
    <mergeCell ref="I10:R10"/>
    <mergeCell ref="I11:J11"/>
    <mergeCell ref="K11:L11"/>
    <mergeCell ref="M11:N11"/>
    <mergeCell ref="O11:P11"/>
    <mergeCell ref="Q11:R11"/>
    <mergeCell ref="D13:E13"/>
    <mergeCell ref="D14:E14"/>
    <mergeCell ref="B10:E11"/>
    <mergeCell ref="B12:E12"/>
    <mergeCell ref="B13:C14"/>
    <mergeCell ref="Q13:R13"/>
    <mergeCell ref="I14:J14"/>
    <mergeCell ref="K14:L14"/>
    <mergeCell ref="M14:N14"/>
    <mergeCell ref="O14:P14"/>
    <mergeCell ref="Q14:R14"/>
    <mergeCell ref="I12:J12"/>
    <mergeCell ref="K12:L12"/>
    <mergeCell ref="M12:N12"/>
    <mergeCell ref="O12:P12"/>
    <mergeCell ref="Q12:R12"/>
    <mergeCell ref="I13:J13"/>
    <mergeCell ref="B25:E25"/>
    <mergeCell ref="E27:F27"/>
    <mergeCell ref="G27:H27"/>
    <mergeCell ref="I27:J27"/>
    <mergeCell ref="K27:L27"/>
    <mergeCell ref="M27:N27"/>
    <mergeCell ref="I25:J25"/>
    <mergeCell ref="K25:L25"/>
    <mergeCell ref="M25:N25"/>
    <mergeCell ref="B26:R26"/>
    <mergeCell ref="B27:D27"/>
    <mergeCell ref="G36:H36"/>
    <mergeCell ref="I36:J36"/>
    <mergeCell ref="K36:L36"/>
    <mergeCell ref="M36:N36"/>
    <mergeCell ref="O36:P36"/>
    <mergeCell ref="Q36:R36"/>
    <mergeCell ref="O27:P27"/>
    <mergeCell ref="Q27:R27"/>
    <mergeCell ref="E28:F28"/>
    <mergeCell ref="G28:H28"/>
    <mergeCell ref="I28:J28"/>
    <mergeCell ref="K28:L28"/>
    <mergeCell ref="M28:N28"/>
    <mergeCell ref="O28:P28"/>
    <mergeCell ref="Q28:R28"/>
    <mergeCell ref="Q29:R29"/>
    <mergeCell ref="E30:F30"/>
    <mergeCell ref="G30:H30"/>
    <mergeCell ref="I30:J30"/>
    <mergeCell ref="K30:L30"/>
    <mergeCell ref="M30:N30"/>
    <mergeCell ref="O30:P30"/>
    <mergeCell ref="Q30:R30"/>
    <mergeCell ref="E29:F29"/>
    <mergeCell ref="B29:D29"/>
    <mergeCell ref="B30:D30"/>
    <mergeCell ref="B31:D31"/>
    <mergeCell ref="B32:D32"/>
    <mergeCell ref="B33:D33"/>
    <mergeCell ref="B34:D34"/>
    <mergeCell ref="Q37:R37"/>
    <mergeCell ref="E38:F38"/>
    <mergeCell ref="G38:H38"/>
    <mergeCell ref="I38:J38"/>
    <mergeCell ref="K38:L38"/>
    <mergeCell ref="M38:N38"/>
    <mergeCell ref="O38:P38"/>
    <mergeCell ref="Q38:R38"/>
    <mergeCell ref="E37:F37"/>
    <mergeCell ref="G37:H37"/>
    <mergeCell ref="I37:J37"/>
    <mergeCell ref="K37:L37"/>
    <mergeCell ref="M37:N37"/>
    <mergeCell ref="O37:P37"/>
    <mergeCell ref="M35:N35"/>
    <mergeCell ref="O35:P35"/>
    <mergeCell ref="Q35:R35"/>
    <mergeCell ref="E36:F36"/>
    <mergeCell ref="G29:H29"/>
    <mergeCell ref="I29:J29"/>
    <mergeCell ref="K29:L29"/>
    <mergeCell ref="M29:N29"/>
    <mergeCell ref="O29:P29"/>
    <mergeCell ref="Q31:R31"/>
    <mergeCell ref="E32:F32"/>
    <mergeCell ref="G32:H32"/>
    <mergeCell ref="I32:J32"/>
    <mergeCell ref="K32:L32"/>
    <mergeCell ref="M32:N32"/>
    <mergeCell ref="O32:P32"/>
    <mergeCell ref="Q32:R32"/>
    <mergeCell ref="E31:F31"/>
    <mergeCell ref="G31:H31"/>
    <mergeCell ref="I31:J31"/>
    <mergeCell ref="K31:L31"/>
    <mergeCell ref="M31:N31"/>
    <mergeCell ref="O31:P31"/>
    <mergeCell ref="Q33:R33"/>
    <mergeCell ref="E34:F34"/>
    <mergeCell ref="G34:H34"/>
    <mergeCell ref="I34:J34"/>
    <mergeCell ref="K34:L34"/>
    <mergeCell ref="M34:N34"/>
    <mergeCell ref="O34:P34"/>
    <mergeCell ref="Q34:R34"/>
    <mergeCell ref="E33:F33"/>
    <mergeCell ref="G33:H33"/>
    <mergeCell ref="I33:J33"/>
    <mergeCell ref="K33:L33"/>
    <mergeCell ref="M33:N33"/>
    <mergeCell ref="O33:P33"/>
    <mergeCell ref="D41:E41"/>
    <mergeCell ref="F41:G41"/>
    <mergeCell ref="H41:I41"/>
    <mergeCell ref="J41:K41"/>
    <mergeCell ref="L40:R40"/>
    <mergeCell ref="L41:R41"/>
    <mergeCell ref="F40:G40"/>
    <mergeCell ref="H40:I40"/>
    <mergeCell ref="D40:E40"/>
    <mergeCell ref="J40:K40"/>
    <mergeCell ref="E45:F45"/>
    <mergeCell ref="G45:H45"/>
    <mergeCell ref="I45:J45"/>
    <mergeCell ref="K45:L45"/>
    <mergeCell ref="M45:N45"/>
    <mergeCell ref="O45:R45"/>
    <mergeCell ref="K43:N43"/>
    <mergeCell ref="B43:D44"/>
    <mergeCell ref="E43:F44"/>
    <mergeCell ref="G44:H44"/>
    <mergeCell ref="I44:J44"/>
    <mergeCell ref="K44:L44"/>
    <mergeCell ref="M44:N44"/>
    <mergeCell ref="O43:R44"/>
    <mergeCell ref="G43:J43"/>
    <mergeCell ref="B54:D54"/>
    <mergeCell ref="E54:F54"/>
    <mergeCell ref="G54:H54"/>
    <mergeCell ref="I54:J54"/>
    <mergeCell ref="K54:L54"/>
    <mergeCell ref="M54:N54"/>
    <mergeCell ref="O52:R52"/>
    <mergeCell ref="B53:D53"/>
    <mergeCell ref="E53:F53"/>
    <mergeCell ref="G53:H53"/>
    <mergeCell ref="I53:J53"/>
    <mergeCell ref="K53:L53"/>
    <mergeCell ref="M53:N53"/>
    <mergeCell ref="O53:R53"/>
    <mergeCell ref="B52:D52"/>
    <mergeCell ref="E52:F52"/>
    <mergeCell ref="G52:H52"/>
    <mergeCell ref="I52:J52"/>
    <mergeCell ref="K52:L52"/>
    <mergeCell ref="M52:N52"/>
    <mergeCell ref="B46:D46"/>
    <mergeCell ref="E46:F46"/>
    <mergeCell ref="G46:H46"/>
    <mergeCell ref="I46:J46"/>
    <mergeCell ref="K46:L46"/>
    <mergeCell ref="M46:N46"/>
    <mergeCell ref="O46:R46"/>
    <mergeCell ref="B47:D47"/>
    <mergeCell ref="E47:F47"/>
    <mergeCell ref="B49:D49"/>
    <mergeCell ref="E49:F49"/>
    <mergeCell ref="G49:H49"/>
    <mergeCell ref="I49:J49"/>
    <mergeCell ref="K49:L49"/>
    <mergeCell ref="M49:N49"/>
    <mergeCell ref="O49:R49"/>
    <mergeCell ref="G47:H47"/>
    <mergeCell ref="I47:J47"/>
    <mergeCell ref="K47:L47"/>
    <mergeCell ref="M47:N47"/>
    <mergeCell ref="O47:R47"/>
    <mergeCell ref="B48:D48"/>
    <mergeCell ref="E48:F48"/>
    <mergeCell ref="G48:H48"/>
    <mergeCell ref="I48:J48"/>
    <mergeCell ref="K48:L48"/>
    <mergeCell ref="B51:D51"/>
    <mergeCell ref="E51:F51"/>
    <mergeCell ref="G51:H51"/>
    <mergeCell ref="I51:J51"/>
    <mergeCell ref="K51:L51"/>
    <mergeCell ref="M51:N51"/>
    <mergeCell ref="O51:R51"/>
    <mergeCell ref="B50:D50"/>
    <mergeCell ref="E50:F50"/>
    <mergeCell ref="G50:H50"/>
    <mergeCell ref="I50:J50"/>
    <mergeCell ref="K50:L50"/>
    <mergeCell ref="M50:N50"/>
    <mergeCell ref="E58:F58"/>
    <mergeCell ref="G58:H58"/>
    <mergeCell ref="I58:J58"/>
    <mergeCell ref="K58:L58"/>
    <mergeCell ref="M58:N58"/>
    <mergeCell ref="O58:R58"/>
    <mergeCell ref="K56:N56"/>
    <mergeCell ref="O56:R57"/>
    <mergeCell ref="G57:H57"/>
    <mergeCell ref="I57:J57"/>
    <mergeCell ref="K57:L57"/>
    <mergeCell ref="M57:N57"/>
    <mergeCell ref="B60:D60"/>
    <mergeCell ref="E60:F60"/>
    <mergeCell ref="G60:H60"/>
    <mergeCell ref="I60:J60"/>
    <mergeCell ref="K60:L60"/>
    <mergeCell ref="M60:N60"/>
    <mergeCell ref="O60:R60"/>
    <mergeCell ref="B59:D59"/>
    <mergeCell ref="E59:F59"/>
    <mergeCell ref="G59:H59"/>
    <mergeCell ref="I59:J59"/>
    <mergeCell ref="K59:L59"/>
    <mergeCell ref="M59:N59"/>
    <mergeCell ref="B62:D62"/>
    <mergeCell ref="E62:F62"/>
    <mergeCell ref="G62:H62"/>
    <mergeCell ref="I62:J62"/>
    <mergeCell ref="K62:L62"/>
    <mergeCell ref="M62:N62"/>
    <mergeCell ref="O62:R62"/>
    <mergeCell ref="B61:D61"/>
    <mergeCell ref="E61:F61"/>
    <mergeCell ref="G61:H61"/>
    <mergeCell ref="I61:J61"/>
    <mergeCell ref="K61:L61"/>
    <mergeCell ref="M61:N61"/>
    <mergeCell ref="B64:D64"/>
    <mergeCell ref="E64:F64"/>
    <mergeCell ref="G64:H64"/>
    <mergeCell ref="I64:J64"/>
    <mergeCell ref="K64:L64"/>
    <mergeCell ref="M64:N64"/>
    <mergeCell ref="O64:R64"/>
    <mergeCell ref="B63:D63"/>
    <mergeCell ref="E63:F63"/>
    <mergeCell ref="G63:H63"/>
    <mergeCell ref="I63:J63"/>
    <mergeCell ref="K63:L63"/>
    <mergeCell ref="M63:N63"/>
    <mergeCell ref="B67:D67"/>
    <mergeCell ref="E67:F67"/>
    <mergeCell ref="G67:H67"/>
    <mergeCell ref="I67:J67"/>
    <mergeCell ref="K67:L67"/>
    <mergeCell ref="M67:N67"/>
    <mergeCell ref="O65:R65"/>
    <mergeCell ref="B66:D66"/>
    <mergeCell ref="E66:F66"/>
    <mergeCell ref="G66:H66"/>
    <mergeCell ref="I66:J66"/>
    <mergeCell ref="K66:L66"/>
    <mergeCell ref="M66:N66"/>
    <mergeCell ref="O66:R66"/>
    <mergeCell ref="B65:D65"/>
    <mergeCell ref="E65:F65"/>
    <mergeCell ref="G65:H65"/>
    <mergeCell ref="I65:J65"/>
    <mergeCell ref="K65:L65"/>
    <mergeCell ref="M65:N65"/>
    <mergeCell ref="O67:R67"/>
    <mergeCell ref="K13:L13"/>
    <mergeCell ref="M13:N13"/>
    <mergeCell ref="O13:P13"/>
    <mergeCell ref="O63:R63"/>
    <mergeCell ref="O61:R61"/>
    <mergeCell ref="O59:R59"/>
    <mergeCell ref="O50:R50"/>
    <mergeCell ref="M48:N48"/>
    <mergeCell ref="O48:R48"/>
    <mergeCell ref="O54:R54"/>
    <mergeCell ref="B42:O42"/>
    <mergeCell ref="I15:J15"/>
    <mergeCell ref="K15:L15"/>
    <mergeCell ref="M15:N15"/>
    <mergeCell ref="O15:P15"/>
    <mergeCell ref="Q15:R15"/>
    <mergeCell ref="I16:J16"/>
    <mergeCell ref="K16:L16"/>
    <mergeCell ref="M16:N16"/>
    <mergeCell ref="O16:P16"/>
    <mergeCell ref="Q16:R16"/>
    <mergeCell ref="I17:J17"/>
    <mergeCell ref="K17:L17"/>
    <mergeCell ref="M17:N17"/>
    <mergeCell ref="O17:P17"/>
    <mergeCell ref="Q17:R17"/>
    <mergeCell ref="I18:J18"/>
    <mergeCell ref="K18:L18"/>
    <mergeCell ref="M18:N18"/>
    <mergeCell ref="O18:P18"/>
    <mergeCell ref="Q18:R18"/>
    <mergeCell ref="I19:J19"/>
    <mergeCell ref="K19:L19"/>
    <mergeCell ref="M19:N19"/>
    <mergeCell ref="O19:P19"/>
    <mergeCell ref="Q19:R19"/>
    <mergeCell ref="I20:J20"/>
    <mergeCell ref="K20:L20"/>
    <mergeCell ref="M20:N20"/>
    <mergeCell ref="O20:P20"/>
    <mergeCell ref="Q20:R20"/>
    <mergeCell ref="I21:J21"/>
    <mergeCell ref="K21:L21"/>
    <mergeCell ref="M21:N21"/>
    <mergeCell ref="O21:P21"/>
    <mergeCell ref="Q21:R21"/>
    <mergeCell ref="I22:J22"/>
    <mergeCell ref="K22:L22"/>
    <mergeCell ref="M22:N22"/>
    <mergeCell ref="O22:P22"/>
    <mergeCell ref="Q22:R22"/>
    <mergeCell ref="O25:P25"/>
    <mergeCell ref="Q25:R25"/>
    <mergeCell ref="I23:J23"/>
    <mergeCell ref="K23:L23"/>
    <mergeCell ref="M23:N23"/>
    <mergeCell ref="O23:P23"/>
    <mergeCell ref="Q23:R23"/>
    <mergeCell ref="I24:J24"/>
    <mergeCell ref="K24:L24"/>
    <mergeCell ref="M24:N24"/>
    <mergeCell ref="O24:P24"/>
    <mergeCell ref="Q24:R24"/>
  </mergeCells>
  <printOptions horizontalCentered="1" verticalCentered="1"/>
  <pageMargins left="0" right="0" top="0" bottom="0" header="0" footer="0"/>
  <pageSetup paperSize="9" scale="58" orientation="portrait" verticalDpi="144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AA73"/>
  <sheetViews>
    <sheetView showGridLines="0" rightToLeft="1" view="pageBreakPreview" topLeftCell="A4" zoomScale="70" zoomScaleNormal="80" zoomScaleSheetLayoutView="70" workbookViewId="0">
      <selection activeCell="F53" sqref="E53:R53"/>
    </sheetView>
  </sheetViews>
  <sheetFormatPr defaultColWidth="9.1796875" defaultRowHeight="22.5" customHeight="1"/>
  <cols>
    <col min="1" max="1" width="4.453125" style="168" customWidth="1"/>
    <col min="2" max="18" width="9.26953125" style="168" customWidth="1"/>
    <col min="19" max="19" width="2.1796875" style="168" customWidth="1"/>
    <col min="20" max="16384" width="9.1796875" style="168"/>
  </cols>
  <sheetData>
    <row r="1" spans="2:27" s="4" customFormat="1" ht="16.5" customHeight="1" thickBot="1">
      <c r="O1" s="144"/>
      <c r="P1" s="144"/>
      <c r="Q1" s="144"/>
      <c r="R1" s="144"/>
    </row>
    <row r="2" spans="2:27" s="4" customFormat="1" ht="25" customHeight="1" thickTop="1">
      <c r="B2" s="1"/>
      <c r="C2" s="2"/>
      <c r="D2" s="2"/>
      <c r="E2" s="3" t="s">
        <v>3</v>
      </c>
      <c r="F2" s="3"/>
      <c r="G2" s="831" t="s">
        <v>144</v>
      </c>
      <c r="H2" s="831"/>
      <c r="I2" s="831"/>
      <c r="J2" s="831"/>
      <c r="K2" s="831"/>
      <c r="L2" s="831"/>
      <c r="M2" s="831"/>
      <c r="N2" s="831"/>
      <c r="O2" s="3"/>
      <c r="P2" s="3"/>
      <c r="Q2" s="55"/>
      <c r="R2" s="58"/>
      <c r="S2" s="55"/>
      <c r="T2" s="55"/>
      <c r="U2" s="55"/>
      <c r="V2" s="55"/>
      <c r="W2" s="55"/>
      <c r="X2" s="55"/>
    </row>
    <row r="3" spans="2:27" s="4" customFormat="1" ht="25" customHeight="1">
      <c r="B3" s="6"/>
      <c r="C3" s="7"/>
      <c r="D3" s="8"/>
      <c r="E3" s="835" t="s">
        <v>126</v>
      </c>
      <c r="F3" s="835"/>
      <c r="G3" s="835"/>
      <c r="H3" s="835"/>
      <c r="I3" s="835"/>
      <c r="J3" s="835"/>
      <c r="K3" s="835"/>
      <c r="L3" s="835"/>
      <c r="M3" s="835"/>
      <c r="N3" s="835"/>
      <c r="O3" s="835"/>
      <c r="P3" s="59"/>
      <c r="Q3" s="59"/>
      <c r="R3" s="78"/>
      <c r="S3" s="59"/>
      <c r="T3" s="59"/>
      <c r="U3" s="59"/>
      <c r="V3" s="59"/>
      <c r="W3" s="9"/>
      <c r="X3" s="9"/>
      <c r="Y3" s="9"/>
    </row>
    <row r="4" spans="2:27" s="4" customFormat="1" ht="25" customHeight="1">
      <c r="B4" s="11"/>
      <c r="C4" s="373"/>
      <c r="D4" s="7"/>
      <c r="E4" s="832" t="s">
        <v>494</v>
      </c>
      <c r="F4" s="832"/>
      <c r="G4" s="832"/>
      <c r="H4" s="832"/>
      <c r="I4" s="832"/>
      <c r="J4" s="832"/>
      <c r="K4" s="832"/>
      <c r="L4" s="832"/>
      <c r="M4" s="832"/>
      <c r="N4" s="832"/>
      <c r="O4" s="832"/>
      <c r="Q4" s="608" t="s">
        <v>143</v>
      </c>
      <c r="R4" s="165" t="s">
        <v>528</v>
      </c>
      <c r="S4" s="80"/>
      <c r="T4" s="80"/>
      <c r="Y4" s="7"/>
      <c r="Z4" s="7"/>
      <c r="AA4" s="7"/>
    </row>
    <row r="5" spans="2:27" s="4" customFormat="1" ht="25" customHeight="1">
      <c r="B5" s="366" t="s">
        <v>139</v>
      </c>
      <c r="C5" s="849">
        <f>'رو جلد'!C19</f>
        <v>1303015021</v>
      </c>
      <c r="D5" s="849"/>
      <c r="E5" s="849"/>
      <c r="F5" s="7"/>
      <c r="G5" s="7"/>
      <c r="H5" s="7"/>
      <c r="I5" s="7"/>
      <c r="J5" s="7"/>
      <c r="K5" s="7"/>
      <c r="L5" s="7"/>
      <c r="M5" s="850" t="s">
        <v>141</v>
      </c>
      <c r="N5" s="850"/>
      <c r="O5" s="830" t="str">
        <f>'رو جلد'!G25</f>
        <v>رهاب</v>
      </c>
      <c r="P5" s="830"/>
      <c r="Q5" s="830"/>
      <c r="R5" s="166"/>
      <c r="S5" s="7"/>
      <c r="T5" s="7"/>
      <c r="U5" s="7"/>
      <c r="V5" s="7"/>
      <c r="W5" s="146"/>
      <c r="X5" s="146"/>
      <c r="Y5" s="146"/>
      <c r="Z5" s="146"/>
      <c r="AA5" s="146"/>
    </row>
    <row r="6" spans="2:27" s="4" customFormat="1" ht="25" customHeight="1">
      <c r="B6" s="603" t="s">
        <v>405</v>
      </c>
      <c r="C6" s="830" t="str">
        <f>'رو جلد'!C21</f>
        <v>عملیات زیرسازی قطعه 20 راه آهن زاهدان-زابل-بیرجند-مشهد(از کیلومتر000+707 الی 000+740)</v>
      </c>
      <c r="D6" s="830"/>
      <c r="E6" s="830"/>
      <c r="F6" s="830"/>
      <c r="G6" s="830"/>
      <c r="H6" s="830"/>
      <c r="I6" s="830"/>
      <c r="J6" s="830"/>
      <c r="K6" s="830"/>
      <c r="L6" s="7"/>
      <c r="M6" s="850" t="s">
        <v>142</v>
      </c>
      <c r="N6" s="850"/>
      <c r="O6" s="830" t="str">
        <f>'رو جلد'!F26</f>
        <v>توسعه راههای پارس</v>
      </c>
      <c r="P6" s="830"/>
      <c r="Q6" s="830"/>
      <c r="R6" s="166"/>
      <c r="S6" s="7"/>
      <c r="T6" s="7"/>
      <c r="U6" s="7"/>
      <c r="V6" s="7"/>
      <c r="W6" s="146"/>
      <c r="X6" s="146"/>
      <c r="Y6" s="146"/>
      <c r="Z6" s="146"/>
      <c r="AA6" s="146"/>
    </row>
    <row r="7" spans="2:27" s="4" customFormat="1" ht="25" customHeight="1" thickBot="1">
      <c r="B7" s="603" t="s">
        <v>302</v>
      </c>
      <c r="C7" s="851" t="str">
        <f>'رو جلد'!C22</f>
        <v>عملیات زیرسازی قطعه 20 راه آهن زاهدان-زابل-بیرجند-مشهد(از کیلومتر000+707 الی 000+740)</v>
      </c>
      <c r="D7" s="851"/>
      <c r="E7" s="851"/>
      <c r="F7" s="851"/>
      <c r="G7" s="851"/>
      <c r="H7" s="851"/>
      <c r="I7" s="851"/>
      <c r="J7" s="851"/>
      <c r="K7" s="851"/>
      <c r="L7" s="76"/>
      <c r="M7" s="852" t="s">
        <v>135</v>
      </c>
      <c r="N7" s="852"/>
      <c r="O7" s="365" t="str">
        <f>'رو جلد'!E29</f>
        <v>فروردين</v>
      </c>
      <c r="P7" s="387">
        <f>'رو جلد'!H29</f>
        <v>1403</v>
      </c>
      <c r="Q7" s="76"/>
      <c r="R7" s="167"/>
      <c r="S7" s="69"/>
      <c r="T7" s="69"/>
      <c r="U7" s="69"/>
      <c r="V7" s="69"/>
      <c r="W7" s="146"/>
      <c r="X7" s="146"/>
      <c r="Y7" s="146"/>
      <c r="Z7" s="146"/>
    </row>
    <row r="8" spans="2:27" s="4" customFormat="1" ht="13.5" customHeight="1" thickTop="1" thickBot="1">
      <c r="B8" s="697"/>
      <c r="C8" s="698"/>
      <c r="D8" s="698"/>
      <c r="E8" s="698"/>
      <c r="F8" s="698"/>
      <c r="G8" s="698"/>
      <c r="H8" s="698"/>
      <c r="I8" s="698"/>
      <c r="J8" s="698"/>
      <c r="K8" s="699"/>
      <c r="L8" s="699"/>
      <c r="M8" s="699"/>
      <c r="N8" s="699"/>
      <c r="O8" s="699"/>
      <c r="P8" s="700"/>
      <c r="Q8" s="700"/>
      <c r="R8" s="700"/>
      <c r="S8" s="69"/>
      <c r="T8" s="69"/>
      <c r="U8" s="69"/>
      <c r="V8" s="69"/>
      <c r="W8" s="146"/>
      <c r="X8" s="146"/>
      <c r="Y8" s="146"/>
      <c r="Z8" s="146"/>
    </row>
    <row r="9" spans="2:27" s="685" customFormat="1" ht="23.15" customHeight="1" thickTop="1">
      <c r="B9" s="1140" t="s">
        <v>464</v>
      </c>
      <c r="C9" s="1141"/>
      <c r="D9" s="1141"/>
      <c r="E9" s="1141"/>
      <c r="F9" s="1141"/>
      <c r="G9" s="1141"/>
      <c r="H9" s="1141"/>
      <c r="I9" s="1141"/>
      <c r="J9" s="1141"/>
      <c r="K9" s="1141"/>
      <c r="L9" s="1141"/>
      <c r="M9" s="1141"/>
      <c r="N9" s="1141"/>
      <c r="O9" s="1141"/>
      <c r="P9" s="1141"/>
      <c r="Q9" s="1141"/>
      <c r="R9" s="1142"/>
    </row>
    <row r="10" spans="2:27" s="685" customFormat="1" ht="23.15" customHeight="1">
      <c r="B10" s="1147" t="s">
        <v>465</v>
      </c>
      <c r="C10" s="1145"/>
      <c r="D10" s="1145"/>
      <c r="E10" s="1146"/>
      <c r="F10" s="1146"/>
      <c r="G10" s="1146"/>
      <c r="H10" s="1146"/>
      <c r="I10" s="1146"/>
      <c r="J10" s="1146"/>
      <c r="K10" s="1145" t="s">
        <v>466</v>
      </c>
      <c r="L10" s="1145"/>
      <c r="M10" s="1146"/>
      <c r="N10" s="1146"/>
      <c r="O10" s="1145" t="s">
        <v>530</v>
      </c>
      <c r="P10" s="1145"/>
      <c r="Q10" s="1143"/>
      <c r="R10" s="1144"/>
    </row>
    <row r="11" spans="2:27" s="705" customFormat="1" ht="23.15" customHeight="1">
      <c r="B11" s="706"/>
      <c r="C11" s="707"/>
      <c r="D11" s="707"/>
      <c r="E11" s="707"/>
      <c r="F11" s="707"/>
      <c r="G11" s="707"/>
      <c r="H11" s="707"/>
      <c r="I11" s="707"/>
      <c r="J11" s="707"/>
      <c r="K11" s="707"/>
      <c r="L11" s="707"/>
      <c r="M11" s="707"/>
      <c r="N11" s="707"/>
      <c r="O11" s="707"/>
      <c r="P11" s="707"/>
      <c r="Q11" s="707"/>
      <c r="R11" s="708"/>
    </row>
    <row r="12" spans="2:27" s="705" customFormat="1" ht="23.15" customHeight="1">
      <c r="B12" s="889" t="s">
        <v>531</v>
      </c>
      <c r="C12" s="890"/>
      <c r="D12" s="890"/>
      <c r="E12" s="890"/>
      <c r="F12" s="890"/>
      <c r="G12" s="890"/>
      <c r="H12" s="890"/>
      <c r="I12" s="890"/>
      <c r="J12" s="890"/>
      <c r="K12" s="890"/>
      <c r="L12" s="890"/>
      <c r="M12" s="890"/>
      <c r="N12" s="890"/>
      <c r="O12" s="890"/>
      <c r="P12" s="890"/>
      <c r="Q12" s="890"/>
      <c r="R12" s="891"/>
    </row>
    <row r="13" spans="2:27" s="709" customFormat="1" ht="23.15" customHeight="1">
      <c r="B13" s="1151" t="s">
        <v>532</v>
      </c>
      <c r="C13" s="1152"/>
      <c r="D13" s="1152"/>
      <c r="E13" s="1152"/>
      <c r="F13" s="1152"/>
      <c r="G13" s="1153"/>
      <c r="H13" s="691" t="s">
        <v>1</v>
      </c>
      <c r="I13" s="1148" t="s">
        <v>467</v>
      </c>
      <c r="J13" s="1148"/>
      <c r="K13" s="1148" t="s">
        <v>468</v>
      </c>
      <c r="L13" s="1148"/>
      <c r="M13" s="1148" t="s">
        <v>469</v>
      </c>
      <c r="N13" s="1148"/>
      <c r="O13" s="1148" t="s">
        <v>533</v>
      </c>
      <c r="P13" s="1148"/>
      <c r="Q13" s="1149" t="s">
        <v>534</v>
      </c>
      <c r="R13" s="1150"/>
    </row>
    <row r="14" spans="2:27" s="709" customFormat="1" ht="23.15" customHeight="1">
      <c r="B14" s="1127" t="s">
        <v>470</v>
      </c>
      <c r="C14" s="1128"/>
      <c r="D14" s="1128"/>
      <c r="E14" s="1128"/>
      <c r="F14" s="1128"/>
      <c r="G14" s="1129"/>
      <c r="H14" s="692"/>
      <c r="I14" s="1125"/>
      <c r="J14" s="1125"/>
      <c r="K14" s="1125"/>
      <c r="L14" s="1125"/>
      <c r="M14" s="1125"/>
      <c r="N14" s="1125"/>
      <c r="O14" s="1125"/>
      <c r="P14" s="1125"/>
      <c r="Q14" s="1125"/>
      <c r="R14" s="1126"/>
    </row>
    <row r="15" spans="2:27" s="709" customFormat="1" ht="23.15" customHeight="1">
      <c r="B15" s="1127" t="s">
        <v>471</v>
      </c>
      <c r="C15" s="1128" t="s">
        <v>434</v>
      </c>
      <c r="D15" s="1128"/>
      <c r="E15" s="1128"/>
      <c r="F15" s="1128"/>
      <c r="G15" s="1129"/>
      <c r="H15" s="692"/>
      <c r="I15" s="1125"/>
      <c r="J15" s="1125"/>
      <c r="K15" s="1125"/>
      <c r="L15" s="1125"/>
      <c r="M15" s="1125"/>
      <c r="N15" s="1125"/>
      <c r="O15" s="1125"/>
      <c r="P15" s="1125"/>
      <c r="Q15" s="1125"/>
      <c r="R15" s="1126"/>
    </row>
    <row r="16" spans="2:27" s="709" customFormat="1" ht="23.15" customHeight="1">
      <c r="B16" s="1127" t="s">
        <v>539</v>
      </c>
      <c r="C16" s="1128" t="s">
        <v>442</v>
      </c>
      <c r="D16" s="1128"/>
      <c r="E16" s="1128"/>
      <c r="F16" s="1128"/>
      <c r="G16" s="1129"/>
      <c r="H16" s="692"/>
      <c r="I16" s="1125"/>
      <c r="J16" s="1125"/>
      <c r="K16" s="1125"/>
      <c r="L16" s="1125"/>
      <c r="M16" s="1125"/>
      <c r="N16" s="1125"/>
      <c r="O16" s="1125"/>
      <c r="P16" s="1125"/>
      <c r="Q16" s="1125"/>
      <c r="R16" s="1126"/>
    </row>
    <row r="17" spans="1:18" s="709" customFormat="1" ht="23.15" customHeight="1">
      <c r="B17" s="1127" t="s">
        <v>542</v>
      </c>
      <c r="C17" s="1128"/>
      <c r="D17" s="1128"/>
      <c r="E17" s="1128"/>
      <c r="F17" s="1128"/>
      <c r="G17" s="1129"/>
      <c r="H17" s="692"/>
      <c r="I17" s="1125"/>
      <c r="J17" s="1125"/>
      <c r="K17" s="1125"/>
      <c r="L17" s="1125"/>
      <c r="M17" s="1125"/>
      <c r="N17" s="1125"/>
      <c r="O17" s="1125"/>
      <c r="P17" s="1125"/>
      <c r="Q17" s="1125"/>
      <c r="R17" s="1126"/>
    </row>
    <row r="18" spans="1:18" s="709" customFormat="1" ht="23.15" customHeight="1">
      <c r="B18" s="1127" t="s">
        <v>472</v>
      </c>
      <c r="C18" s="1128"/>
      <c r="D18" s="1128"/>
      <c r="E18" s="1128"/>
      <c r="F18" s="1128"/>
      <c r="G18" s="1129"/>
      <c r="H18" s="692"/>
      <c r="I18" s="1125"/>
      <c r="J18" s="1125"/>
      <c r="K18" s="1125"/>
      <c r="L18" s="1125"/>
      <c r="M18" s="1125"/>
      <c r="N18" s="1125"/>
      <c r="O18" s="1125"/>
      <c r="P18" s="1125"/>
      <c r="Q18" s="1125"/>
      <c r="R18" s="1126"/>
    </row>
    <row r="19" spans="1:18" s="709" customFormat="1" ht="23.15" customHeight="1">
      <c r="B19" s="1127" t="s">
        <v>473</v>
      </c>
      <c r="C19" s="1128"/>
      <c r="D19" s="1128"/>
      <c r="E19" s="1128"/>
      <c r="F19" s="1128"/>
      <c r="G19" s="1129"/>
      <c r="H19" s="692"/>
      <c r="I19" s="1125"/>
      <c r="J19" s="1125"/>
      <c r="K19" s="1125"/>
      <c r="L19" s="1125"/>
      <c r="M19" s="1125"/>
      <c r="N19" s="1125"/>
      <c r="O19" s="1125"/>
      <c r="P19" s="1125"/>
      <c r="Q19" s="1125"/>
      <c r="R19" s="1126"/>
    </row>
    <row r="20" spans="1:18" s="709" customFormat="1" ht="23.15" customHeight="1">
      <c r="B20" s="1127" t="s">
        <v>474</v>
      </c>
      <c r="C20" s="1128"/>
      <c r="D20" s="1128"/>
      <c r="E20" s="1128"/>
      <c r="F20" s="1128"/>
      <c r="G20" s="1129"/>
      <c r="H20" s="692"/>
      <c r="I20" s="1125"/>
      <c r="J20" s="1125"/>
      <c r="K20" s="1125"/>
      <c r="L20" s="1125"/>
      <c r="M20" s="1125"/>
      <c r="N20" s="1125"/>
      <c r="O20" s="1125"/>
      <c r="P20" s="1125"/>
      <c r="Q20" s="1125"/>
      <c r="R20" s="1126"/>
    </row>
    <row r="21" spans="1:18" s="686" customFormat="1" ht="23.15" customHeight="1">
      <c r="A21" s="701"/>
      <c r="B21" s="1085" t="s">
        <v>540</v>
      </c>
      <c r="C21" s="1086"/>
      <c r="D21" s="1086"/>
      <c r="E21" s="1086"/>
      <c r="F21" s="1086"/>
      <c r="G21" s="1086"/>
      <c r="H21" s="1086"/>
      <c r="I21" s="1086"/>
      <c r="J21" s="1086"/>
      <c r="K21" s="1086"/>
      <c r="L21" s="1086"/>
      <c r="M21" s="1086"/>
      <c r="N21" s="1086"/>
      <c r="R21" s="687"/>
    </row>
    <row r="22" spans="1:18" s="686" customFormat="1" ht="23.15" customHeight="1">
      <c r="A22" s="702"/>
      <c r="B22" s="1121" t="s">
        <v>475</v>
      </c>
      <c r="C22" s="1092"/>
      <c r="D22" s="1092"/>
      <c r="E22" s="690" t="s">
        <v>537</v>
      </c>
      <c r="F22" s="690" t="s">
        <v>555</v>
      </c>
      <c r="G22" s="1102" t="s">
        <v>556</v>
      </c>
      <c r="H22" s="1114"/>
      <c r="I22" s="1102" t="s">
        <v>557</v>
      </c>
      <c r="J22" s="1114"/>
      <c r="K22" s="1102" t="s">
        <v>556</v>
      </c>
      <c r="L22" s="1114"/>
      <c r="M22" s="1102" t="s">
        <v>557</v>
      </c>
      <c r="N22" s="1114"/>
      <c r="O22" s="1102" t="s">
        <v>556</v>
      </c>
      <c r="P22" s="1114"/>
      <c r="Q22" s="1102" t="s">
        <v>557</v>
      </c>
      <c r="R22" s="1104"/>
    </row>
    <row r="23" spans="1:18" s="686" customFormat="1" ht="23.15" customHeight="1">
      <c r="A23" s="702"/>
      <c r="B23" s="1121" t="s">
        <v>536</v>
      </c>
      <c r="C23" s="1092"/>
      <c r="D23" s="1092"/>
      <c r="E23" s="695" t="s">
        <v>538</v>
      </c>
      <c r="F23" s="696"/>
      <c r="G23" s="1108"/>
      <c r="H23" s="1110"/>
      <c r="I23" s="1108"/>
      <c r="J23" s="1110"/>
      <c r="K23" s="1108"/>
      <c r="L23" s="1110"/>
      <c r="M23" s="1108"/>
      <c r="N23" s="1110"/>
      <c r="O23" s="1108"/>
      <c r="P23" s="1110"/>
      <c r="Q23" s="1108"/>
      <c r="R23" s="1109"/>
    </row>
    <row r="24" spans="1:18" s="686" customFormat="1" ht="23.15" customHeight="1">
      <c r="A24" s="702"/>
      <c r="B24" s="1121" t="s">
        <v>510</v>
      </c>
      <c r="C24" s="1092"/>
      <c r="D24" s="1092"/>
      <c r="E24" s="695" t="s">
        <v>538</v>
      </c>
      <c r="F24" s="696"/>
      <c r="G24" s="1108"/>
      <c r="H24" s="1110"/>
      <c r="I24" s="1108"/>
      <c r="J24" s="1110"/>
      <c r="K24" s="1108"/>
      <c r="L24" s="1110"/>
      <c r="M24" s="1108"/>
      <c r="N24" s="1110"/>
      <c r="O24" s="1108"/>
      <c r="P24" s="1110"/>
      <c r="Q24" s="1108"/>
      <c r="R24" s="1109"/>
    </row>
    <row r="25" spans="1:18" s="686" customFormat="1" ht="23.15" customHeight="1">
      <c r="A25" s="702"/>
      <c r="B25" s="1121" t="s">
        <v>511</v>
      </c>
      <c r="C25" s="1092"/>
      <c r="D25" s="1092"/>
      <c r="E25" s="695" t="s">
        <v>538</v>
      </c>
      <c r="F25" s="675"/>
      <c r="G25" s="1108"/>
      <c r="H25" s="1110"/>
      <c r="I25" s="1108"/>
      <c r="J25" s="1110"/>
      <c r="K25" s="1108"/>
      <c r="L25" s="1110"/>
      <c r="M25" s="1108"/>
      <c r="N25" s="1110"/>
      <c r="O25" s="1108"/>
      <c r="P25" s="1110"/>
      <c r="Q25" s="1108"/>
      <c r="R25" s="1109"/>
    </row>
    <row r="26" spans="1:18" s="686" customFormat="1" ht="23.15" customHeight="1">
      <c r="A26" s="702"/>
      <c r="B26" s="1121" t="s">
        <v>512</v>
      </c>
      <c r="C26" s="1092"/>
      <c r="D26" s="1092"/>
      <c r="E26" s="695" t="s">
        <v>538</v>
      </c>
      <c r="F26" s="675"/>
      <c r="G26" s="1108"/>
      <c r="H26" s="1110"/>
      <c r="I26" s="1108"/>
      <c r="J26" s="1110"/>
      <c r="K26" s="1108"/>
      <c r="L26" s="1110"/>
      <c r="M26" s="1108"/>
      <c r="N26" s="1110"/>
      <c r="O26" s="1108"/>
      <c r="P26" s="1110"/>
      <c r="Q26" s="1108"/>
      <c r="R26" s="1109"/>
    </row>
    <row r="27" spans="1:18" s="686" customFormat="1" ht="23.15" customHeight="1">
      <c r="A27" s="702"/>
      <c r="B27" s="1121" t="s">
        <v>513</v>
      </c>
      <c r="C27" s="1092"/>
      <c r="D27" s="1092"/>
      <c r="E27" s="695" t="s">
        <v>538</v>
      </c>
      <c r="F27" s="675"/>
      <c r="G27" s="1108"/>
      <c r="H27" s="1110"/>
      <c r="I27" s="1108"/>
      <c r="J27" s="1110"/>
      <c r="K27" s="1108"/>
      <c r="L27" s="1110"/>
      <c r="M27" s="1108"/>
      <c r="N27" s="1110"/>
      <c r="O27" s="1108"/>
      <c r="P27" s="1110"/>
      <c r="Q27" s="1108"/>
      <c r="R27" s="1109"/>
    </row>
    <row r="28" spans="1:18" s="686" customFormat="1" ht="23.15" customHeight="1">
      <c r="A28" s="702"/>
      <c r="B28" s="1121" t="s">
        <v>514</v>
      </c>
      <c r="C28" s="1092"/>
      <c r="D28" s="1092"/>
      <c r="E28" s="695" t="s">
        <v>538</v>
      </c>
      <c r="F28" s="675"/>
      <c r="G28" s="1108"/>
      <c r="H28" s="1110"/>
      <c r="I28" s="1108"/>
      <c r="J28" s="1110"/>
      <c r="K28" s="1108"/>
      <c r="L28" s="1110"/>
      <c r="M28" s="1108"/>
      <c r="N28" s="1110"/>
      <c r="O28" s="1108"/>
      <c r="P28" s="1110"/>
      <c r="Q28" s="1108"/>
      <c r="R28" s="1109"/>
    </row>
    <row r="29" spans="1:18" s="686" customFormat="1" ht="23.15" customHeight="1">
      <c r="A29" s="702"/>
      <c r="B29" s="1121" t="s">
        <v>515</v>
      </c>
      <c r="C29" s="1092"/>
      <c r="D29" s="1092"/>
      <c r="E29" s="695" t="s">
        <v>538</v>
      </c>
      <c r="F29" s="675"/>
      <c r="G29" s="1108"/>
      <c r="H29" s="1110"/>
      <c r="I29" s="1108"/>
      <c r="J29" s="1110"/>
      <c r="K29" s="1108"/>
      <c r="L29" s="1110"/>
      <c r="M29" s="1108"/>
      <c r="N29" s="1110"/>
      <c r="O29" s="1108"/>
      <c r="P29" s="1110"/>
      <c r="Q29" s="1108"/>
      <c r="R29" s="1109"/>
    </row>
    <row r="30" spans="1:18" s="686" customFormat="1" ht="23.15" customHeight="1">
      <c r="A30" s="702"/>
      <c r="B30" s="1121" t="s">
        <v>516</v>
      </c>
      <c r="C30" s="1092"/>
      <c r="D30" s="1092"/>
      <c r="E30" s="695" t="s">
        <v>538</v>
      </c>
      <c r="F30" s="675"/>
      <c r="G30" s="1108"/>
      <c r="H30" s="1110"/>
      <c r="I30" s="1108"/>
      <c r="J30" s="1110"/>
      <c r="K30" s="1108"/>
      <c r="L30" s="1110"/>
      <c r="M30" s="1108"/>
      <c r="N30" s="1110"/>
      <c r="O30" s="1108"/>
      <c r="P30" s="1110"/>
      <c r="Q30" s="1108"/>
      <c r="R30" s="1109"/>
    </row>
    <row r="31" spans="1:18" s="686" customFormat="1" ht="23.15" customHeight="1">
      <c r="A31" s="702"/>
      <c r="B31" s="1121" t="s">
        <v>517</v>
      </c>
      <c r="C31" s="1092"/>
      <c r="D31" s="1092"/>
      <c r="E31" s="695" t="s">
        <v>538</v>
      </c>
      <c r="F31" s="675"/>
      <c r="G31" s="1108"/>
      <c r="H31" s="1110"/>
      <c r="I31" s="1108"/>
      <c r="J31" s="1110"/>
      <c r="K31" s="1108"/>
      <c r="L31" s="1110"/>
      <c r="M31" s="1108"/>
      <c r="N31" s="1110"/>
      <c r="O31" s="1108"/>
      <c r="P31" s="1110"/>
      <c r="Q31" s="1108"/>
      <c r="R31" s="1109"/>
    </row>
    <row r="32" spans="1:18" s="686" customFormat="1" ht="23.15" customHeight="1">
      <c r="A32" s="702"/>
      <c r="B32" s="1121" t="s">
        <v>61</v>
      </c>
      <c r="C32" s="1092"/>
      <c r="D32" s="1092"/>
      <c r="E32" s="695" t="s">
        <v>538</v>
      </c>
      <c r="F32" s="675"/>
      <c r="G32" s="1108"/>
      <c r="H32" s="1110"/>
      <c r="I32" s="1108"/>
      <c r="J32" s="1110"/>
      <c r="K32" s="1108"/>
      <c r="L32" s="1110"/>
      <c r="M32" s="1108"/>
      <c r="N32" s="1110"/>
      <c r="O32" s="1108"/>
      <c r="P32" s="1110"/>
      <c r="Q32" s="1108"/>
      <c r="R32" s="1109"/>
    </row>
    <row r="33" spans="1:18" s="686" customFormat="1" ht="23.15" customHeight="1">
      <c r="A33" s="702"/>
      <c r="B33" s="1121" t="s">
        <v>518</v>
      </c>
      <c r="C33" s="1092"/>
      <c r="D33" s="1092"/>
      <c r="E33" s="695" t="s">
        <v>538</v>
      </c>
      <c r="F33" s="675"/>
      <c r="G33" s="1108"/>
      <c r="H33" s="1110"/>
      <c r="I33" s="1108"/>
      <c r="J33" s="1110"/>
      <c r="K33" s="1108"/>
      <c r="L33" s="1110"/>
      <c r="M33" s="1108"/>
      <c r="N33" s="1110"/>
      <c r="O33" s="1108"/>
      <c r="P33" s="1110"/>
      <c r="Q33" s="1108"/>
      <c r="R33" s="1109"/>
    </row>
    <row r="34" spans="1:18" s="686" customFormat="1" ht="23.15" customHeight="1">
      <c r="A34" s="702"/>
      <c r="B34" s="1121" t="s">
        <v>519</v>
      </c>
      <c r="C34" s="1092"/>
      <c r="D34" s="1092"/>
      <c r="E34" s="695" t="s">
        <v>538</v>
      </c>
      <c r="F34" s="675"/>
      <c r="G34" s="1108"/>
      <c r="H34" s="1110"/>
      <c r="I34" s="1108"/>
      <c r="J34" s="1110"/>
      <c r="K34" s="1108"/>
      <c r="L34" s="1110"/>
      <c r="M34" s="1108"/>
      <c r="N34" s="1110"/>
      <c r="O34" s="1108"/>
      <c r="P34" s="1110"/>
      <c r="Q34" s="1108"/>
      <c r="R34" s="1109"/>
    </row>
    <row r="35" spans="1:18" s="686" customFormat="1" ht="23.15" customHeight="1">
      <c r="A35" s="702"/>
      <c r="B35" s="1121" t="s">
        <v>520</v>
      </c>
      <c r="C35" s="1092"/>
      <c r="D35" s="1092"/>
      <c r="E35" s="695" t="s">
        <v>538</v>
      </c>
      <c r="F35" s="675"/>
      <c r="G35" s="1108"/>
      <c r="H35" s="1110"/>
      <c r="I35" s="1108"/>
      <c r="J35" s="1110"/>
      <c r="K35" s="1108"/>
      <c r="L35" s="1110"/>
      <c r="M35" s="1108"/>
      <c r="N35" s="1110"/>
      <c r="O35" s="1108"/>
      <c r="P35" s="1110"/>
      <c r="Q35" s="1108"/>
      <c r="R35" s="1109"/>
    </row>
    <row r="36" spans="1:18" s="686" customFormat="1" ht="23.15" customHeight="1">
      <c r="A36" s="702"/>
      <c r="B36" s="1121" t="s">
        <v>521</v>
      </c>
      <c r="C36" s="1092"/>
      <c r="D36" s="1092"/>
      <c r="E36" s="695" t="s">
        <v>538</v>
      </c>
      <c r="F36" s="675"/>
      <c r="G36" s="1108"/>
      <c r="H36" s="1110"/>
      <c r="I36" s="1108"/>
      <c r="J36" s="1110"/>
      <c r="K36" s="1108"/>
      <c r="L36" s="1110"/>
      <c r="M36" s="1108"/>
      <c r="N36" s="1110"/>
      <c r="O36" s="1108"/>
      <c r="P36" s="1110"/>
      <c r="Q36" s="1108"/>
      <c r="R36" s="1109"/>
    </row>
    <row r="37" spans="1:18" s="686" customFormat="1" ht="23.15" customHeight="1">
      <c r="A37" s="702"/>
      <c r="B37" s="1121" t="s">
        <v>522</v>
      </c>
      <c r="C37" s="1092"/>
      <c r="D37" s="1092"/>
      <c r="E37" s="695" t="s">
        <v>538</v>
      </c>
      <c r="F37" s="675"/>
      <c r="G37" s="1108"/>
      <c r="H37" s="1110"/>
      <c r="I37" s="1108"/>
      <c r="J37" s="1110"/>
      <c r="K37" s="1108"/>
      <c r="L37" s="1110"/>
      <c r="M37" s="1108"/>
      <c r="N37" s="1110"/>
      <c r="O37" s="1108"/>
      <c r="P37" s="1110"/>
      <c r="Q37" s="1108"/>
      <c r="R37" s="1109"/>
    </row>
    <row r="38" spans="1:18" s="686" customFormat="1" ht="23.15" customHeight="1">
      <c r="A38" s="702"/>
      <c r="B38" s="1121" t="s">
        <v>523</v>
      </c>
      <c r="C38" s="1092"/>
      <c r="D38" s="1092"/>
      <c r="E38" s="695" t="s">
        <v>538</v>
      </c>
      <c r="F38" s="675"/>
      <c r="G38" s="1108"/>
      <c r="H38" s="1110"/>
      <c r="I38" s="1108"/>
      <c r="J38" s="1110"/>
      <c r="K38" s="1108"/>
      <c r="L38" s="1110"/>
      <c r="M38" s="1108"/>
      <c r="N38" s="1110"/>
      <c r="O38" s="1108"/>
      <c r="P38" s="1110"/>
      <c r="Q38" s="1108"/>
      <c r="R38" s="1109"/>
    </row>
    <row r="39" spans="1:18" s="686" customFormat="1" ht="23.15" customHeight="1">
      <c r="A39" s="702"/>
      <c r="B39" s="1121" t="s">
        <v>524</v>
      </c>
      <c r="C39" s="1092"/>
      <c r="D39" s="1092"/>
      <c r="E39" s="695" t="s">
        <v>538</v>
      </c>
      <c r="F39" s="675"/>
      <c r="G39" s="1108"/>
      <c r="H39" s="1110"/>
      <c r="I39" s="1108"/>
      <c r="J39" s="1110"/>
      <c r="K39" s="1108"/>
      <c r="L39" s="1110"/>
      <c r="M39" s="1108"/>
      <c r="N39" s="1110"/>
      <c r="O39" s="1108"/>
      <c r="P39" s="1110"/>
      <c r="Q39" s="1108"/>
      <c r="R39" s="1109"/>
    </row>
    <row r="40" spans="1:18" s="686" customFormat="1" ht="23.15" customHeight="1">
      <c r="A40" s="702"/>
      <c r="B40" s="1121" t="s">
        <v>525</v>
      </c>
      <c r="C40" s="1092"/>
      <c r="D40" s="1092"/>
      <c r="E40" s="695" t="s">
        <v>538</v>
      </c>
      <c r="F40" s="675"/>
      <c r="G40" s="1108"/>
      <c r="H40" s="1110"/>
      <c r="I40" s="1108"/>
      <c r="J40" s="1110"/>
      <c r="K40" s="1108"/>
      <c r="L40" s="1110"/>
      <c r="M40" s="1108"/>
      <c r="N40" s="1110"/>
      <c r="O40" s="1108"/>
      <c r="P40" s="1110"/>
      <c r="Q40" s="1108"/>
      <c r="R40" s="1109"/>
    </row>
    <row r="41" spans="1:18" s="686" customFormat="1" ht="23.15" customHeight="1">
      <c r="A41" s="702"/>
      <c r="B41" s="1121" t="s">
        <v>526</v>
      </c>
      <c r="C41" s="1092"/>
      <c r="D41" s="1092"/>
      <c r="E41" s="695" t="s">
        <v>538</v>
      </c>
      <c r="F41" s="675"/>
      <c r="G41" s="1108"/>
      <c r="H41" s="1110"/>
      <c r="I41" s="1108"/>
      <c r="J41" s="1110"/>
      <c r="K41" s="1108"/>
      <c r="L41" s="1110"/>
      <c r="M41" s="1108"/>
      <c r="N41" s="1110"/>
      <c r="O41" s="1108"/>
      <c r="P41" s="1110"/>
      <c r="Q41" s="1108"/>
      <c r="R41" s="1109"/>
    </row>
    <row r="42" spans="1:18" s="686" customFormat="1" ht="23.15" customHeight="1">
      <c r="A42" s="701"/>
      <c r="B42" s="1132" t="s">
        <v>541</v>
      </c>
      <c r="C42" s="1133"/>
      <c r="D42" s="1133"/>
      <c r="E42" s="1133"/>
      <c r="F42" s="1133"/>
      <c r="G42" s="1133"/>
      <c r="H42" s="1133"/>
      <c r="I42" s="1133"/>
      <c r="J42" s="1133"/>
      <c r="K42" s="1133"/>
      <c r="L42" s="1133"/>
      <c r="M42" s="1133"/>
      <c r="N42" s="1133"/>
      <c r="O42" s="1133"/>
      <c r="P42" s="1133"/>
      <c r="Q42" s="1133"/>
      <c r="R42" s="1134"/>
    </row>
    <row r="43" spans="1:18" s="686" customFormat="1" ht="23.15" customHeight="1">
      <c r="A43" s="702"/>
      <c r="B43" s="1130" t="s">
        <v>475</v>
      </c>
      <c r="C43" s="1131"/>
      <c r="D43" s="1131"/>
      <c r="E43" s="711" t="s">
        <v>535</v>
      </c>
      <c r="F43" s="711" t="s">
        <v>535</v>
      </c>
      <c r="G43" s="711" t="s">
        <v>535</v>
      </c>
      <c r="H43" s="711" t="s">
        <v>535</v>
      </c>
      <c r="I43" s="711" t="s">
        <v>535</v>
      </c>
      <c r="J43" s="711" t="s">
        <v>535</v>
      </c>
      <c r="K43" s="711" t="s">
        <v>535</v>
      </c>
      <c r="L43" s="711" t="s">
        <v>535</v>
      </c>
      <c r="M43" s="711" t="s">
        <v>535</v>
      </c>
      <c r="N43" s="711" t="s">
        <v>535</v>
      </c>
      <c r="O43" s="711" t="s">
        <v>535</v>
      </c>
      <c r="P43" s="711" t="s">
        <v>535</v>
      </c>
      <c r="Q43" s="711" t="s">
        <v>535</v>
      </c>
      <c r="R43" s="713" t="s">
        <v>535</v>
      </c>
    </row>
    <row r="44" spans="1:18" s="686" customFormat="1" ht="23.15" customHeight="1">
      <c r="A44" s="702"/>
      <c r="B44" s="1130" t="s">
        <v>486</v>
      </c>
      <c r="C44" s="1131"/>
      <c r="D44" s="1131"/>
      <c r="E44" s="677"/>
      <c r="F44" s="677"/>
      <c r="G44" s="677"/>
      <c r="H44" s="677"/>
      <c r="I44" s="677"/>
      <c r="J44" s="677"/>
      <c r="K44" s="677"/>
      <c r="L44" s="677"/>
      <c r="M44" s="677"/>
      <c r="N44" s="677"/>
      <c r="O44" s="677"/>
      <c r="P44" s="677"/>
      <c r="Q44" s="677"/>
      <c r="R44" s="678"/>
    </row>
    <row r="45" spans="1:18" s="686" customFormat="1" ht="23.15" customHeight="1">
      <c r="A45" s="702"/>
      <c r="B45" s="1130" t="s">
        <v>487</v>
      </c>
      <c r="C45" s="1131"/>
      <c r="D45" s="1131"/>
      <c r="E45" s="677"/>
      <c r="F45" s="677"/>
      <c r="G45" s="677"/>
      <c r="H45" s="677"/>
      <c r="I45" s="677"/>
      <c r="J45" s="677"/>
      <c r="K45" s="677"/>
      <c r="L45" s="677"/>
      <c r="M45" s="677"/>
      <c r="N45" s="677"/>
      <c r="O45" s="677"/>
      <c r="P45" s="677"/>
      <c r="Q45" s="677"/>
      <c r="R45" s="678"/>
    </row>
    <row r="46" spans="1:18" s="686" customFormat="1" ht="23.15" customHeight="1">
      <c r="A46" s="702"/>
      <c r="B46" s="1130" t="s">
        <v>488</v>
      </c>
      <c r="C46" s="1131"/>
      <c r="D46" s="1131"/>
      <c r="E46" s="677"/>
      <c r="F46" s="677"/>
      <c r="G46" s="677"/>
      <c r="H46" s="677"/>
      <c r="I46" s="677"/>
      <c r="J46" s="677"/>
      <c r="K46" s="677"/>
      <c r="L46" s="677"/>
      <c r="M46" s="677"/>
      <c r="N46" s="677"/>
      <c r="O46" s="677"/>
      <c r="P46" s="677"/>
      <c r="Q46" s="677"/>
      <c r="R46" s="678"/>
    </row>
    <row r="47" spans="1:18" s="686" customFormat="1" ht="23.15" customHeight="1">
      <c r="A47" s="702"/>
      <c r="B47" s="1130" t="s">
        <v>489</v>
      </c>
      <c r="C47" s="1131"/>
      <c r="D47" s="1131"/>
      <c r="E47" s="677"/>
      <c r="F47" s="677"/>
      <c r="G47" s="677"/>
      <c r="H47" s="677"/>
      <c r="I47" s="677"/>
      <c r="J47" s="677"/>
      <c r="K47" s="677"/>
      <c r="L47" s="677"/>
      <c r="M47" s="677"/>
      <c r="N47" s="677"/>
      <c r="O47" s="677"/>
      <c r="P47" s="677"/>
      <c r="Q47" s="677"/>
      <c r="R47" s="678"/>
    </row>
    <row r="48" spans="1:18" s="686" customFormat="1" ht="23.15" customHeight="1">
      <c r="A48" s="702"/>
      <c r="B48" s="1130" t="s">
        <v>490</v>
      </c>
      <c r="C48" s="1131"/>
      <c r="D48" s="1131"/>
      <c r="E48" s="677"/>
      <c r="F48" s="677"/>
      <c r="G48" s="677"/>
      <c r="H48" s="677"/>
      <c r="I48" s="677"/>
      <c r="J48" s="677"/>
      <c r="K48" s="677"/>
      <c r="L48" s="677"/>
      <c r="M48" s="677"/>
      <c r="N48" s="677"/>
      <c r="O48" s="677"/>
      <c r="P48" s="677"/>
      <c r="Q48" s="677"/>
      <c r="R48" s="678"/>
    </row>
    <row r="49" spans="1:19" s="686" customFormat="1" ht="23.15" customHeight="1">
      <c r="A49" s="702"/>
      <c r="B49" s="1130" t="s">
        <v>491</v>
      </c>
      <c r="C49" s="1131"/>
      <c r="D49" s="1131"/>
      <c r="E49" s="677"/>
      <c r="F49" s="677"/>
      <c r="G49" s="677"/>
      <c r="H49" s="677"/>
      <c r="I49" s="677"/>
      <c r="J49" s="677"/>
      <c r="K49" s="677"/>
      <c r="L49" s="677"/>
      <c r="M49" s="677"/>
      <c r="N49" s="677"/>
      <c r="O49" s="677"/>
      <c r="P49" s="677"/>
      <c r="Q49" s="677"/>
      <c r="R49" s="678"/>
    </row>
    <row r="50" spans="1:19" s="686" customFormat="1" ht="23.15" customHeight="1">
      <c r="A50" s="702"/>
      <c r="B50" s="1136" t="s">
        <v>492</v>
      </c>
      <c r="C50" s="1137"/>
      <c r="D50" s="1137"/>
      <c r="E50" s="677"/>
      <c r="F50" s="677"/>
      <c r="G50" s="677"/>
      <c r="H50" s="677"/>
      <c r="I50" s="677"/>
      <c r="J50" s="677"/>
      <c r="K50" s="677"/>
      <c r="L50" s="677"/>
      <c r="M50" s="677"/>
      <c r="N50" s="677"/>
      <c r="O50" s="677"/>
      <c r="P50" s="677"/>
      <c r="Q50" s="677"/>
      <c r="R50" s="678"/>
    </row>
    <row r="51" spans="1:19" s="686" customFormat="1" ht="23.15" customHeight="1">
      <c r="A51" s="702"/>
      <c r="B51" s="1130" t="s">
        <v>493</v>
      </c>
      <c r="C51" s="1131"/>
      <c r="D51" s="1131"/>
      <c r="E51" s="677"/>
      <c r="F51" s="677"/>
      <c r="G51" s="677"/>
      <c r="H51" s="677"/>
      <c r="I51" s="677"/>
      <c r="J51" s="677"/>
      <c r="K51" s="677"/>
      <c r="L51" s="677"/>
      <c r="M51" s="677"/>
      <c r="N51" s="677"/>
      <c r="O51" s="677"/>
      <c r="P51" s="677"/>
      <c r="Q51" s="677"/>
      <c r="R51" s="678"/>
    </row>
    <row r="52" spans="1:19" s="686" customFormat="1" ht="23.15" customHeight="1">
      <c r="A52" s="703"/>
      <c r="B52" s="1132" t="s">
        <v>529</v>
      </c>
      <c r="C52" s="1133"/>
      <c r="D52" s="1133"/>
      <c r="E52" s="1133"/>
      <c r="F52" s="1133"/>
      <c r="G52" s="1133"/>
      <c r="H52" s="1133"/>
      <c r="I52" s="1133"/>
      <c r="J52" s="1133"/>
      <c r="K52" s="1133"/>
      <c r="L52" s="1133"/>
      <c r="M52" s="1133"/>
      <c r="N52" s="1133"/>
      <c r="O52" s="1133"/>
      <c r="P52" s="1133"/>
      <c r="Q52" s="1133"/>
      <c r="R52" s="1134"/>
    </row>
    <row r="53" spans="1:19" s="686" customFormat="1" ht="23.15" customHeight="1">
      <c r="A53" s="702"/>
      <c r="B53" s="1130" t="s">
        <v>475</v>
      </c>
      <c r="C53" s="1131"/>
      <c r="D53" s="1131"/>
      <c r="E53" s="711" t="s">
        <v>535</v>
      </c>
      <c r="F53" s="711" t="s">
        <v>535</v>
      </c>
      <c r="G53" s="711" t="s">
        <v>535</v>
      </c>
      <c r="H53" s="711" t="s">
        <v>535</v>
      </c>
      <c r="I53" s="711" t="s">
        <v>535</v>
      </c>
      <c r="J53" s="711" t="s">
        <v>535</v>
      </c>
      <c r="K53" s="711" t="s">
        <v>535</v>
      </c>
      <c r="L53" s="711" t="s">
        <v>535</v>
      </c>
      <c r="M53" s="711" t="s">
        <v>535</v>
      </c>
      <c r="N53" s="711" t="s">
        <v>535</v>
      </c>
      <c r="O53" s="711" t="s">
        <v>535</v>
      </c>
      <c r="P53" s="711" t="s">
        <v>535</v>
      </c>
      <c r="Q53" s="711" t="s">
        <v>535</v>
      </c>
      <c r="R53" s="712" t="s">
        <v>535</v>
      </c>
      <c r="S53" s="710"/>
    </row>
    <row r="54" spans="1:19" s="686" customFormat="1" ht="23.15" customHeight="1">
      <c r="A54" s="702"/>
      <c r="B54" s="1154" t="s">
        <v>551</v>
      </c>
      <c r="C54" s="1155"/>
      <c r="D54" s="1156"/>
      <c r="E54" s="677"/>
      <c r="F54" s="677"/>
      <c r="G54" s="677"/>
      <c r="H54" s="677"/>
      <c r="I54" s="677"/>
      <c r="J54" s="677"/>
      <c r="K54" s="677"/>
      <c r="L54" s="677"/>
      <c r="M54" s="677"/>
      <c r="N54" s="677"/>
      <c r="O54" s="677"/>
      <c r="P54" s="677"/>
      <c r="Q54" s="677"/>
      <c r="R54" s="678"/>
    </row>
    <row r="55" spans="1:19" s="686" customFormat="1" ht="23.15" customHeight="1">
      <c r="A55" s="702"/>
      <c r="B55" s="1130" t="s">
        <v>476</v>
      </c>
      <c r="C55" s="1131"/>
      <c r="D55" s="1131"/>
      <c r="E55" s="677"/>
      <c r="F55" s="677"/>
      <c r="G55" s="677"/>
      <c r="H55" s="677"/>
      <c r="I55" s="677"/>
      <c r="J55" s="677"/>
      <c r="K55" s="677"/>
      <c r="L55" s="677"/>
      <c r="M55" s="677"/>
      <c r="N55" s="677"/>
      <c r="O55" s="677"/>
      <c r="P55" s="677"/>
      <c r="Q55" s="677"/>
      <c r="R55" s="678"/>
    </row>
    <row r="56" spans="1:19" s="686" customFormat="1" ht="23.15" customHeight="1">
      <c r="A56" s="702"/>
      <c r="B56" s="1130" t="s">
        <v>477</v>
      </c>
      <c r="C56" s="1131"/>
      <c r="D56" s="1131"/>
      <c r="E56" s="677"/>
      <c r="F56" s="677"/>
      <c r="G56" s="677"/>
      <c r="H56" s="677"/>
      <c r="I56" s="677"/>
      <c r="J56" s="677"/>
      <c r="K56" s="677"/>
      <c r="L56" s="677"/>
      <c r="M56" s="677"/>
      <c r="N56" s="677"/>
      <c r="O56" s="677"/>
      <c r="P56" s="677"/>
      <c r="Q56" s="677"/>
      <c r="R56" s="678"/>
    </row>
    <row r="57" spans="1:19" s="686" customFormat="1" ht="23.15" customHeight="1">
      <c r="A57" s="702"/>
      <c r="B57" s="1130" t="s">
        <v>478</v>
      </c>
      <c r="C57" s="1131"/>
      <c r="D57" s="1131"/>
      <c r="E57" s="677"/>
      <c r="F57" s="677"/>
      <c r="G57" s="677"/>
      <c r="H57" s="677"/>
      <c r="I57" s="677"/>
      <c r="J57" s="677"/>
      <c r="K57" s="677"/>
      <c r="L57" s="677"/>
      <c r="M57" s="677"/>
      <c r="N57" s="677"/>
      <c r="O57" s="677"/>
      <c r="P57" s="677"/>
      <c r="Q57" s="677"/>
      <c r="R57" s="678"/>
    </row>
    <row r="58" spans="1:19" s="686" customFormat="1" ht="23.15" customHeight="1">
      <c r="A58" s="702"/>
      <c r="B58" s="1135" t="s">
        <v>479</v>
      </c>
      <c r="C58" s="1099"/>
      <c r="D58" s="1099"/>
      <c r="E58" s="677"/>
      <c r="F58" s="677"/>
      <c r="G58" s="677"/>
      <c r="H58" s="677"/>
      <c r="I58" s="677"/>
      <c r="J58" s="677"/>
      <c r="K58" s="677"/>
      <c r="L58" s="677"/>
      <c r="M58" s="677"/>
      <c r="N58" s="677"/>
      <c r="O58" s="677"/>
      <c r="P58" s="677"/>
      <c r="Q58" s="677"/>
      <c r="R58" s="678"/>
    </row>
    <row r="59" spans="1:19" s="686" customFormat="1" ht="23.15" customHeight="1">
      <c r="A59" s="702"/>
      <c r="B59" s="1130" t="s">
        <v>480</v>
      </c>
      <c r="C59" s="1131"/>
      <c r="D59" s="1131"/>
      <c r="E59" s="677"/>
      <c r="F59" s="677"/>
      <c r="G59" s="677"/>
      <c r="H59" s="677"/>
      <c r="I59" s="677"/>
      <c r="J59" s="677"/>
      <c r="K59" s="677"/>
      <c r="L59" s="677"/>
      <c r="M59" s="677"/>
      <c r="N59" s="677"/>
      <c r="O59" s="677"/>
      <c r="P59" s="677"/>
      <c r="Q59" s="677"/>
      <c r="R59" s="678"/>
    </row>
    <row r="60" spans="1:19" s="686" customFormat="1" ht="23.15" customHeight="1">
      <c r="A60" s="702"/>
      <c r="B60" s="1130" t="s">
        <v>481</v>
      </c>
      <c r="C60" s="1131"/>
      <c r="D60" s="1131"/>
      <c r="E60" s="677"/>
      <c r="F60" s="677"/>
      <c r="G60" s="677"/>
      <c r="H60" s="677"/>
      <c r="I60" s="677"/>
      <c r="J60" s="677"/>
      <c r="K60" s="677"/>
      <c r="L60" s="677"/>
      <c r="M60" s="677"/>
      <c r="N60" s="677"/>
      <c r="O60" s="677"/>
      <c r="P60" s="677"/>
      <c r="Q60" s="677"/>
      <c r="R60" s="678"/>
    </row>
    <row r="61" spans="1:19" s="686" customFormat="1" ht="23.15" customHeight="1">
      <c r="A61" s="702"/>
      <c r="B61" s="1130" t="s">
        <v>482</v>
      </c>
      <c r="C61" s="1131"/>
      <c r="D61" s="1131"/>
      <c r="E61" s="677"/>
      <c r="F61" s="677"/>
      <c r="G61" s="677"/>
      <c r="H61" s="677"/>
      <c r="I61" s="677"/>
      <c r="J61" s="677"/>
      <c r="K61" s="677"/>
      <c r="L61" s="677"/>
      <c r="M61" s="677"/>
      <c r="N61" s="677"/>
      <c r="O61" s="677"/>
      <c r="P61" s="677"/>
      <c r="Q61" s="677"/>
      <c r="R61" s="678"/>
    </row>
    <row r="62" spans="1:19" s="686" customFormat="1" ht="23.15" customHeight="1">
      <c r="A62" s="702"/>
      <c r="B62" s="1130" t="s">
        <v>483</v>
      </c>
      <c r="C62" s="1131"/>
      <c r="D62" s="1131"/>
      <c r="E62" s="677"/>
      <c r="F62" s="677"/>
      <c r="G62" s="677"/>
      <c r="H62" s="677"/>
      <c r="I62" s="677"/>
      <c r="J62" s="677"/>
      <c r="K62" s="677"/>
      <c r="L62" s="677"/>
      <c r="M62" s="677"/>
      <c r="N62" s="677"/>
      <c r="O62" s="677"/>
      <c r="P62" s="677"/>
      <c r="Q62" s="677"/>
      <c r="R62" s="678"/>
    </row>
    <row r="63" spans="1:19" s="686" customFormat="1" ht="23.15" customHeight="1">
      <c r="A63" s="702"/>
      <c r="B63" s="1135" t="s">
        <v>484</v>
      </c>
      <c r="C63" s="1099"/>
      <c r="D63" s="1099"/>
      <c r="E63" s="677"/>
      <c r="F63" s="677"/>
      <c r="G63" s="677"/>
      <c r="H63" s="677"/>
      <c r="I63" s="677"/>
      <c r="J63" s="677"/>
      <c r="K63" s="677"/>
      <c r="L63" s="677"/>
      <c r="M63" s="677"/>
      <c r="N63" s="677"/>
      <c r="O63" s="677"/>
      <c r="P63" s="677"/>
      <c r="Q63" s="677"/>
      <c r="R63" s="678"/>
    </row>
    <row r="64" spans="1:19" s="686" customFormat="1" ht="23.15" customHeight="1" thickBot="1">
      <c r="A64" s="702"/>
      <c r="B64" s="1138" t="s">
        <v>485</v>
      </c>
      <c r="C64" s="1139"/>
      <c r="D64" s="1139"/>
      <c r="E64" s="679"/>
      <c r="F64" s="679"/>
      <c r="G64" s="679"/>
      <c r="H64" s="679"/>
      <c r="I64" s="679"/>
      <c r="J64" s="679"/>
      <c r="K64" s="679"/>
      <c r="L64" s="679"/>
      <c r="M64" s="679"/>
      <c r="N64" s="679"/>
      <c r="O64" s="679"/>
      <c r="P64" s="679"/>
      <c r="Q64" s="679"/>
      <c r="R64" s="680"/>
    </row>
    <row r="65" spans="1:1" ht="23.15" customHeight="1" thickTop="1">
      <c r="A65" s="589"/>
    </row>
    <row r="66" spans="1:1" ht="25" customHeight="1">
      <c r="A66" s="589"/>
    </row>
    <row r="67" spans="1:1" ht="25" customHeight="1">
      <c r="A67" s="589"/>
    </row>
    <row r="68" spans="1:1" ht="25" customHeight="1">
      <c r="A68" s="589"/>
    </row>
    <row r="69" spans="1:1" ht="22.5" customHeight="1">
      <c r="A69" s="589"/>
    </row>
    <row r="70" spans="1:1" ht="22.5" customHeight="1">
      <c r="A70" s="589"/>
    </row>
    <row r="71" spans="1:1" ht="22.5" customHeight="1">
      <c r="A71" s="589"/>
    </row>
    <row r="72" spans="1:1" ht="22.5" customHeight="1">
      <c r="A72" s="589"/>
    </row>
    <row r="73" spans="1:1" ht="22.5" customHeight="1">
      <c r="A73" s="589"/>
    </row>
  </sheetData>
  <sheetProtection password="FB6E" sheet="1" objects="1" scenarios="1"/>
  <mergeCells count="231">
    <mergeCell ref="Q40:R40"/>
    <mergeCell ref="K41:L41"/>
    <mergeCell ref="M41:N41"/>
    <mergeCell ref="O41:P41"/>
    <mergeCell ref="Q41:R41"/>
    <mergeCell ref="K37:L37"/>
    <mergeCell ref="M37:N37"/>
    <mergeCell ref="O37:P37"/>
    <mergeCell ref="Q37:R37"/>
    <mergeCell ref="K38:L38"/>
    <mergeCell ref="M38:N38"/>
    <mergeCell ref="O38:P38"/>
    <mergeCell ref="Q38:R38"/>
    <mergeCell ref="K39:L39"/>
    <mergeCell ref="M39:N39"/>
    <mergeCell ref="O39:P39"/>
    <mergeCell ref="Q39:R39"/>
    <mergeCell ref="Q34:R34"/>
    <mergeCell ref="K35:L35"/>
    <mergeCell ref="M35:N35"/>
    <mergeCell ref="O35:P35"/>
    <mergeCell ref="Q35:R35"/>
    <mergeCell ref="K36:L36"/>
    <mergeCell ref="M36:N36"/>
    <mergeCell ref="O36:P36"/>
    <mergeCell ref="Q36:R36"/>
    <mergeCell ref="Q31:R31"/>
    <mergeCell ref="K32:L32"/>
    <mergeCell ref="M32:N32"/>
    <mergeCell ref="O32:P32"/>
    <mergeCell ref="Q32:R32"/>
    <mergeCell ref="K33:L33"/>
    <mergeCell ref="M33:N33"/>
    <mergeCell ref="O33:P33"/>
    <mergeCell ref="Q33:R33"/>
    <mergeCell ref="Q28:R28"/>
    <mergeCell ref="K29:L29"/>
    <mergeCell ref="M29:N29"/>
    <mergeCell ref="O29:P29"/>
    <mergeCell ref="Q29:R29"/>
    <mergeCell ref="K30:L30"/>
    <mergeCell ref="M30:N30"/>
    <mergeCell ref="O30:P30"/>
    <mergeCell ref="Q30:R30"/>
    <mergeCell ref="Q25:R25"/>
    <mergeCell ref="K26:L26"/>
    <mergeCell ref="M26:N26"/>
    <mergeCell ref="O26:P26"/>
    <mergeCell ref="Q26:R26"/>
    <mergeCell ref="K27:L27"/>
    <mergeCell ref="M27:N27"/>
    <mergeCell ref="O27:P27"/>
    <mergeCell ref="Q27:R27"/>
    <mergeCell ref="Q22:R22"/>
    <mergeCell ref="K23:L23"/>
    <mergeCell ref="M23:N23"/>
    <mergeCell ref="O23:P23"/>
    <mergeCell ref="Q23:R23"/>
    <mergeCell ref="K24:L24"/>
    <mergeCell ref="M24:N24"/>
    <mergeCell ref="O24:P24"/>
    <mergeCell ref="Q24:R24"/>
    <mergeCell ref="G39:H39"/>
    <mergeCell ref="I39:J39"/>
    <mergeCell ref="G40:H40"/>
    <mergeCell ref="I40:J40"/>
    <mergeCell ref="G41:H41"/>
    <mergeCell ref="I41:J41"/>
    <mergeCell ref="K22:L22"/>
    <mergeCell ref="M22:N22"/>
    <mergeCell ref="O22:P22"/>
    <mergeCell ref="K25:L25"/>
    <mergeCell ref="M25:N25"/>
    <mergeCell ref="O25:P25"/>
    <mergeCell ref="K28:L28"/>
    <mergeCell ref="M28:N28"/>
    <mergeCell ref="O28:P28"/>
    <mergeCell ref="K31:L31"/>
    <mergeCell ref="M31:N31"/>
    <mergeCell ref="O31:P31"/>
    <mergeCell ref="K34:L34"/>
    <mergeCell ref="M34:N34"/>
    <mergeCell ref="O34:P34"/>
    <mergeCell ref="K40:L40"/>
    <mergeCell ref="M40:N40"/>
    <mergeCell ref="O40:P40"/>
    <mergeCell ref="G34:H34"/>
    <mergeCell ref="I34:J34"/>
    <mergeCell ref="G35:H35"/>
    <mergeCell ref="I35:J35"/>
    <mergeCell ref="G36:H36"/>
    <mergeCell ref="I36:J36"/>
    <mergeCell ref="G37:H37"/>
    <mergeCell ref="I37:J37"/>
    <mergeCell ref="G38:H38"/>
    <mergeCell ref="I38:J38"/>
    <mergeCell ref="I29:J29"/>
    <mergeCell ref="G30:H30"/>
    <mergeCell ref="I30:J30"/>
    <mergeCell ref="G31:H31"/>
    <mergeCell ref="I31:J31"/>
    <mergeCell ref="G32:H32"/>
    <mergeCell ref="I32:J32"/>
    <mergeCell ref="G33:H33"/>
    <mergeCell ref="I33:J33"/>
    <mergeCell ref="B42:R42"/>
    <mergeCell ref="B43:D43"/>
    <mergeCell ref="B44:D44"/>
    <mergeCell ref="B45:D45"/>
    <mergeCell ref="B46:D46"/>
    <mergeCell ref="B47:D47"/>
    <mergeCell ref="B48:D48"/>
    <mergeCell ref="B49:D49"/>
    <mergeCell ref="B54:D54"/>
    <mergeCell ref="B21:N21"/>
    <mergeCell ref="B22:D22"/>
    <mergeCell ref="B24:D24"/>
    <mergeCell ref="B25:D25"/>
    <mergeCell ref="B26:D26"/>
    <mergeCell ref="B27:D27"/>
    <mergeCell ref="B28:D28"/>
    <mergeCell ref="B29:D29"/>
    <mergeCell ref="B30:D30"/>
    <mergeCell ref="G22:H22"/>
    <mergeCell ref="I22:J22"/>
    <mergeCell ref="G23:H23"/>
    <mergeCell ref="I23:J23"/>
    <mergeCell ref="G24:H24"/>
    <mergeCell ref="I24:J24"/>
    <mergeCell ref="G25:H25"/>
    <mergeCell ref="I25:J25"/>
    <mergeCell ref="G26:H26"/>
    <mergeCell ref="I26:J26"/>
    <mergeCell ref="G27:H27"/>
    <mergeCell ref="I27:J27"/>
    <mergeCell ref="G28:H28"/>
    <mergeCell ref="I28:J28"/>
    <mergeCell ref="G29:H29"/>
    <mergeCell ref="B31:D31"/>
    <mergeCell ref="B32:D32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23:D23"/>
    <mergeCell ref="B50:D50"/>
    <mergeCell ref="B51:D51"/>
    <mergeCell ref="B63:D63"/>
    <mergeCell ref="B64:D64"/>
    <mergeCell ref="B60:D60"/>
    <mergeCell ref="B9:R9"/>
    <mergeCell ref="Q10:R10"/>
    <mergeCell ref="O10:P10"/>
    <mergeCell ref="M10:N10"/>
    <mergeCell ref="K10:L10"/>
    <mergeCell ref="B12:R12"/>
    <mergeCell ref="B10:D10"/>
    <mergeCell ref="E10:J10"/>
    <mergeCell ref="I13:J13"/>
    <mergeCell ref="K13:L13"/>
    <mergeCell ref="M13:N13"/>
    <mergeCell ref="O13:P13"/>
    <mergeCell ref="Q13:R13"/>
    <mergeCell ref="B13:G13"/>
    <mergeCell ref="B14:G14"/>
    <mergeCell ref="B15:G15"/>
    <mergeCell ref="B16:G16"/>
    <mergeCell ref="B17:G17"/>
    <mergeCell ref="B18:G18"/>
    <mergeCell ref="B19:G19"/>
    <mergeCell ref="B20:G20"/>
    <mergeCell ref="B61:D61"/>
    <mergeCell ref="B62:D62"/>
    <mergeCell ref="B52:R52"/>
    <mergeCell ref="B53:D53"/>
    <mergeCell ref="B55:D55"/>
    <mergeCell ref="I16:J16"/>
    <mergeCell ref="K16:L16"/>
    <mergeCell ref="M16:N16"/>
    <mergeCell ref="O16:P16"/>
    <mergeCell ref="Q16:R16"/>
    <mergeCell ref="B56:D56"/>
    <mergeCell ref="B57:D57"/>
    <mergeCell ref="B58:D58"/>
    <mergeCell ref="B59:D59"/>
    <mergeCell ref="I17:J17"/>
    <mergeCell ref="K17:L17"/>
    <mergeCell ref="M17:N17"/>
    <mergeCell ref="O17:P17"/>
    <mergeCell ref="Q17:R17"/>
    <mergeCell ref="I14:J14"/>
    <mergeCell ref="K14:L14"/>
    <mergeCell ref="M14:N14"/>
    <mergeCell ref="O14:P14"/>
    <mergeCell ref="Q14:R14"/>
    <mergeCell ref="I15:J15"/>
    <mergeCell ref="K15:L15"/>
    <mergeCell ref="M15:N15"/>
    <mergeCell ref="O15:P15"/>
    <mergeCell ref="Q15:R15"/>
    <mergeCell ref="C6:K6"/>
    <mergeCell ref="M6:N6"/>
    <mergeCell ref="O6:Q6"/>
    <mergeCell ref="C7:K7"/>
    <mergeCell ref="M7:N7"/>
    <mergeCell ref="G2:N2"/>
    <mergeCell ref="E3:O3"/>
    <mergeCell ref="E4:O4"/>
    <mergeCell ref="C5:E5"/>
    <mergeCell ref="M5:N5"/>
    <mergeCell ref="O5:Q5"/>
    <mergeCell ref="I20:J20"/>
    <mergeCell ref="K20:L20"/>
    <mergeCell ref="M20:N20"/>
    <mergeCell ref="O20:P20"/>
    <mergeCell ref="Q20:R20"/>
    <mergeCell ref="I18:J18"/>
    <mergeCell ref="K18:L18"/>
    <mergeCell ref="M18:N18"/>
    <mergeCell ref="O18:P18"/>
    <mergeCell ref="Q18:R18"/>
    <mergeCell ref="I19:J19"/>
    <mergeCell ref="K19:L19"/>
    <mergeCell ref="M19:N19"/>
    <mergeCell ref="O19:P19"/>
    <mergeCell ref="Q19:R19"/>
  </mergeCells>
  <printOptions horizontalCentered="1" verticalCentered="1"/>
  <pageMargins left="0" right="0" top="0" bottom="0" header="0" footer="0"/>
  <pageSetup paperSize="9" scale="54" orientation="portrait" verticalDpi="144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AA47"/>
  <sheetViews>
    <sheetView showGridLines="0" rightToLeft="1" view="pageBreakPreview" zoomScale="70" zoomScaleNormal="80" zoomScaleSheetLayoutView="70" workbookViewId="0">
      <selection activeCell="E15" sqref="E15"/>
    </sheetView>
  </sheetViews>
  <sheetFormatPr defaultColWidth="9.1796875" defaultRowHeight="19.5" customHeight="1"/>
  <cols>
    <col min="1" max="1" width="3.54296875" style="168" customWidth="1"/>
    <col min="2" max="18" width="9.26953125" style="168" customWidth="1"/>
    <col min="19" max="19" width="2.1796875" style="168" customWidth="1"/>
    <col min="20" max="16384" width="9.1796875" style="168"/>
  </cols>
  <sheetData>
    <row r="1" spans="1:27" s="4" customFormat="1" ht="13.5" customHeight="1" thickBot="1">
      <c r="O1" s="144"/>
      <c r="P1" s="144"/>
      <c r="Q1" s="144"/>
      <c r="R1" s="144"/>
    </row>
    <row r="2" spans="1:27" s="4" customFormat="1" ht="25" customHeight="1" thickTop="1">
      <c r="B2" s="1"/>
      <c r="C2" s="2"/>
      <c r="D2" s="2"/>
      <c r="E2" s="3" t="s">
        <v>3</v>
      </c>
      <c r="F2" s="3"/>
      <c r="G2" s="831" t="s">
        <v>144</v>
      </c>
      <c r="H2" s="831"/>
      <c r="I2" s="831"/>
      <c r="J2" s="831"/>
      <c r="K2" s="831"/>
      <c r="L2" s="831"/>
      <c r="M2" s="831"/>
      <c r="N2" s="831"/>
      <c r="O2" s="3"/>
      <c r="P2" s="3"/>
      <c r="Q2" s="55"/>
      <c r="R2" s="58"/>
      <c r="S2" s="55"/>
      <c r="T2" s="55"/>
      <c r="U2" s="55"/>
      <c r="V2" s="55"/>
      <c r="W2" s="55"/>
      <c r="X2" s="55"/>
    </row>
    <row r="3" spans="1:27" s="4" customFormat="1" ht="25" customHeight="1">
      <c r="B3" s="6"/>
      <c r="C3" s="7"/>
      <c r="D3" s="8"/>
      <c r="E3" s="835" t="s">
        <v>126</v>
      </c>
      <c r="F3" s="835"/>
      <c r="G3" s="835"/>
      <c r="H3" s="835"/>
      <c r="I3" s="835"/>
      <c r="J3" s="835"/>
      <c r="K3" s="835"/>
      <c r="L3" s="835"/>
      <c r="M3" s="835"/>
      <c r="N3" s="835"/>
      <c r="O3" s="835"/>
      <c r="P3" s="59"/>
      <c r="Q3" s="59"/>
      <c r="R3" s="78"/>
      <c r="S3" s="59"/>
      <c r="T3" s="59"/>
      <c r="U3" s="59"/>
      <c r="V3" s="59"/>
      <c r="W3" s="9"/>
      <c r="X3" s="9"/>
      <c r="Y3" s="9"/>
    </row>
    <row r="4" spans="1:27" s="4" customFormat="1" ht="25" customHeight="1">
      <c r="B4" s="11"/>
      <c r="C4" s="373"/>
      <c r="D4" s="7"/>
      <c r="E4" s="832" t="s">
        <v>559</v>
      </c>
      <c r="F4" s="832"/>
      <c r="G4" s="832"/>
      <c r="H4" s="832"/>
      <c r="I4" s="832"/>
      <c r="J4" s="832"/>
      <c r="K4" s="832"/>
      <c r="L4" s="832"/>
      <c r="M4" s="832"/>
      <c r="N4" s="832"/>
      <c r="O4" s="832"/>
      <c r="Q4" s="608" t="s">
        <v>143</v>
      </c>
      <c r="R4" s="165" t="s">
        <v>558</v>
      </c>
      <c r="S4" s="80"/>
      <c r="T4" s="80"/>
      <c r="Y4" s="7"/>
      <c r="Z4" s="7"/>
      <c r="AA4" s="7"/>
    </row>
    <row r="5" spans="1:27" s="4" customFormat="1" ht="25" customHeight="1">
      <c r="B5" s="366" t="s">
        <v>139</v>
      </c>
      <c r="C5" s="849">
        <f>'رو جلد'!C19</f>
        <v>1303015021</v>
      </c>
      <c r="D5" s="849"/>
      <c r="E5" s="849"/>
      <c r="F5" s="7"/>
      <c r="G5" s="7"/>
      <c r="H5" s="7"/>
      <c r="I5" s="7"/>
      <c r="J5" s="7"/>
      <c r="K5" s="7"/>
      <c r="L5" s="7"/>
      <c r="M5" s="850" t="s">
        <v>141</v>
      </c>
      <c r="N5" s="850"/>
      <c r="O5" s="830" t="str">
        <f>'رو جلد'!G25</f>
        <v>رهاب</v>
      </c>
      <c r="P5" s="830"/>
      <c r="Q5" s="830"/>
      <c r="R5" s="166"/>
      <c r="S5" s="7"/>
      <c r="T5" s="7"/>
      <c r="U5" s="7"/>
      <c r="V5" s="7"/>
      <c r="W5" s="146"/>
      <c r="X5" s="146"/>
      <c r="Y5" s="146"/>
      <c r="Z5" s="146"/>
      <c r="AA5" s="146"/>
    </row>
    <row r="6" spans="1:27" s="4" customFormat="1" ht="25" customHeight="1">
      <c r="B6" s="603" t="s">
        <v>405</v>
      </c>
      <c r="C6" s="830" t="str">
        <f>'رو جلد'!C21</f>
        <v>عملیات زیرسازی قطعه 20 راه آهن زاهدان-زابل-بیرجند-مشهد(از کیلومتر000+707 الی 000+740)</v>
      </c>
      <c r="D6" s="830"/>
      <c r="E6" s="830"/>
      <c r="F6" s="830"/>
      <c r="G6" s="830"/>
      <c r="H6" s="830"/>
      <c r="I6" s="830"/>
      <c r="J6" s="830"/>
      <c r="K6" s="830"/>
      <c r="L6" s="7"/>
      <c r="M6" s="850" t="s">
        <v>142</v>
      </c>
      <c r="N6" s="850"/>
      <c r="O6" s="830" t="str">
        <f>'رو جلد'!F26</f>
        <v>توسعه راههای پارس</v>
      </c>
      <c r="P6" s="830"/>
      <c r="Q6" s="830"/>
      <c r="R6" s="166"/>
      <c r="S6" s="7"/>
      <c r="T6" s="7"/>
      <c r="U6" s="7"/>
      <c r="V6" s="7"/>
      <c r="W6" s="146"/>
      <c r="X6" s="146"/>
      <c r="Y6" s="146"/>
      <c r="Z6" s="146"/>
      <c r="AA6" s="146"/>
    </row>
    <row r="7" spans="1:27" s="4" customFormat="1" ht="25" customHeight="1" thickBot="1">
      <c r="B7" s="603" t="s">
        <v>302</v>
      </c>
      <c r="C7" s="851" t="str">
        <f>'رو جلد'!C22</f>
        <v>عملیات زیرسازی قطعه 20 راه آهن زاهدان-زابل-بیرجند-مشهد(از کیلومتر000+707 الی 000+740)</v>
      </c>
      <c r="D7" s="851"/>
      <c r="E7" s="851"/>
      <c r="F7" s="851"/>
      <c r="G7" s="851"/>
      <c r="H7" s="851"/>
      <c r="I7" s="851"/>
      <c r="J7" s="851"/>
      <c r="K7" s="851"/>
      <c r="L7" s="76"/>
      <c r="M7" s="852" t="s">
        <v>135</v>
      </c>
      <c r="N7" s="852"/>
      <c r="O7" s="365" t="str">
        <f>'رو جلد'!E29</f>
        <v>فروردين</v>
      </c>
      <c r="P7" s="387">
        <f>'رو جلد'!H29</f>
        <v>1403</v>
      </c>
      <c r="Q7" s="76"/>
      <c r="R7" s="167"/>
      <c r="S7" s="69"/>
      <c r="T7" s="69"/>
      <c r="U7" s="69"/>
      <c r="V7" s="69"/>
      <c r="W7" s="146"/>
      <c r="X7" s="146"/>
      <c r="Y7" s="146"/>
      <c r="Z7" s="146"/>
    </row>
    <row r="8" spans="1:27" s="4" customFormat="1" ht="25" customHeight="1" thickTop="1" thickBot="1">
      <c r="B8" s="697"/>
      <c r="C8" s="698"/>
      <c r="D8" s="698"/>
      <c r="E8" s="698"/>
      <c r="F8" s="698"/>
      <c r="G8" s="698"/>
      <c r="H8" s="698"/>
      <c r="I8" s="698"/>
      <c r="J8" s="698"/>
      <c r="K8" s="699"/>
      <c r="L8" s="699"/>
      <c r="M8" s="699"/>
      <c r="N8" s="699"/>
      <c r="O8" s="699"/>
      <c r="P8" s="700"/>
      <c r="Q8" s="700"/>
      <c r="R8" s="700"/>
      <c r="S8" s="69"/>
      <c r="T8" s="69"/>
      <c r="U8" s="69"/>
      <c r="V8" s="69"/>
      <c r="W8" s="146"/>
      <c r="X8" s="146"/>
      <c r="Y8" s="146"/>
      <c r="Z8" s="146"/>
    </row>
    <row r="9" spans="1:27" s="686" customFormat="1" ht="30" customHeight="1" thickTop="1">
      <c r="A9" s="701"/>
      <c r="B9" s="1123" t="s">
        <v>544</v>
      </c>
      <c r="C9" s="1124"/>
      <c r="D9" s="1124"/>
      <c r="E9" s="1124"/>
      <c r="F9" s="1124"/>
      <c r="G9" s="1124"/>
      <c r="H9" s="1124"/>
      <c r="I9" s="1124"/>
      <c r="J9" s="1124"/>
      <c r="K9" s="1124"/>
      <c r="L9" s="1124"/>
      <c r="M9" s="1124"/>
      <c r="N9" s="1124"/>
      <c r="O9" s="688"/>
      <c r="P9" s="688"/>
      <c r="Q9" s="688"/>
      <c r="R9" s="689"/>
    </row>
    <row r="10" spans="1:27" s="686" customFormat="1" ht="30" customHeight="1">
      <c r="A10" s="702"/>
      <c r="B10" s="1121" t="s">
        <v>475</v>
      </c>
      <c r="C10" s="1092"/>
      <c r="D10" s="1092"/>
      <c r="E10" s="711" t="s">
        <v>535</v>
      </c>
      <c r="F10" s="711" t="s">
        <v>535</v>
      </c>
      <c r="G10" s="711" t="s">
        <v>535</v>
      </c>
      <c r="H10" s="711" t="s">
        <v>535</v>
      </c>
      <c r="I10" s="711" t="s">
        <v>535</v>
      </c>
      <c r="J10" s="711" t="s">
        <v>535</v>
      </c>
      <c r="K10" s="711" t="s">
        <v>535</v>
      </c>
      <c r="L10" s="711" t="s">
        <v>535</v>
      </c>
      <c r="M10" s="711" t="s">
        <v>535</v>
      </c>
      <c r="N10" s="711" t="s">
        <v>535</v>
      </c>
      <c r="O10" s="711" t="s">
        <v>535</v>
      </c>
      <c r="P10" s="711" t="s">
        <v>535</v>
      </c>
      <c r="Q10" s="711" t="s">
        <v>535</v>
      </c>
      <c r="R10" s="712" t="s">
        <v>535</v>
      </c>
      <c r="S10" s="710"/>
    </row>
    <row r="11" spans="1:27" s="686" customFormat="1" ht="30" customHeight="1">
      <c r="A11" s="702"/>
      <c r="B11" s="1121" t="s">
        <v>495</v>
      </c>
      <c r="C11" s="1092"/>
      <c r="D11" s="1092"/>
      <c r="E11" s="675"/>
      <c r="F11" s="675"/>
      <c r="G11" s="675"/>
      <c r="H11" s="675"/>
      <c r="I11" s="675"/>
      <c r="J11" s="675"/>
      <c r="K11" s="675"/>
      <c r="L11" s="675"/>
      <c r="M11" s="675"/>
      <c r="N11" s="675"/>
      <c r="O11" s="675"/>
      <c r="P11" s="675"/>
      <c r="Q11" s="675"/>
      <c r="R11" s="676"/>
    </row>
    <row r="12" spans="1:27" s="686" customFormat="1" ht="30" customHeight="1">
      <c r="A12" s="702"/>
      <c r="B12" s="1121" t="s">
        <v>496</v>
      </c>
      <c r="C12" s="1092"/>
      <c r="D12" s="1092"/>
      <c r="E12" s="675"/>
      <c r="F12" s="675"/>
      <c r="G12" s="675"/>
      <c r="H12" s="675"/>
      <c r="I12" s="675"/>
      <c r="J12" s="675"/>
      <c r="K12" s="675"/>
      <c r="L12" s="675"/>
      <c r="M12" s="675"/>
      <c r="N12" s="675"/>
      <c r="O12" s="675"/>
      <c r="P12" s="675"/>
      <c r="Q12" s="675"/>
      <c r="R12" s="676"/>
    </row>
    <row r="13" spans="1:27" s="686" customFormat="1" ht="30" customHeight="1">
      <c r="A13" s="702"/>
      <c r="B13" s="1121" t="s">
        <v>497</v>
      </c>
      <c r="C13" s="1092"/>
      <c r="D13" s="1092"/>
      <c r="E13" s="675"/>
      <c r="F13" s="675"/>
      <c r="G13" s="675"/>
      <c r="H13" s="675"/>
      <c r="I13" s="675"/>
      <c r="J13" s="675"/>
      <c r="K13" s="675"/>
      <c r="L13" s="675"/>
      <c r="M13" s="675"/>
      <c r="N13" s="675"/>
      <c r="O13" s="675"/>
      <c r="P13" s="675"/>
      <c r="Q13" s="675"/>
      <c r="R13" s="676"/>
    </row>
    <row r="14" spans="1:27" s="686" customFormat="1" ht="30" customHeight="1">
      <c r="A14" s="703"/>
      <c r="B14" s="1132" t="s">
        <v>543</v>
      </c>
      <c r="C14" s="1133"/>
      <c r="D14" s="1133"/>
      <c r="E14" s="1133"/>
      <c r="F14" s="1133"/>
      <c r="G14" s="1133"/>
      <c r="H14" s="1133"/>
      <c r="I14" s="1133"/>
      <c r="J14" s="1133"/>
      <c r="K14" s="1133"/>
      <c r="L14" s="1133"/>
      <c r="M14" s="1133"/>
      <c r="N14" s="1133"/>
      <c r="O14" s="1133"/>
      <c r="P14" s="1133"/>
      <c r="Q14" s="1133"/>
      <c r="R14" s="1134"/>
    </row>
    <row r="15" spans="1:27" s="686" customFormat="1" ht="30" customHeight="1">
      <c r="A15" s="702"/>
      <c r="B15" s="1130" t="s">
        <v>475</v>
      </c>
      <c r="C15" s="1131"/>
      <c r="D15" s="1131"/>
      <c r="E15" s="711" t="s">
        <v>535</v>
      </c>
      <c r="F15" s="711" t="s">
        <v>535</v>
      </c>
      <c r="G15" s="711" t="s">
        <v>535</v>
      </c>
      <c r="H15" s="711" t="s">
        <v>535</v>
      </c>
      <c r="I15" s="711" t="s">
        <v>535</v>
      </c>
      <c r="J15" s="711" t="s">
        <v>535</v>
      </c>
      <c r="K15" s="711" t="s">
        <v>535</v>
      </c>
      <c r="L15" s="711" t="s">
        <v>535</v>
      </c>
      <c r="M15" s="711" t="s">
        <v>535</v>
      </c>
      <c r="N15" s="711" t="s">
        <v>535</v>
      </c>
      <c r="O15" s="711" t="s">
        <v>535</v>
      </c>
      <c r="P15" s="711" t="s">
        <v>535</v>
      </c>
      <c r="Q15" s="711" t="s">
        <v>535</v>
      </c>
      <c r="R15" s="712" t="s">
        <v>535</v>
      </c>
      <c r="S15" s="710"/>
    </row>
    <row r="16" spans="1:27" s="686" customFormat="1" ht="30" customHeight="1">
      <c r="A16" s="702"/>
      <c r="B16" s="1154" t="s">
        <v>552</v>
      </c>
      <c r="C16" s="1155"/>
      <c r="D16" s="1156"/>
      <c r="E16" s="677"/>
      <c r="F16" s="677"/>
      <c r="G16" s="677"/>
      <c r="H16" s="677"/>
      <c r="I16" s="677"/>
      <c r="J16" s="677"/>
      <c r="K16" s="677"/>
      <c r="L16" s="677"/>
      <c r="M16" s="677"/>
      <c r="N16" s="677"/>
      <c r="O16" s="677"/>
      <c r="P16" s="677"/>
      <c r="Q16" s="677"/>
      <c r="R16" s="678"/>
    </row>
    <row r="17" spans="1:19" s="686" customFormat="1" ht="30" customHeight="1">
      <c r="A17" s="702"/>
      <c r="B17" s="1130" t="s">
        <v>545</v>
      </c>
      <c r="C17" s="1131"/>
      <c r="D17" s="1131"/>
      <c r="E17" s="677"/>
      <c r="F17" s="677"/>
      <c r="G17" s="677"/>
      <c r="H17" s="677"/>
      <c r="I17" s="677"/>
      <c r="J17" s="677"/>
      <c r="K17" s="677"/>
      <c r="L17" s="677"/>
      <c r="M17" s="677"/>
      <c r="N17" s="677"/>
      <c r="O17" s="677"/>
      <c r="P17" s="677"/>
      <c r="Q17" s="677"/>
      <c r="R17" s="678"/>
    </row>
    <row r="18" spans="1:19" s="686" customFormat="1" ht="30" customHeight="1">
      <c r="A18" s="702"/>
      <c r="B18" s="1130" t="s">
        <v>546</v>
      </c>
      <c r="C18" s="1131"/>
      <c r="D18" s="1131"/>
      <c r="E18" s="677"/>
      <c r="F18" s="677"/>
      <c r="G18" s="677"/>
      <c r="H18" s="677"/>
      <c r="I18" s="677"/>
      <c r="J18" s="677"/>
      <c r="K18" s="677"/>
      <c r="L18" s="677"/>
      <c r="M18" s="677"/>
      <c r="N18" s="677"/>
      <c r="O18" s="677"/>
      <c r="P18" s="677"/>
      <c r="Q18" s="677"/>
      <c r="R18" s="678"/>
    </row>
    <row r="19" spans="1:19" s="686" customFormat="1" ht="30" customHeight="1">
      <c r="A19" s="702"/>
      <c r="B19" s="1130" t="s">
        <v>547</v>
      </c>
      <c r="C19" s="1131"/>
      <c r="D19" s="1131"/>
      <c r="E19" s="677"/>
      <c r="F19" s="677"/>
      <c r="G19" s="677"/>
      <c r="H19" s="677"/>
      <c r="I19" s="677"/>
      <c r="J19" s="677"/>
      <c r="K19" s="677"/>
      <c r="L19" s="677"/>
      <c r="M19" s="677"/>
      <c r="N19" s="677"/>
      <c r="O19" s="677"/>
      <c r="P19" s="677"/>
      <c r="Q19" s="677"/>
      <c r="R19" s="678"/>
    </row>
    <row r="20" spans="1:19" s="686" customFormat="1" ht="30" customHeight="1">
      <c r="A20" s="702"/>
      <c r="B20" s="1135" t="s">
        <v>548</v>
      </c>
      <c r="C20" s="1099"/>
      <c r="D20" s="1099"/>
      <c r="E20" s="677"/>
      <c r="F20" s="677"/>
      <c r="G20" s="677"/>
      <c r="H20" s="677"/>
      <c r="I20" s="677"/>
      <c r="J20" s="677"/>
      <c r="K20" s="677"/>
      <c r="L20" s="677"/>
      <c r="M20" s="677"/>
      <c r="N20" s="677"/>
      <c r="O20" s="677"/>
      <c r="P20" s="677"/>
      <c r="Q20" s="677"/>
      <c r="R20" s="678"/>
    </row>
    <row r="21" spans="1:19" s="686" customFormat="1" ht="30" customHeight="1">
      <c r="A21" s="701"/>
      <c r="B21" s="1085" t="s">
        <v>549</v>
      </c>
      <c r="C21" s="1086"/>
      <c r="D21" s="1086"/>
      <c r="E21" s="1086"/>
      <c r="F21" s="1086"/>
      <c r="G21" s="1086"/>
      <c r="H21" s="1086"/>
      <c r="I21" s="1086"/>
      <c r="J21" s="1086"/>
      <c r="K21" s="1086"/>
      <c r="L21" s="1086"/>
      <c r="M21" s="1086"/>
      <c r="N21" s="1086"/>
      <c r="O21" s="1086"/>
      <c r="R21" s="687"/>
    </row>
    <row r="22" spans="1:19" s="686" customFormat="1" ht="30" customHeight="1">
      <c r="A22" s="702"/>
      <c r="B22" s="1121" t="s">
        <v>475</v>
      </c>
      <c r="C22" s="1092"/>
      <c r="D22" s="1092"/>
      <c r="E22" s="711" t="s">
        <v>535</v>
      </c>
      <c r="F22" s="711" t="s">
        <v>535</v>
      </c>
      <c r="G22" s="711" t="s">
        <v>535</v>
      </c>
      <c r="H22" s="711" t="s">
        <v>535</v>
      </c>
      <c r="I22" s="711" t="s">
        <v>535</v>
      </c>
      <c r="J22" s="711" t="s">
        <v>535</v>
      </c>
      <c r="K22" s="711" t="s">
        <v>535</v>
      </c>
      <c r="L22" s="711" t="s">
        <v>535</v>
      </c>
      <c r="M22" s="711" t="s">
        <v>535</v>
      </c>
      <c r="N22" s="711" t="s">
        <v>535</v>
      </c>
      <c r="O22" s="711" t="s">
        <v>535</v>
      </c>
      <c r="P22" s="711" t="s">
        <v>535</v>
      </c>
      <c r="Q22" s="711" t="s">
        <v>535</v>
      </c>
      <c r="R22" s="712" t="s">
        <v>535</v>
      </c>
      <c r="S22" s="710"/>
    </row>
    <row r="23" spans="1:19" s="686" customFormat="1" ht="30" customHeight="1">
      <c r="A23" s="702"/>
      <c r="B23" s="1135" t="s">
        <v>553</v>
      </c>
      <c r="C23" s="1099"/>
      <c r="D23" s="1099"/>
      <c r="E23" s="675"/>
      <c r="F23" s="675"/>
      <c r="G23" s="675"/>
      <c r="H23" s="675"/>
      <c r="I23" s="675"/>
      <c r="J23" s="675"/>
      <c r="K23" s="675"/>
      <c r="L23" s="675"/>
      <c r="M23" s="675"/>
      <c r="N23" s="675"/>
      <c r="O23" s="675"/>
      <c r="P23" s="675"/>
      <c r="Q23" s="675"/>
      <c r="R23" s="676"/>
    </row>
    <row r="24" spans="1:19" s="686" customFormat="1" ht="30" customHeight="1">
      <c r="A24" s="702"/>
      <c r="B24" s="1135" t="s">
        <v>498</v>
      </c>
      <c r="C24" s="1099"/>
      <c r="D24" s="1099"/>
      <c r="E24" s="675"/>
      <c r="F24" s="675"/>
      <c r="G24" s="675"/>
      <c r="H24" s="675"/>
      <c r="I24" s="675"/>
      <c r="J24" s="675"/>
      <c r="K24" s="675"/>
      <c r="L24" s="675"/>
      <c r="M24" s="675"/>
      <c r="N24" s="675"/>
      <c r="O24" s="675"/>
      <c r="P24" s="675"/>
      <c r="Q24" s="675"/>
      <c r="R24" s="676"/>
    </row>
    <row r="25" spans="1:19" s="686" customFormat="1" ht="30" customHeight="1">
      <c r="A25" s="702"/>
      <c r="B25" s="1121" t="s">
        <v>499</v>
      </c>
      <c r="C25" s="1092"/>
      <c r="D25" s="1092"/>
      <c r="E25" s="675"/>
      <c r="F25" s="675"/>
      <c r="G25" s="675"/>
      <c r="H25" s="675"/>
      <c r="I25" s="675"/>
      <c r="J25" s="675"/>
      <c r="K25" s="675"/>
      <c r="L25" s="675"/>
      <c r="M25" s="675"/>
      <c r="N25" s="675"/>
      <c r="O25" s="675"/>
      <c r="P25" s="675"/>
      <c r="Q25" s="675"/>
      <c r="R25" s="676"/>
    </row>
    <row r="26" spans="1:19" s="686" customFormat="1" ht="30" customHeight="1">
      <c r="A26" s="702"/>
      <c r="B26" s="1121" t="s">
        <v>500</v>
      </c>
      <c r="C26" s="1092"/>
      <c r="D26" s="1092"/>
      <c r="E26" s="675"/>
      <c r="F26" s="675"/>
      <c r="G26" s="675"/>
      <c r="H26" s="675"/>
      <c r="I26" s="675"/>
      <c r="J26" s="675"/>
      <c r="K26" s="675"/>
      <c r="L26" s="675"/>
      <c r="M26" s="675"/>
      <c r="N26" s="675"/>
      <c r="O26" s="675"/>
      <c r="P26" s="675"/>
      <c r="Q26" s="675"/>
      <c r="R26" s="676"/>
    </row>
    <row r="27" spans="1:19" s="686" customFormat="1" ht="30" customHeight="1">
      <c r="A27" s="702"/>
      <c r="B27" s="1121" t="s">
        <v>501</v>
      </c>
      <c r="C27" s="1092"/>
      <c r="D27" s="1092"/>
      <c r="E27" s="675"/>
      <c r="F27" s="675"/>
      <c r="G27" s="675"/>
      <c r="H27" s="675"/>
      <c r="I27" s="675"/>
      <c r="J27" s="675"/>
      <c r="K27" s="675"/>
      <c r="L27" s="675"/>
      <c r="M27" s="675"/>
      <c r="N27" s="675"/>
      <c r="O27" s="675"/>
      <c r="P27" s="675"/>
      <c r="Q27" s="675"/>
      <c r="R27" s="676"/>
    </row>
    <row r="28" spans="1:19" s="686" customFormat="1" ht="30" customHeight="1">
      <c r="A28" s="702"/>
      <c r="B28" s="1121" t="s">
        <v>502</v>
      </c>
      <c r="C28" s="1092"/>
      <c r="D28" s="1092"/>
      <c r="E28" s="675"/>
      <c r="F28" s="675"/>
      <c r="G28" s="675"/>
      <c r="H28" s="675"/>
      <c r="I28" s="675"/>
      <c r="J28" s="675"/>
      <c r="K28" s="675"/>
      <c r="L28" s="675"/>
      <c r="M28" s="675"/>
      <c r="N28" s="675"/>
      <c r="O28" s="675"/>
      <c r="P28" s="675"/>
      <c r="Q28" s="675"/>
      <c r="R28" s="676"/>
    </row>
    <row r="29" spans="1:19" s="686" customFormat="1" ht="30" customHeight="1">
      <c r="A29" s="702"/>
      <c r="B29" s="1121" t="s">
        <v>503</v>
      </c>
      <c r="C29" s="1092"/>
      <c r="D29" s="1092"/>
      <c r="E29" s="675"/>
      <c r="F29" s="675"/>
      <c r="G29" s="675"/>
      <c r="H29" s="675"/>
      <c r="I29" s="675"/>
      <c r="J29" s="675"/>
      <c r="K29" s="675"/>
      <c r="L29" s="675"/>
      <c r="M29" s="675"/>
      <c r="N29" s="675"/>
      <c r="O29" s="675"/>
      <c r="P29" s="675"/>
      <c r="Q29" s="675"/>
      <c r="R29" s="676"/>
    </row>
    <row r="30" spans="1:19" s="686" customFormat="1" ht="30" customHeight="1">
      <c r="A30" s="702"/>
      <c r="B30" s="1121" t="s">
        <v>504</v>
      </c>
      <c r="C30" s="1092"/>
      <c r="D30" s="1092"/>
      <c r="E30" s="675"/>
      <c r="F30" s="675"/>
      <c r="G30" s="675"/>
      <c r="H30" s="675"/>
      <c r="I30" s="675"/>
      <c r="J30" s="675"/>
      <c r="K30" s="675"/>
      <c r="L30" s="675"/>
      <c r="M30" s="675"/>
      <c r="N30" s="675"/>
      <c r="O30" s="675"/>
      <c r="P30" s="675"/>
      <c r="Q30" s="675"/>
      <c r="R30" s="676"/>
    </row>
    <row r="31" spans="1:19" s="686" customFormat="1" ht="30" customHeight="1">
      <c r="A31" s="702"/>
      <c r="B31" s="1121" t="s">
        <v>505</v>
      </c>
      <c r="C31" s="1092"/>
      <c r="D31" s="1092"/>
      <c r="E31" s="675"/>
      <c r="F31" s="675"/>
      <c r="G31" s="675"/>
      <c r="H31" s="675"/>
      <c r="I31" s="675"/>
      <c r="J31" s="675"/>
      <c r="K31" s="675"/>
      <c r="L31" s="675"/>
      <c r="M31" s="675"/>
      <c r="N31" s="675"/>
      <c r="O31" s="675"/>
      <c r="P31" s="675"/>
      <c r="Q31" s="675"/>
      <c r="R31" s="676"/>
    </row>
    <row r="32" spans="1:19" s="686" customFormat="1" ht="30" customHeight="1">
      <c r="A32" s="702"/>
      <c r="B32" s="1121" t="s">
        <v>506</v>
      </c>
      <c r="C32" s="1092"/>
      <c r="D32" s="1092"/>
      <c r="E32" s="675"/>
      <c r="F32" s="675"/>
      <c r="G32" s="675"/>
      <c r="H32" s="675"/>
      <c r="I32" s="675"/>
      <c r="J32" s="675"/>
      <c r="K32" s="675"/>
      <c r="L32" s="675"/>
      <c r="M32" s="675"/>
      <c r="N32" s="675"/>
      <c r="O32" s="675"/>
      <c r="P32" s="675"/>
      <c r="Q32" s="675"/>
      <c r="R32" s="676"/>
    </row>
    <row r="33" spans="1:18" s="686" customFormat="1" ht="30" customHeight="1">
      <c r="A33" s="702"/>
      <c r="B33" s="1121" t="s">
        <v>507</v>
      </c>
      <c r="C33" s="1092"/>
      <c r="D33" s="1092"/>
      <c r="E33" s="675"/>
      <c r="F33" s="675"/>
      <c r="G33" s="675"/>
      <c r="H33" s="675"/>
      <c r="I33" s="675"/>
      <c r="J33" s="675"/>
      <c r="K33" s="675"/>
      <c r="L33" s="675"/>
      <c r="M33" s="675"/>
      <c r="N33" s="675"/>
      <c r="O33" s="675"/>
      <c r="P33" s="675"/>
      <c r="Q33" s="675"/>
      <c r="R33" s="676"/>
    </row>
    <row r="34" spans="1:18" s="686" customFormat="1" ht="30" customHeight="1">
      <c r="A34" s="702"/>
      <c r="B34" s="1121" t="s">
        <v>508</v>
      </c>
      <c r="C34" s="1092"/>
      <c r="D34" s="1092"/>
      <c r="E34" s="675"/>
      <c r="F34" s="675"/>
      <c r="G34" s="675"/>
      <c r="H34" s="675"/>
      <c r="I34" s="675"/>
      <c r="J34" s="675"/>
      <c r="K34" s="675"/>
      <c r="L34" s="675"/>
      <c r="M34" s="675"/>
      <c r="N34" s="675"/>
      <c r="O34" s="675"/>
      <c r="P34" s="675"/>
      <c r="Q34" s="675"/>
      <c r="R34" s="676"/>
    </row>
    <row r="35" spans="1:18" s="686" customFormat="1" ht="30" customHeight="1">
      <c r="A35" s="702"/>
      <c r="B35" s="1130" t="s">
        <v>509</v>
      </c>
      <c r="C35" s="1131"/>
      <c r="D35" s="1131"/>
      <c r="E35" s="675"/>
      <c r="F35" s="675"/>
      <c r="G35" s="675"/>
      <c r="H35" s="675"/>
      <c r="I35" s="675"/>
      <c r="J35" s="675"/>
      <c r="K35" s="675"/>
      <c r="L35" s="675"/>
      <c r="M35" s="675"/>
      <c r="N35" s="675"/>
      <c r="O35" s="675"/>
      <c r="P35" s="675"/>
      <c r="Q35" s="675"/>
      <c r="R35" s="676"/>
    </row>
    <row r="36" spans="1:18" s="686" customFormat="1" ht="30" customHeight="1">
      <c r="A36" s="703"/>
      <c r="B36" s="1132" t="s">
        <v>550</v>
      </c>
      <c r="C36" s="1133"/>
      <c r="D36" s="1133"/>
      <c r="E36" s="1133"/>
      <c r="F36" s="1133"/>
      <c r="G36" s="1133"/>
      <c r="H36" s="1133"/>
      <c r="I36" s="1133"/>
      <c r="J36" s="1133"/>
      <c r="K36" s="1133"/>
      <c r="L36" s="1133"/>
      <c r="M36" s="1133"/>
      <c r="N36" s="1133"/>
      <c r="O36" s="1133"/>
      <c r="P36" s="1133"/>
      <c r="Q36" s="1133"/>
      <c r="R36" s="1134"/>
    </row>
    <row r="37" spans="1:18" s="686" customFormat="1" ht="30" customHeight="1">
      <c r="A37" s="702"/>
      <c r="B37" s="1130" t="s">
        <v>475</v>
      </c>
      <c r="C37" s="1131"/>
      <c r="D37" s="1131"/>
      <c r="E37" s="711" t="s">
        <v>535</v>
      </c>
      <c r="F37" s="711" t="s">
        <v>535</v>
      </c>
      <c r="G37" s="711" t="s">
        <v>535</v>
      </c>
      <c r="H37" s="711" t="s">
        <v>535</v>
      </c>
      <c r="I37" s="711" t="s">
        <v>535</v>
      </c>
      <c r="J37" s="711" t="s">
        <v>535</v>
      </c>
      <c r="K37" s="711" t="s">
        <v>535</v>
      </c>
      <c r="L37" s="711" t="s">
        <v>535</v>
      </c>
      <c r="M37" s="711" t="s">
        <v>535</v>
      </c>
      <c r="N37" s="711" t="s">
        <v>535</v>
      </c>
      <c r="O37" s="711" t="s">
        <v>535</v>
      </c>
      <c r="P37" s="711" t="s">
        <v>535</v>
      </c>
      <c r="Q37" s="711" t="s">
        <v>535</v>
      </c>
      <c r="R37" s="713" t="s">
        <v>535</v>
      </c>
    </row>
    <row r="38" spans="1:18" s="686" customFormat="1" ht="30" customHeight="1">
      <c r="A38" s="702"/>
      <c r="B38" s="1154" t="s">
        <v>554</v>
      </c>
      <c r="C38" s="1155"/>
      <c r="D38" s="1156"/>
      <c r="E38" s="677"/>
      <c r="F38" s="677"/>
      <c r="G38" s="677"/>
      <c r="H38" s="677"/>
      <c r="I38" s="677"/>
      <c r="J38" s="677"/>
      <c r="K38" s="677"/>
      <c r="L38" s="677"/>
      <c r="M38" s="677"/>
      <c r="N38" s="677"/>
      <c r="O38" s="677"/>
      <c r="P38" s="677"/>
      <c r="Q38" s="677"/>
      <c r="R38" s="678"/>
    </row>
    <row r="39" spans="1:18" s="686" customFormat="1" ht="30" customHeight="1">
      <c r="A39" s="702"/>
      <c r="B39" s="1130" t="s">
        <v>545</v>
      </c>
      <c r="C39" s="1131"/>
      <c r="D39" s="1131"/>
      <c r="E39" s="677"/>
      <c r="F39" s="677"/>
      <c r="G39" s="677"/>
      <c r="H39" s="677"/>
      <c r="I39" s="677"/>
      <c r="J39" s="677"/>
      <c r="K39" s="677"/>
      <c r="L39" s="677"/>
      <c r="M39" s="677"/>
      <c r="N39" s="677"/>
      <c r="O39" s="677"/>
      <c r="P39" s="677"/>
      <c r="Q39" s="677"/>
      <c r="R39" s="678"/>
    </row>
    <row r="40" spans="1:18" s="686" customFormat="1" ht="30" customHeight="1">
      <c r="A40" s="702"/>
      <c r="B40" s="1130" t="s">
        <v>546</v>
      </c>
      <c r="C40" s="1131"/>
      <c r="D40" s="1131"/>
      <c r="E40" s="677"/>
      <c r="F40" s="677"/>
      <c r="G40" s="677"/>
      <c r="H40" s="677"/>
      <c r="I40" s="677"/>
      <c r="J40" s="677"/>
      <c r="K40" s="677"/>
      <c r="L40" s="677"/>
      <c r="M40" s="677"/>
      <c r="N40" s="677"/>
      <c r="O40" s="677"/>
      <c r="P40" s="677"/>
      <c r="Q40" s="677"/>
      <c r="R40" s="678"/>
    </row>
    <row r="41" spans="1:18" s="686" customFormat="1" ht="30" customHeight="1" thickBot="1">
      <c r="A41" s="702"/>
      <c r="B41" s="1157" t="s">
        <v>548</v>
      </c>
      <c r="C41" s="1158"/>
      <c r="D41" s="1158"/>
      <c r="E41" s="679"/>
      <c r="F41" s="679"/>
      <c r="G41" s="679"/>
      <c r="H41" s="679"/>
      <c r="I41" s="679"/>
      <c r="J41" s="679"/>
      <c r="K41" s="679"/>
      <c r="L41" s="679"/>
      <c r="M41" s="679"/>
      <c r="N41" s="679"/>
      <c r="O41" s="679"/>
      <c r="P41" s="679"/>
      <c r="Q41" s="679"/>
      <c r="R41" s="680"/>
    </row>
    <row r="42" spans="1:18" ht="30" customHeight="1" thickTop="1">
      <c r="A42" s="589"/>
    </row>
    <row r="43" spans="1:18" ht="25" customHeight="1"/>
    <row r="44" spans="1:18" ht="25" customHeight="1"/>
    <row r="45" spans="1:18" ht="25" customHeight="1"/>
    <row r="46" spans="1:18" ht="25" customHeight="1"/>
    <row r="47" spans="1:18" ht="25" customHeight="1"/>
  </sheetData>
  <sheetProtection password="FB6E" sheet="1" objects="1" scenarios="1"/>
  <mergeCells count="44">
    <mergeCell ref="B36:R36"/>
    <mergeCell ref="B37:D37"/>
    <mergeCell ref="B38:D38"/>
    <mergeCell ref="B39:D39"/>
    <mergeCell ref="B21:O21"/>
    <mergeCell ref="B27:D27"/>
    <mergeCell ref="B28:D28"/>
    <mergeCell ref="B29:D29"/>
    <mergeCell ref="B30:D30"/>
    <mergeCell ref="B31:D31"/>
    <mergeCell ref="B32:D32"/>
    <mergeCell ref="B23:D23"/>
    <mergeCell ref="B40:D40"/>
    <mergeCell ref="B41:D41"/>
    <mergeCell ref="B22:D22"/>
    <mergeCell ref="B13:D13"/>
    <mergeCell ref="B33:D33"/>
    <mergeCell ref="B34:D34"/>
    <mergeCell ref="B35:D35"/>
    <mergeCell ref="B24:D24"/>
    <mergeCell ref="B25:D25"/>
    <mergeCell ref="B26:D26"/>
    <mergeCell ref="B14:R14"/>
    <mergeCell ref="B15:D15"/>
    <mergeCell ref="B16:D16"/>
    <mergeCell ref="B17:D17"/>
    <mergeCell ref="B18:D18"/>
    <mergeCell ref="B19:D19"/>
    <mergeCell ref="B20:D20"/>
    <mergeCell ref="B9:N9"/>
    <mergeCell ref="B10:D10"/>
    <mergeCell ref="B11:D11"/>
    <mergeCell ref="B12:D12"/>
    <mergeCell ref="G2:N2"/>
    <mergeCell ref="E3:O3"/>
    <mergeCell ref="E4:O4"/>
    <mergeCell ref="C5:E5"/>
    <mergeCell ref="M5:N5"/>
    <mergeCell ref="O5:Q5"/>
    <mergeCell ref="C6:K6"/>
    <mergeCell ref="M6:N6"/>
    <mergeCell ref="O6:Q6"/>
    <mergeCell ref="C7:K7"/>
    <mergeCell ref="M7:N7"/>
  </mergeCells>
  <printOptions horizontalCentered="1" verticalCentered="1"/>
  <pageMargins left="0" right="0" top="0" bottom="0" header="0" footer="0"/>
  <pageSetup paperSize="9" scale="63" orientation="portrait" verticalDpi="144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7">
    <pageSetUpPr fitToPage="1"/>
  </sheetPr>
  <dimension ref="A1:U232"/>
  <sheetViews>
    <sheetView showGridLines="0" rightToLeft="1" view="pageBreakPreview" topLeftCell="A4" zoomScale="70" zoomScaleSheetLayoutView="70" workbookViewId="0">
      <selection activeCell="F10" sqref="F10"/>
    </sheetView>
  </sheetViews>
  <sheetFormatPr defaultColWidth="9.1796875" defaultRowHeight="17"/>
  <cols>
    <col min="1" max="1" width="2" style="178" customWidth="1"/>
    <col min="2" max="2" width="6.54296875" style="178" bestFit="1" customWidth="1"/>
    <col min="3" max="3" width="20.81640625" style="619" customWidth="1"/>
    <col min="4" max="4" width="7.7265625" style="619" customWidth="1"/>
    <col min="5" max="5" width="8" style="619" customWidth="1"/>
    <col min="6" max="6" width="8.54296875" style="620" customWidth="1"/>
    <col min="7" max="7" width="21.54296875" style="620" customWidth="1"/>
    <col min="8" max="8" width="15.1796875" style="620" customWidth="1"/>
    <col min="9" max="9" width="12" style="620" customWidth="1"/>
    <col min="10" max="10" width="6.7265625" style="620" customWidth="1"/>
    <col min="11" max="11" width="17.1796875" style="620" customWidth="1"/>
    <col min="12" max="12" width="18.26953125" style="620" customWidth="1"/>
    <col min="13" max="13" width="16.81640625" style="620" customWidth="1"/>
    <col min="14" max="14" width="12.1796875" style="620" customWidth="1"/>
    <col min="15" max="15" width="5.81640625" style="620" customWidth="1"/>
    <col min="16" max="16" width="9" style="620" customWidth="1"/>
    <col min="17" max="17" width="6.7265625" style="620" customWidth="1"/>
    <col min="18" max="18" width="23.1796875" style="620" customWidth="1"/>
    <col min="19" max="19" width="2.81640625" style="178" customWidth="1"/>
    <col min="20" max="27" width="9.1796875" style="178"/>
    <col min="28" max="29" width="16.7265625" style="178" bestFit="1" customWidth="1"/>
    <col min="30" max="16384" width="9.1796875" style="178"/>
  </cols>
  <sheetData>
    <row r="1" spans="1:21" ht="21" customHeight="1" thickBot="1">
      <c r="B1" s="1168"/>
      <c r="C1" s="1169"/>
      <c r="D1" s="1169"/>
      <c r="E1" s="1169"/>
      <c r="F1" s="1169"/>
      <c r="G1" s="1169"/>
      <c r="H1" s="1169"/>
      <c r="I1" s="1169"/>
      <c r="J1" s="1169"/>
      <c r="K1" s="1169"/>
      <c r="L1" s="1169"/>
      <c r="M1" s="1169"/>
      <c r="N1" s="1169"/>
      <c r="O1" s="1169"/>
      <c r="P1" s="1169"/>
      <c r="Q1" s="1169"/>
      <c r="R1" s="1169"/>
    </row>
    <row r="2" spans="1:21" ht="22.5" customHeight="1" thickTop="1">
      <c r="B2" s="52"/>
      <c r="C2" s="53"/>
      <c r="D2" s="53"/>
      <c r="E2" s="53"/>
      <c r="F2" s="3" t="s">
        <v>3</v>
      </c>
      <c r="G2" s="1172" t="s">
        <v>144</v>
      </c>
      <c r="H2" s="1172"/>
      <c r="I2" s="1172"/>
      <c r="J2" s="1172"/>
      <c r="K2" s="1172"/>
      <c r="L2" s="1172"/>
      <c r="M2" s="614"/>
      <c r="N2" s="3"/>
      <c r="O2" s="3"/>
      <c r="P2" s="3"/>
      <c r="Q2" s="3"/>
      <c r="R2" s="54"/>
      <c r="S2" s="55"/>
      <c r="T2" s="55"/>
      <c r="U2" s="55"/>
    </row>
    <row r="3" spans="1:21" ht="22.5" customHeight="1">
      <c r="B3" s="56"/>
      <c r="C3" s="57"/>
      <c r="D3" s="57"/>
      <c r="E3" s="607"/>
      <c r="F3" s="64"/>
      <c r="G3" s="1173" t="s">
        <v>126</v>
      </c>
      <c r="H3" s="1173"/>
      <c r="I3" s="1173"/>
      <c r="J3" s="1173"/>
      <c r="K3" s="1173"/>
      <c r="L3" s="1173"/>
      <c r="M3" s="615"/>
      <c r="N3" s="55"/>
      <c r="O3" s="55"/>
      <c r="P3" s="55"/>
      <c r="Q3" s="55"/>
      <c r="R3" s="58"/>
      <c r="S3" s="55"/>
      <c r="T3" s="55"/>
      <c r="U3" s="59"/>
    </row>
    <row r="4" spans="1:21" ht="22.5" customHeight="1">
      <c r="B4" s="56"/>
      <c r="C4" s="608"/>
      <c r="D4" s="608"/>
      <c r="E4" s="57"/>
      <c r="F4" s="64"/>
      <c r="G4" s="1178" t="s">
        <v>262</v>
      </c>
      <c r="H4" s="1178"/>
      <c r="I4" s="1178"/>
      <c r="J4" s="1178"/>
      <c r="K4" s="1178"/>
      <c r="L4" s="1178"/>
      <c r="M4" s="616"/>
      <c r="N4" s="1177" t="s">
        <v>143</v>
      </c>
      <c r="O4" s="1177"/>
      <c r="P4" s="60">
        <v>3</v>
      </c>
      <c r="Q4" s="60"/>
      <c r="R4" s="61"/>
      <c r="S4" s="179"/>
      <c r="U4" s="180"/>
    </row>
    <row r="5" spans="1:21" ht="22.5" customHeight="1">
      <c r="A5" s="181"/>
      <c r="B5" s="62"/>
      <c r="C5" s="378" t="s">
        <v>139</v>
      </c>
      <c r="D5" s="1175">
        <f>'رو جلد'!C19</f>
        <v>1303015021</v>
      </c>
      <c r="E5" s="1175"/>
      <c r="F5" s="1175"/>
      <c r="G5" s="1175"/>
      <c r="H5" s="63"/>
      <c r="I5" s="63"/>
      <c r="J5" s="63"/>
      <c r="K5" s="1180" t="s">
        <v>141</v>
      </c>
      <c r="L5" s="1180"/>
      <c r="M5" s="1176" t="str">
        <f>'رو جلد'!G25</f>
        <v>رهاب</v>
      </c>
      <c r="N5" s="1176"/>
      <c r="O5" s="1176"/>
      <c r="P5" s="1176"/>
      <c r="Q5" s="381"/>
      <c r="R5" s="65"/>
      <c r="S5" s="57"/>
      <c r="T5" s="57"/>
      <c r="U5" s="7"/>
    </row>
    <row r="6" spans="1:21" ht="22.5" customHeight="1">
      <c r="A6" s="181"/>
      <c r="B6" s="62"/>
      <c r="C6" s="378" t="s">
        <v>405</v>
      </c>
      <c r="D6" s="1179" t="str">
        <f>'رو جلد'!C21</f>
        <v>عملیات زیرسازی قطعه 20 راه آهن زاهدان-زابل-بیرجند-مشهد(از کیلومتر000+707 الی 000+740)</v>
      </c>
      <c r="E6" s="1179"/>
      <c r="F6" s="1179"/>
      <c r="G6" s="1179"/>
      <c r="H6" s="1179"/>
      <c r="I6" s="1179"/>
      <c r="J6" s="1179"/>
      <c r="K6" s="1180" t="s">
        <v>142</v>
      </c>
      <c r="L6" s="1180"/>
      <c r="M6" s="1176" t="str">
        <f>'رو جلد'!F26</f>
        <v>توسعه راههای پارس</v>
      </c>
      <c r="N6" s="1176"/>
      <c r="O6" s="1176"/>
      <c r="P6" s="1176"/>
      <c r="Q6" s="381"/>
      <c r="R6" s="65"/>
      <c r="S6" s="57"/>
      <c r="T6" s="57"/>
      <c r="U6" s="7"/>
    </row>
    <row r="7" spans="1:21" ht="22.5" customHeight="1" thickBot="1">
      <c r="A7" s="181"/>
      <c r="B7" s="66"/>
      <c r="C7" s="378" t="s">
        <v>302</v>
      </c>
      <c r="D7" s="1179" t="str">
        <f>'رو جلد'!C22</f>
        <v>عملیات زیرسازی قطعه 20 راه آهن زاهدان-زابل-بیرجند-مشهد(از کیلومتر000+707 الی 000+740)</v>
      </c>
      <c r="E7" s="1179"/>
      <c r="F7" s="1179"/>
      <c r="G7" s="1179"/>
      <c r="H7" s="1179"/>
      <c r="I7" s="1179"/>
      <c r="J7" s="1179"/>
      <c r="K7" s="1181" t="s">
        <v>135</v>
      </c>
      <c r="L7" s="1181"/>
      <c r="M7" s="404" t="str">
        <f>'رو جلد'!E29</f>
        <v>فروردين</v>
      </c>
      <c r="N7" s="1174">
        <f>'رو جلد'!H29</f>
        <v>1403</v>
      </c>
      <c r="O7" s="1174"/>
      <c r="P7" s="67"/>
      <c r="Q7" s="617"/>
      <c r="R7" s="68"/>
      <c r="S7" s="57"/>
      <c r="T7" s="57"/>
      <c r="U7" s="69"/>
    </row>
    <row r="8" spans="1:21" ht="22.5" customHeight="1" thickTop="1" thickBot="1">
      <c r="B8" s="70"/>
      <c r="C8" s="1170"/>
      <c r="D8" s="1170"/>
      <c r="E8" s="1170"/>
      <c r="F8" s="1171"/>
      <c r="G8" s="1171"/>
      <c r="H8" s="1171"/>
      <c r="I8" s="613"/>
      <c r="J8" s="403"/>
      <c r="K8" s="71"/>
      <c r="L8" s="71"/>
      <c r="M8" s="71"/>
      <c r="N8" s="71"/>
      <c r="O8" s="71"/>
      <c r="P8" s="70"/>
      <c r="Q8" s="70"/>
      <c r="R8" s="72" t="s">
        <v>65</v>
      </c>
      <c r="S8" s="62"/>
      <c r="T8" s="62"/>
    </row>
    <row r="9" spans="1:21" s="182" customFormat="1" ht="67.5" customHeight="1">
      <c r="B9" s="73" t="s">
        <v>2</v>
      </c>
      <c r="C9" s="612" t="s">
        <v>263</v>
      </c>
      <c r="D9" s="612" t="s">
        <v>136</v>
      </c>
      <c r="E9" s="74" t="s">
        <v>4</v>
      </c>
      <c r="F9" s="74" t="s">
        <v>5</v>
      </c>
      <c r="G9" s="612" t="s">
        <v>171</v>
      </c>
      <c r="H9" s="612" t="s">
        <v>6</v>
      </c>
      <c r="I9" s="1165" t="s">
        <v>242</v>
      </c>
      <c r="J9" s="1165"/>
      <c r="K9" s="612" t="s">
        <v>6</v>
      </c>
      <c r="L9" s="612" t="s">
        <v>243</v>
      </c>
      <c r="M9" s="612" t="s">
        <v>6</v>
      </c>
      <c r="N9" s="1166" t="s">
        <v>244</v>
      </c>
      <c r="O9" s="1167"/>
      <c r="P9" s="1166" t="s">
        <v>6</v>
      </c>
      <c r="Q9" s="1167"/>
      <c r="R9" s="75" t="s">
        <v>245</v>
      </c>
      <c r="S9" s="183"/>
      <c r="T9" s="183"/>
    </row>
    <row r="10" spans="1:21" s="407" customFormat="1" ht="25" customHeight="1">
      <c r="B10" s="409">
        <v>1</v>
      </c>
      <c r="C10" s="50" t="s">
        <v>725</v>
      </c>
      <c r="D10" s="50"/>
      <c r="E10" s="50" t="s">
        <v>726</v>
      </c>
      <c r="F10" s="50" t="s">
        <v>727</v>
      </c>
      <c r="G10" s="609">
        <v>343957440370</v>
      </c>
      <c r="H10" s="50"/>
      <c r="I10" s="1159">
        <v>109497460370</v>
      </c>
      <c r="J10" s="1159"/>
      <c r="K10" s="50"/>
      <c r="L10" s="50">
        <v>76960450664</v>
      </c>
      <c r="M10" s="50"/>
      <c r="N10" s="1159">
        <v>76960450664</v>
      </c>
      <c r="O10" s="1159"/>
      <c r="P10" s="1160"/>
      <c r="Q10" s="1161"/>
      <c r="R10" s="51"/>
      <c r="S10" s="408"/>
      <c r="T10" s="408"/>
    </row>
    <row r="11" spans="1:21" s="407" customFormat="1" ht="25" customHeight="1">
      <c r="B11" s="409">
        <v>2</v>
      </c>
      <c r="C11" s="50"/>
      <c r="D11" s="50"/>
      <c r="E11" s="50"/>
      <c r="F11" s="50"/>
      <c r="G11" s="609"/>
      <c r="H11" s="50"/>
      <c r="I11" s="1159"/>
      <c r="J11" s="1159"/>
      <c r="K11" s="50"/>
      <c r="L11" s="50"/>
      <c r="M11" s="50"/>
      <c r="N11" s="1159"/>
      <c r="O11" s="1159"/>
      <c r="P11" s="1160"/>
      <c r="Q11" s="1161"/>
      <c r="R11" s="51"/>
      <c r="S11" s="408"/>
      <c r="T11" s="408"/>
    </row>
    <row r="12" spans="1:21" s="407" customFormat="1" ht="25" customHeight="1">
      <c r="B12" s="409">
        <v>3</v>
      </c>
      <c r="C12" s="50"/>
      <c r="D12" s="50"/>
      <c r="E12" s="50"/>
      <c r="F12" s="50"/>
      <c r="G12" s="609"/>
      <c r="H12" s="50"/>
      <c r="I12" s="1159"/>
      <c r="J12" s="1159"/>
      <c r="K12" s="50"/>
      <c r="L12" s="50"/>
      <c r="M12" s="50"/>
      <c r="N12" s="1159"/>
      <c r="O12" s="1159"/>
      <c r="P12" s="1160"/>
      <c r="Q12" s="1161"/>
      <c r="R12" s="51"/>
      <c r="S12" s="408"/>
      <c r="T12" s="408"/>
    </row>
    <row r="13" spans="1:21" s="407" customFormat="1" ht="25" customHeight="1">
      <c r="B13" s="409">
        <v>4</v>
      </c>
      <c r="C13" s="50"/>
      <c r="D13" s="50"/>
      <c r="E13" s="50"/>
      <c r="F13" s="50"/>
      <c r="G13" s="609"/>
      <c r="H13" s="50"/>
      <c r="I13" s="1159"/>
      <c r="J13" s="1159"/>
      <c r="K13" s="50"/>
      <c r="L13" s="50"/>
      <c r="M13" s="50"/>
      <c r="N13" s="1159"/>
      <c r="O13" s="1159"/>
      <c r="P13" s="1160"/>
      <c r="Q13" s="1161"/>
      <c r="R13" s="51"/>
      <c r="S13" s="408"/>
      <c r="T13" s="408"/>
    </row>
    <row r="14" spans="1:21" s="407" customFormat="1" ht="25" customHeight="1">
      <c r="B14" s="409">
        <v>5</v>
      </c>
      <c r="C14" s="50"/>
      <c r="D14" s="50"/>
      <c r="E14" s="50"/>
      <c r="F14" s="50"/>
      <c r="G14" s="609"/>
      <c r="H14" s="50"/>
      <c r="I14" s="1159"/>
      <c r="J14" s="1159"/>
      <c r="K14" s="50"/>
      <c r="L14" s="50"/>
      <c r="M14" s="50"/>
      <c r="N14" s="1159"/>
      <c r="O14" s="1159"/>
      <c r="P14" s="1160"/>
      <c r="Q14" s="1161"/>
      <c r="R14" s="51"/>
      <c r="S14" s="408"/>
      <c r="T14" s="408"/>
    </row>
    <row r="15" spans="1:21" s="407" customFormat="1" ht="25" customHeight="1">
      <c r="B15" s="409">
        <v>6</v>
      </c>
      <c r="C15" s="50"/>
      <c r="D15" s="50"/>
      <c r="E15" s="50"/>
      <c r="F15" s="50"/>
      <c r="G15" s="609"/>
      <c r="H15" s="50"/>
      <c r="I15" s="1159"/>
      <c r="J15" s="1159"/>
      <c r="K15" s="50"/>
      <c r="L15" s="50"/>
      <c r="M15" s="50"/>
      <c r="N15" s="1159"/>
      <c r="O15" s="1159"/>
      <c r="P15" s="1160"/>
      <c r="Q15" s="1161"/>
      <c r="R15" s="51"/>
      <c r="S15" s="408"/>
      <c r="T15" s="408"/>
    </row>
    <row r="16" spans="1:21" s="407" customFormat="1" ht="25" customHeight="1">
      <c r="B16" s="409">
        <v>7</v>
      </c>
      <c r="C16" s="50"/>
      <c r="D16" s="50"/>
      <c r="E16" s="50"/>
      <c r="F16" s="50"/>
      <c r="G16" s="609"/>
      <c r="H16" s="50"/>
      <c r="I16" s="1159"/>
      <c r="J16" s="1159"/>
      <c r="K16" s="50"/>
      <c r="L16" s="50"/>
      <c r="M16" s="50"/>
      <c r="N16" s="1159"/>
      <c r="O16" s="1159"/>
      <c r="P16" s="1160"/>
      <c r="Q16" s="1161"/>
      <c r="R16" s="51"/>
      <c r="S16" s="408"/>
      <c r="T16" s="408"/>
    </row>
    <row r="17" spans="2:20" s="407" customFormat="1" ht="25" customHeight="1">
      <c r="B17" s="409">
        <v>8</v>
      </c>
      <c r="C17" s="50"/>
      <c r="D17" s="50"/>
      <c r="E17" s="50"/>
      <c r="F17" s="50"/>
      <c r="G17" s="609"/>
      <c r="H17" s="50"/>
      <c r="I17" s="1159"/>
      <c r="J17" s="1159"/>
      <c r="K17" s="50"/>
      <c r="L17" s="50"/>
      <c r="M17" s="50"/>
      <c r="N17" s="1159"/>
      <c r="O17" s="1159"/>
      <c r="P17" s="1160"/>
      <c r="Q17" s="1161"/>
      <c r="R17" s="51"/>
      <c r="S17" s="408"/>
      <c r="T17" s="408"/>
    </row>
    <row r="18" spans="2:20" s="407" customFormat="1" ht="25" customHeight="1">
      <c r="B18" s="409">
        <v>9</v>
      </c>
      <c r="C18" s="50"/>
      <c r="D18" s="50"/>
      <c r="E18" s="50"/>
      <c r="F18" s="50"/>
      <c r="G18" s="609"/>
      <c r="H18" s="50"/>
      <c r="I18" s="1159"/>
      <c r="J18" s="1159"/>
      <c r="K18" s="50"/>
      <c r="L18" s="50"/>
      <c r="M18" s="50"/>
      <c r="N18" s="1159"/>
      <c r="O18" s="1159"/>
      <c r="P18" s="1160"/>
      <c r="Q18" s="1161"/>
      <c r="R18" s="51"/>
      <c r="S18" s="408"/>
      <c r="T18" s="408"/>
    </row>
    <row r="19" spans="2:20" s="407" customFormat="1" ht="25" customHeight="1">
      <c r="B19" s="409">
        <v>10</v>
      </c>
      <c r="C19" s="50"/>
      <c r="D19" s="50"/>
      <c r="E19" s="50"/>
      <c r="F19" s="50"/>
      <c r="G19" s="609"/>
      <c r="H19" s="50"/>
      <c r="I19" s="1159"/>
      <c r="J19" s="1159"/>
      <c r="K19" s="50"/>
      <c r="L19" s="50"/>
      <c r="M19" s="50"/>
      <c r="N19" s="1159"/>
      <c r="O19" s="1159"/>
      <c r="P19" s="1160"/>
      <c r="Q19" s="1161"/>
      <c r="R19" s="51"/>
      <c r="S19" s="408"/>
      <c r="T19" s="408"/>
    </row>
    <row r="20" spans="2:20" s="407" customFormat="1" ht="25" customHeight="1">
      <c r="B20" s="409">
        <v>11</v>
      </c>
      <c r="C20" s="50"/>
      <c r="D20" s="50"/>
      <c r="E20" s="50"/>
      <c r="F20" s="50"/>
      <c r="G20" s="609"/>
      <c r="H20" s="50"/>
      <c r="I20" s="1159"/>
      <c r="J20" s="1159"/>
      <c r="K20" s="50"/>
      <c r="L20" s="50"/>
      <c r="M20" s="50"/>
      <c r="N20" s="1159"/>
      <c r="O20" s="1159"/>
      <c r="P20" s="1160"/>
      <c r="Q20" s="1161"/>
      <c r="R20" s="51"/>
      <c r="S20" s="408"/>
      <c r="T20" s="408"/>
    </row>
    <row r="21" spans="2:20" s="407" customFormat="1" ht="25" customHeight="1">
      <c r="B21" s="409">
        <v>12</v>
      </c>
      <c r="C21" s="50"/>
      <c r="D21" s="50"/>
      <c r="E21" s="50"/>
      <c r="F21" s="50"/>
      <c r="G21" s="609"/>
      <c r="H21" s="50"/>
      <c r="I21" s="1159"/>
      <c r="J21" s="1159"/>
      <c r="K21" s="50"/>
      <c r="L21" s="50"/>
      <c r="M21" s="50"/>
      <c r="N21" s="1159"/>
      <c r="O21" s="1159"/>
      <c r="P21" s="1160"/>
      <c r="Q21" s="1161"/>
      <c r="R21" s="51"/>
      <c r="S21" s="408"/>
      <c r="T21" s="408"/>
    </row>
    <row r="22" spans="2:20" s="407" customFormat="1" ht="25" customHeight="1">
      <c r="B22" s="409">
        <v>13</v>
      </c>
      <c r="C22" s="50"/>
      <c r="D22" s="50"/>
      <c r="E22" s="50"/>
      <c r="F22" s="50"/>
      <c r="G22" s="609"/>
      <c r="H22" s="50"/>
      <c r="I22" s="1159"/>
      <c r="J22" s="1159"/>
      <c r="K22" s="50"/>
      <c r="L22" s="50"/>
      <c r="M22" s="50"/>
      <c r="N22" s="1159"/>
      <c r="O22" s="1159"/>
      <c r="P22" s="1160"/>
      <c r="Q22" s="1161"/>
      <c r="R22" s="51"/>
      <c r="S22" s="408"/>
      <c r="T22" s="408"/>
    </row>
    <row r="23" spans="2:20" s="407" customFormat="1" ht="25" customHeight="1">
      <c r="B23" s="409">
        <v>14</v>
      </c>
      <c r="C23" s="50"/>
      <c r="D23" s="50"/>
      <c r="E23" s="50"/>
      <c r="F23" s="50"/>
      <c r="G23" s="609"/>
      <c r="H23" s="50"/>
      <c r="I23" s="1159"/>
      <c r="J23" s="1159"/>
      <c r="K23" s="50"/>
      <c r="L23" s="50"/>
      <c r="M23" s="50"/>
      <c r="N23" s="1159"/>
      <c r="O23" s="1159"/>
      <c r="P23" s="1160"/>
      <c r="Q23" s="1161"/>
      <c r="R23" s="51"/>
      <c r="S23" s="408"/>
      <c r="T23" s="408"/>
    </row>
    <row r="24" spans="2:20" s="407" customFormat="1" ht="25" customHeight="1">
      <c r="B24" s="409">
        <v>15</v>
      </c>
      <c r="C24" s="50"/>
      <c r="D24" s="50"/>
      <c r="E24" s="50"/>
      <c r="F24" s="50"/>
      <c r="G24" s="609"/>
      <c r="H24" s="50"/>
      <c r="I24" s="1159"/>
      <c r="J24" s="1159"/>
      <c r="K24" s="50"/>
      <c r="L24" s="50"/>
      <c r="M24" s="50"/>
      <c r="N24" s="1159"/>
      <c r="O24" s="1159"/>
      <c r="P24" s="1160"/>
      <c r="Q24" s="1161"/>
      <c r="R24" s="51"/>
      <c r="S24" s="408"/>
      <c r="T24" s="408"/>
    </row>
    <row r="25" spans="2:20" s="407" customFormat="1" ht="25" customHeight="1">
      <c r="B25" s="409">
        <v>16</v>
      </c>
      <c r="C25" s="50"/>
      <c r="D25" s="50"/>
      <c r="E25" s="50"/>
      <c r="F25" s="50"/>
      <c r="G25" s="609"/>
      <c r="H25" s="50"/>
      <c r="I25" s="1159"/>
      <c r="J25" s="1159"/>
      <c r="K25" s="50"/>
      <c r="L25" s="50"/>
      <c r="M25" s="50"/>
      <c r="N25" s="1159"/>
      <c r="O25" s="1159"/>
      <c r="P25" s="1160"/>
      <c r="Q25" s="1161"/>
      <c r="R25" s="51"/>
      <c r="S25" s="408"/>
      <c r="T25" s="408"/>
    </row>
    <row r="26" spans="2:20" s="407" customFormat="1" ht="25" customHeight="1">
      <c r="B26" s="409">
        <v>17</v>
      </c>
      <c r="C26" s="50"/>
      <c r="D26" s="50"/>
      <c r="E26" s="50"/>
      <c r="F26" s="50"/>
      <c r="G26" s="609"/>
      <c r="H26" s="50"/>
      <c r="I26" s="1159"/>
      <c r="J26" s="1159"/>
      <c r="K26" s="50"/>
      <c r="L26" s="50"/>
      <c r="M26" s="50"/>
      <c r="N26" s="1159"/>
      <c r="O26" s="1159"/>
      <c r="P26" s="1160"/>
      <c r="Q26" s="1161"/>
      <c r="R26" s="51"/>
      <c r="S26" s="408"/>
      <c r="T26" s="408"/>
    </row>
    <row r="27" spans="2:20" s="407" customFormat="1" ht="25" customHeight="1">
      <c r="B27" s="409">
        <v>18</v>
      </c>
      <c r="C27" s="50"/>
      <c r="D27" s="50"/>
      <c r="E27" s="50"/>
      <c r="F27" s="50"/>
      <c r="G27" s="609"/>
      <c r="H27" s="50"/>
      <c r="I27" s="1159"/>
      <c r="J27" s="1159"/>
      <c r="K27" s="50"/>
      <c r="L27" s="50"/>
      <c r="M27" s="50"/>
      <c r="N27" s="1159"/>
      <c r="O27" s="1159"/>
      <c r="P27" s="1160"/>
      <c r="Q27" s="1161"/>
      <c r="R27" s="51"/>
      <c r="S27" s="408"/>
      <c r="T27" s="408"/>
    </row>
    <row r="28" spans="2:20" s="407" customFormat="1" ht="25" customHeight="1">
      <c r="B28" s="409">
        <v>19</v>
      </c>
      <c r="C28" s="50"/>
      <c r="D28" s="50"/>
      <c r="E28" s="50"/>
      <c r="F28" s="50"/>
      <c r="G28" s="609"/>
      <c r="H28" s="50"/>
      <c r="I28" s="1159"/>
      <c r="J28" s="1159"/>
      <c r="K28" s="50"/>
      <c r="L28" s="50"/>
      <c r="M28" s="50"/>
      <c r="N28" s="1159"/>
      <c r="O28" s="1159"/>
      <c r="P28" s="1160"/>
      <c r="Q28" s="1161"/>
      <c r="R28" s="51"/>
      <c r="S28" s="408"/>
      <c r="T28" s="408"/>
    </row>
    <row r="29" spans="2:20" s="407" customFormat="1" ht="25" customHeight="1">
      <c r="B29" s="409">
        <v>20</v>
      </c>
      <c r="C29" s="50"/>
      <c r="D29" s="50"/>
      <c r="E29" s="50"/>
      <c r="F29" s="50"/>
      <c r="G29" s="609"/>
      <c r="H29" s="50"/>
      <c r="I29" s="1159"/>
      <c r="J29" s="1159"/>
      <c r="K29" s="50"/>
      <c r="L29" s="50"/>
      <c r="M29" s="50"/>
      <c r="N29" s="1159"/>
      <c r="O29" s="1159"/>
      <c r="P29" s="1160"/>
      <c r="Q29" s="1161"/>
      <c r="R29" s="51"/>
      <c r="S29" s="408"/>
      <c r="T29" s="408"/>
    </row>
    <row r="30" spans="2:20" s="407" customFormat="1" ht="25" customHeight="1">
      <c r="B30" s="409">
        <v>21</v>
      </c>
      <c r="C30" s="50"/>
      <c r="D30" s="50"/>
      <c r="E30" s="50"/>
      <c r="F30" s="50"/>
      <c r="G30" s="609"/>
      <c r="H30" s="50"/>
      <c r="I30" s="1159"/>
      <c r="J30" s="1159"/>
      <c r="K30" s="50"/>
      <c r="L30" s="50"/>
      <c r="M30" s="50"/>
      <c r="N30" s="1159"/>
      <c r="O30" s="1159"/>
      <c r="P30" s="1160"/>
      <c r="Q30" s="1161"/>
      <c r="R30" s="51"/>
      <c r="S30" s="408"/>
      <c r="T30" s="408"/>
    </row>
    <row r="31" spans="2:20" s="407" customFormat="1" ht="25" customHeight="1">
      <c r="B31" s="409">
        <v>22</v>
      </c>
      <c r="C31" s="50"/>
      <c r="D31" s="50"/>
      <c r="E31" s="50"/>
      <c r="F31" s="50"/>
      <c r="G31" s="609"/>
      <c r="H31" s="50"/>
      <c r="I31" s="1159"/>
      <c r="J31" s="1159"/>
      <c r="K31" s="50"/>
      <c r="L31" s="50"/>
      <c r="M31" s="50"/>
      <c r="N31" s="1159"/>
      <c r="O31" s="1159"/>
      <c r="P31" s="1160"/>
      <c r="Q31" s="1161"/>
      <c r="R31" s="51"/>
      <c r="S31" s="408"/>
      <c r="T31" s="408"/>
    </row>
    <row r="32" spans="2:20" s="407" customFormat="1" ht="25" customHeight="1">
      <c r="B32" s="409">
        <v>23</v>
      </c>
      <c r="C32" s="50"/>
      <c r="D32" s="50"/>
      <c r="E32" s="50"/>
      <c r="F32" s="50"/>
      <c r="G32" s="609"/>
      <c r="H32" s="50"/>
      <c r="I32" s="1159"/>
      <c r="J32" s="1159"/>
      <c r="K32" s="50"/>
      <c r="L32" s="50"/>
      <c r="M32" s="50"/>
      <c r="N32" s="1159"/>
      <c r="O32" s="1159"/>
      <c r="P32" s="1160"/>
      <c r="Q32" s="1161"/>
      <c r="R32" s="51"/>
      <c r="S32" s="408"/>
      <c r="T32" s="408"/>
    </row>
    <row r="33" spans="2:20" s="407" customFormat="1" ht="25" customHeight="1">
      <c r="B33" s="409">
        <v>24</v>
      </c>
      <c r="C33" s="50"/>
      <c r="D33" s="50"/>
      <c r="E33" s="50"/>
      <c r="F33" s="50"/>
      <c r="G33" s="609"/>
      <c r="H33" s="50"/>
      <c r="I33" s="1159"/>
      <c r="J33" s="1159"/>
      <c r="K33" s="50"/>
      <c r="L33" s="50"/>
      <c r="M33" s="50"/>
      <c r="N33" s="1159"/>
      <c r="O33" s="1159"/>
      <c r="P33" s="1160"/>
      <c r="Q33" s="1161"/>
      <c r="R33" s="51"/>
      <c r="S33" s="408"/>
      <c r="T33" s="408"/>
    </row>
    <row r="34" spans="2:20" s="407" customFormat="1" ht="25" customHeight="1">
      <c r="B34" s="409">
        <v>25</v>
      </c>
      <c r="C34" s="50"/>
      <c r="D34" s="50"/>
      <c r="E34" s="50"/>
      <c r="F34" s="50"/>
      <c r="G34" s="609"/>
      <c r="H34" s="50"/>
      <c r="I34" s="1159"/>
      <c r="J34" s="1159"/>
      <c r="K34" s="50"/>
      <c r="L34" s="50"/>
      <c r="M34" s="50"/>
      <c r="N34" s="1159"/>
      <c r="O34" s="1159"/>
      <c r="P34" s="1160"/>
      <c r="Q34" s="1161"/>
      <c r="R34" s="51"/>
      <c r="S34" s="408"/>
      <c r="T34" s="408"/>
    </row>
    <row r="35" spans="2:20" s="407" customFormat="1" ht="25" customHeight="1">
      <c r="B35" s="409">
        <v>26</v>
      </c>
      <c r="C35" s="50"/>
      <c r="D35" s="50"/>
      <c r="E35" s="50"/>
      <c r="F35" s="50"/>
      <c r="G35" s="609"/>
      <c r="H35" s="50"/>
      <c r="I35" s="1159"/>
      <c r="J35" s="1159"/>
      <c r="K35" s="50"/>
      <c r="L35" s="50"/>
      <c r="M35" s="50"/>
      <c r="N35" s="1159"/>
      <c r="O35" s="1159"/>
      <c r="P35" s="1160"/>
      <c r="Q35" s="1161"/>
      <c r="R35" s="51"/>
      <c r="S35" s="408"/>
      <c r="T35" s="408"/>
    </row>
    <row r="36" spans="2:20" s="407" customFormat="1" ht="25" customHeight="1">
      <c r="B36" s="409">
        <v>27</v>
      </c>
      <c r="C36" s="50"/>
      <c r="D36" s="50"/>
      <c r="E36" s="50"/>
      <c r="F36" s="50"/>
      <c r="G36" s="609"/>
      <c r="H36" s="50"/>
      <c r="I36" s="1159"/>
      <c r="J36" s="1159"/>
      <c r="K36" s="50"/>
      <c r="L36" s="50"/>
      <c r="M36" s="50"/>
      <c r="N36" s="1159"/>
      <c r="O36" s="1159"/>
      <c r="P36" s="1160"/>
      <c r="Q36" s="1161"/>
      <c r="R36" s="51"/>
      <c r="S36" s="408"/>
      <c r="T36" s="408"/>
    </row>
    <row r="37" spans="2:20" s="407" customFormat="1" ht="25" customHeight="1">
      <c r="B37" s="409">
        <v>28</v>
      </c>
      <c r="C37" s="50"/>
      <c r="D37" s="50"/>
      <c r="E37" s="50"/>
      <c r="F37" s="50"/>
      <c r="G37" s="609"/>
      <c r="H37" s="50"/>
      <c r="I37" s="1159"/>
      <c r="J37" s="1159"/>
      <c r="K37" s="50"/>
      <c r="L37" s="50"/>
      <c r="M37" s="50"/>
      <c r="N37" s="1159"/>
      <c r="O37" s="1159"/>
      <c r="P37" s="1160"/>
      <c r="Q37" s="1161"/>
      <c r="R37" s="51"/>
      <c r="S37" s="408"/>
      <c r="T37" s="408"/>
    </row>
    <row r="38" spans="2:20" s="407" customFormat="1" ht="25" customHeight="1">
      <c r="B38" s="409">
        <v>29</v>
      </c>
      <c r="C38" s="50"/>
      <c r="D38" s="50"/>
      <c r="E38" s="50"/>
      <c r="F38" s="50"/>
      <c r="G38" s="609"/>
      <c r="H38" s="50"/>
      <c r="I38" s="1159"/>
      <c r="J38" s="1159"/>
      <c r="K38" s="50"/>
      <c r="L38" s="50"/>
      <c r="M38" s="50"/>
      <c r="N38" s="1159"/>
      <c r="O38" s="1159"/>
      <c r="P38" s="1160"/>
      <c r="Q38" s="1161"/>
      <c r="R38" s="51"/>
      <c r="S38" s="408"/>
      <c r="T38" s="408"/>
    </row>
    <row r="39" spans="2:20" s="407" customFormat="1" ht="25" customHeight="1">
      <c r="B39" s="409">
        <v>30</v>
      </c>
      <c r="C39" s="50"/>
      <c r="D39" s="50"/>
      <c r="E39" s="50"/>
      <c r="F39" s="50"/>
      <c r="G39" s="609"/>
      <c r="H39" s="50"/>
      <c r="I39" s="1159"/>
      <c r="J39" s="1159"/>
      <c r="K39" s="50"/>
      <c r="L39" s="50"/>
      <c r="M39" s="50"/>
      <c r="N39" s="1159"/>
      <c r="O39" s="1159"/>
      <c r="P39" s="1160"/>
      <c r="Q39" s="1161"/>
      <c r="R39" s="51"/>
      <c r="S39" s="408"/>
      <c r="T39" s="408"/>
    </row>
    <row r="40" spans="2:20" s="407" customFormat="1" ht="25" customHeight="1">
      <c r="B40" s="409">
        <v>31</v>
      </c>
      <c r="C40" s="50"/>
      <c r="D40" s="50"/>
      <c r="E40" s="50"/>
      <c r="F40" s="50"/>
      <c r="G40" s="609"/>
      <c r="H40" s="50"/>
      <c r="I40" s="1159"/>
      <c r="J40" s="1159"/>
      <c r="K40" s="50"/>
      <c r="L40" s="50"/>
      <c r="M40" s="50"/>
      <c r="N40" s="1159"/>
      <c r="O40" s="1159"/>
      <c r="P40" s="1160"/>
      <c r="Q40" s="1161"/>
      <c r="R40" s="51"/>
      <c r="S40" s="408"/>
      <c r="T40" s="408"/>
    </row>
    <row r="41" spans="2:20" s="407" customFormat="1" ht="25" customHeight="1">
      <c r="B41" s="409">
        <v>32</v>
      </c>
      <c r="C41" s="50"/>
      <c r="D41" s="50"/>
      <c r="E41" s="50"/>
      <c r="F41" s="50"/>
      <c r="G41" s="609"/>
      <c r="H41" s="50"/>
      <c r="I41" s="1159"/>
      <c r="J41" s="1159"/>
      <c r="K41" s="50"/>
      <c r="L41" s="50"/>
      <c r="M41" s="50"/>
      <c r="N41" s="1159"/>
      <c r="O41" s="1159"/>
      <c r="P41" s="1160"/>
      <c r="Q41" s="1161"/>
      <c r="R41" s="51"/>
      <c r="S41" s="408"/>
      <c r="T41" s="408"/>
    </row>
    <row r="42" spans="2:20" s="407" customFormat="1" ht="25" customHeight="1">
      <c r="B42" s="409">
        <v>33</v>
      </c>
      <c r="C42" s="50"/>
      <c r="D42" s="50"/>
      <c r="E42" s="50"/>
      <c r="F42" s="50"/>
      <c r="G42" s="609"/>
      <c r="H42" s="50"/>
      <c r="I42" s="1159"/>
      <c r="J42" s="1159"/>
      <c r="K42" s="50"/>
      <c r="L42" s="50"/>
      <c r="M42" s="50"/>
      <c r="N42" s="1159"/>
      <c r="O42" s="1159"/>
      <c r="P42" s="1160"/>
      <c r="Q42" s="1161"/>
      <c r="R42" s="51"/>
      <c r="S42" s="408"/>
      <c r="T42" s="408"/>
    </row>
    <row r="43" spans="2:20" s="407" customFormat="1" ht="25" customHeight="1">
      <c r="B43" s="409">
        <v>34</v>
      </c>
      <c r="C43" s="50"/>
      <c r="D43" s="50"/>
      <c r="E43" s="50"/>
      <c r="F43" s="50"/>
      <c r="G43" s="609"/>
      <c r="H43" s="50"/>
      <c r="I43" s="1159"/>
      <c r="J43" s="1159"/>
      <c r="K43" s="50"/>
      <c r="L43" s="50"/>
      <c r="M43" s="50"/>
      <c r="N43" s="1159"/>
      <c r="O43" s="1159"/>
      <c r="P43" s="1160"/>
      <c r="Q43" s="1161"/>
      <c r="R43" s="51"/>
      <c r="S43" s="408"/>
      <c r="T43" s="408"/>
    </row>
    <row r="44" spans="2:20" s="407" customFormat="1" ht="25" customHeight="1">
      <c r="B44" s="409">
        <v>35</v>
      </c>
      <c r="C44" s="50"/>
      <c r="D44" s="50"/>
      <c r="E44" s="50"/>
      <c r="F44" s="50"/>
      <c r="G44" s="609"/>
      <c r="H44" s="50"/>
      <c r="I44" s="1159"/>
      <c r="J44" s="1159"/>
      <c r="K44" s="50"/>
      <c r="L44" s="50"/>
      <c r="M44" s="50"/>
      <c r="N44" s="1159"/>
      <c r="O44" s="1159"/>
      <c r="P44" s="1160"/>
      <c r="Q44" s="1161"/>
      <c r="R44" s="51"/>
      <c r="S44" s="408"/>
      <c r="T44" s="408"/>
    </row>
    <row r="45" spans="2:20" s="407" customFormat="1" ht="25" customHeight="1">
      <c r="B45" s="409">
        <v>36</v>
      </c>
      <c r="C45" s="50"/>
      <c r="D45" s="50"/>
      <c r="E45" s="50"/>
      <c r="F45" s="50"/>
      <c r="G45" s="609"/>
      <c r="H45" s="50"/>
      <c r="I45" s="1159"/>
      <c r="J45" s="1159"/>
      <c r="K45" s="50"/>
      <c r="L45" s="50"/>
      <c r="M45" s="50"/>
      <c r="N45" s="1159"/>
      <c r="O45" s="1159"/>
      <c r="P45" s="1160"/>
      <c r="Q45" s="1161"/>
      <c r="R45" s="51"/>
      <c r="S45" s="408"/>
      <c r="T45" s="408"/>
    </row>
    <row r="46" spans="2:20" s="407" customFormat="1" ht="25" customHeight="1">
      <c r="B46" s="409">
        <v>37</v>
      </c>
      <c r="C46" s="50"/>
      <c r="D46" s="50"/>
      <c r="E46" s="50"/>
      <c r="F46" s="50"/>
      <c r="G46" s="609"/>
      <c r="H46" s="50"/>
      <c r="I46" s="1159"/>
      <c r="J46" s="1159"/>
      <c r="K46" s="50"/>
      <c r="L46" s="50"/>
      <c r="M46" s="50"/>
      <c r="N46" s="1159"/>
      <c r="O46" s="1159"/>
      <c r="P46" s="1160"/>
      <c r="Q46" s="1161"/>
      <c r="R46" s="51"/>
      <c r="S46" s="408"/>
      <c r="T46" s="408"/>
    </row>
    <row r="47" spans="2:20" s="407" customFormat="1" ht="25" customHeight="1">
      <c r="B47" s="409">
        <v>38</v>
      </c>
      <c r="C47" s="50"/>
      <c r="D47" s="50"/>
      <c r="E47" s="50"/>
      <c r="F47" s="50"/>
      <c r="G47" s="609"/>
      <c r="H47" s="50"/>
      <c r="I47" s="1159"/>
      <c r="J47" s="1159"/>
      <c r="K47" s="50"/>
      <c r="L47" s="50"/>
      <c r="M47" s="50"/>
      <c r="N47" s="1159"/>
      <c r="O47" s="1159"/>
      <c r="P47" s="1160"/>
      <c r="Q47" s="1161"/>
      <c r="R47" s="51"/>
      <c r="S47" s="408"/>
      <c r="T47" s="408"/>
    </row>
    <row r="48" spans="2:20" s="407" customFormat="1" ht="25" customHeight="1">
      <c r="B48" s="409">
        <v>39</v>
      </c>
      <c r="C48" s="50"/>
      <c r="D48" s="50"/>
      <c r="E48" s="50"/>
      <c r="F48" s="50"/>
      <c r="G48" s="609"/>
      <c r="H48" s="50"/>
      <c r="I48" s="1159"/>
      <c r="J48" s="1159"/>
      <c r="K48" s="50"/>
      <c r="L48" s="50"/>
      <c r="M48" s="50"/>
      <c r="N48" s="1159"/>
      <c r="O48" s="1159"/>
      <c r="P48" s="1160"/>
      <c r="Q48" s="1161"/>
      <c r="R48" s="51"/>
      <c r="S48" s="408"/>
      <c r="T48" s="408"/>
    </row>
    <row r="49" spans="2:20" s="407" customFormat="1" ht="25" customHeight="1">
      <c r="B49" s="409">
        <v>40</v>
      </c>
      <c r="C49" s="50"/>
      <c r="D49" s="50"/>
      <c r="E49" s="50"/>
      <c r="F49" s="50"/>
      <c r="G49" s="609"/>
      <c r="H49" s="50"/>
      <c r="I49" s="1159"/>
      <c r="J49" s="1159"/>
      <c r="K49" s="50"/>
      <c r="L49" s="50"/>
      <c r="M49" s="50"/>
      <c r="N49" s="1159"/>
      <c r="O49" s="1159"/>
      <c r="P49" s="1160"/>
      <c r="Q49" s="1161"/>
      <c r="R49" s="51"/>
      <c r="S49" s="408"/>
      <c r="T49" s="408"/>
    </row>
    <row r="50" spans="2:20" s="407" customFormat="1" ht="25" customHeight="1">
      <c r="B50" s="409">
        <v>41</v>
      </c>
      <c r="C50" s="50"/>
      <c r="D50" s="50"/>
      <c r="E50" s="50"/>
      <c r="F50" s="50"/>
      <c r="G50" s="609"/>
      <c r="H50" s="50"/>
      <c r="I50" s="1159"/>
      <c r="J50" s="1159"/>
      <c r="K50" s="50"/>
      <c r="L50" s="50"/>
      <c r="M50" s="50"/>
      <c r="N50" s="1159"/>
      <c r="O50" s="1159"/>
      <c r="P50" s="1160"/>
      <c r="Q50" s="1161"/>
      <c r="R50" s="51"/>
      <c r="S50" s="408"/>
      <c r="T50" s="408"/>
    </row>
    <row r="51" spans="2:20" s="407" customFormat="1" ht="25" customHeight="1">
      <c r="B51" s="409">
        <v>42</v>
      </c>
      <c r="C51" s="50"/>
      <c r="D51" s="50"/>
      <c r="E51" s="50"/>
      <c r="F51" s="50"/>
      <c r="G51" s="609"/>
      <c r="H51" s="50"/>
      <c r="I51" s="1159"/>
      <c r="J51" s="1159"/>
      <c r="K51" s="50"/>
      <c r="L51" s="50"/>
      <c r="M51" s="50"/>
      <c r="N51" s="1159"/>
      <c r="O51" s="1159"/>
      <c r="P51" s="1160"/>
      <c r="Q51" s="1161"/>
      <c r="R51" s="51"/>
      <c r="S51" s="408"/>
      <c r="T51" s="408"/>
    </row>
    <row r="52" spans="2:20" s="407" customFormat="1" ht="25" customHeight="1">
      <c r="B52" s="409">
        <v>43</v>
      </c>
      <c r="C52" s="50"/>
      <c r="D52" s="50"/>
      <c r="E52" s="50"/>
      <c r="F52" s="50"/>
      <c r="G52" s="609"/>
      <c r="H52" s="50"/>
      <c r="I52" s="1159"/>
      <c r="J52" s="1159"/>
      <c r="K52" s="50"/>
      <c r="L52" s="50"/>
      <c r="M52" s="50"/>
      <c r="N52" s="1159"/>
      <c r="O52" s="1159"/>
      <c r="P52" s="1160"/>
      <c r="Q52" s="1161"/>
      <c r="R52" s="51"/>
      <c r="S52" s="408"/>
      <c r="T52" s="408"/>
    </row>
    <row r="53" spans="2:20" s="407" customFormat="1" ht="25" customHeight="1">
      <c r="B53" s="409">
        <v>44</v>
      </c>
      <c r="C53" s="50"/>
      <c r="D53" s="50"/>
      <c r="E53" s="50"/>
      <c r="F53" s="50"/>
      <c r="G53" s="609"/>
      <c r="H53" s="50"/>
      <c r="I53" s="1159"/>
      <c r="J53" s="1159"/>
      <c r="K53" s="50"/>
      <c r="L53" s="50"/>
      <c r="M53" s="50"/>
      <c r="N53" s="1159"/>
      <c r="O53" s="1159"/>
      <c r="P53" s="1160"/>
      <c r="Q53" s="1161"/>
      <c r="R53" s="51"/>
      <c r="S53" s="408"/>
      <c r="T53" s="408"/>
    </row>
    <row r="54" spans="2:20" s="407" customFormat="1" ht="25" customHeight="1">
      <c r="B54" s="409">
        <v>45</v>
      </c>
      <c r="C54" s="50"/>
      <c r="D54" s="50"/>
      <c r="E54" s="50"/>
      <c r="F54" s="50"/>
      <c r="G54" s="609"/>
      <c r="H54" s="50"/>
      <c r="I54" s="1159"/>
      <c r="J54" s="1159"/>
      <c r="K54" s="50"/>
      <c r="L54" s="50"/>
      <c r="M54" s="50"/>
      <c r="N54" s="1159"/>
      <c r="O54" s="1159"/>
      <c r="P54" s="1160"/>
      <c r="Q54" s="1161"/>
      <c r="R54" s="51"/>
      <c r="S54" s="408"/>
      <c r="T54" s="408"/>
    </row>
    <row r="55" spans="2:20" s="407" customFormat="1" ht="25" customHeight="1">
      <c r="B55" s="409">
        <v>46</v>
      </c>
      <c r="C55" s="50"/>
      <c r="D55" s="50"/>
      <c r="E55" s="50"/>
      <c r="F55" s="50"/>
      <c r="G55" s="609"/>
      <c r="H55" s="50"/>
      <c r="I55" s="1159"/>
      <c r="J55" s="1159"/>
      <c r="K55" s="50"/>
      <c r="L55" s="50"/>
      <c r="M55" s="50"/>
      <c r="N55" s="1159"/>
      <c r="O55" s="1159"/>
      <c r="P55" s="1160"/>
      <c r="Q55" s="1161"/>
      <c r="R55" s="51"/>
      <c r="S55" s="408"/>
      <c r="T55" s="408"/>
    </row>
    <row r="56" spans="2:20" s="407" customFormat="1" ht="25" customHeight="1">
      <c r="B56" s="409">
        <v>47</v>
      </c>
      <c r="C56" s="50"/>
      <c r="D56" s="50"/>
      <c r="E56" s="50"/>
      <c r="F56" s="50"/>
      <c r="G56" s="609"/>
      <c r="H56" s="50"/>
      <c r="I56" s="1159"/>
      <c r="J56" s="1159"/>
      <c r="K56" s="50"/>
      <c r="L56" s="50"/>
      <c r="M56" s="50"/>
      <c r="N56" s="1159"/>
      <c r="O56" s="1159"/>
      <c r="P56" s="1160"/>
      <c r="Q56" s="1161"/>
      <c r="R56" s="51"/>
      <c r="S56" s="408"/>
      <c r="T56" s="408"/>
    </row>
    <row r="57" spans="2:20" s="407" customFormat="1" ht="25" customHeight="1">
      <c r="B57" s="409">
        <v>48</v>
      </c>
      <c r="C57" s="50"/>
      <c r="D57" s="50"/>
      <c r="E57" s="50"/>
      <c r="F57" s="50"/>
      <c r="G57" s="609"/>
      <c r="H57" s="50"/>
      <c r="I57" s="1159"/>
      <c r="J57" s="1159"/>
      <c r="K57" s="50"/>
      <c r="L57" s="50"/>
      <c r="M57" s="50"/>
      <c r="N57" s="1159"/>
      <c r="O57" s="1159"/>
      <c r="P57" s="1160"/>
      <c r="Q57" s="1161"/>
      <c r="R57" s="51"/>
      <c r="S57" s="408"/>
      <c r="T57" s="408"/>
    </row>
    <row r="58" spans="2:20" s="407" customFormat="1" ht="25" customHeight="1">
      <c r="B58" s="409">
        <v>49</v>
      </c>
      <c r="C58" s="50"/>
      <c r="D58" s="50"/>
      <c r="E58" s="50"/>
      <c r="F58" s="50"/>
      <c r="G58" s="609"/>
      <c r="H58" s="50"/>
      <c r="I58" s="1159"/>
      <c r="J58" s="1159"/>
      <c r="K58" s="50"/>
      <c r="L58" s="50"/>
      <c r="M58" s="50"/>
      <c r="N58" s="1159"/>
      <c r="O58" s="1159"/>
      <c r="P58" s="1160"/>
      <c r="Q58" s="1161"/>
      <c r="R58" s="51"/>
      <c r="S58" s="408"/>
      <c r="T58" s="408"/>
    </row>
    <row r="59" spans="2:20" s="407" customFormat="1" ht="25" customHeight="1">
      <c r="B59" s="409">
        <v>50</v>
      </c>
      <c r="C59" s="50"/>
      <c r="D59" s="50"/>
      <c r="E59" s="50"/>
      <c r="F59" s="50"/>
      <c r="G59" s="609"/>
      <c r="H59" s="50"/>
      <c r="I59" s="1159"/>
      <c r="J59" s="1159"/>
      <c r="K59" s="50"/>
      <c r="L59" s="50"/>
      <c r="M59" s="50"/>
      <c r="N59" s="1159"/>
      <c r="O59" s="1159"/>
      <c r="P59" s="1160"/>
      <c r="Q59" s="1161"/>
      <c r="R59" s="51"/>
      <c r="S59" s="408"/>
      <c r="T59" s="408"/>
    </row>
    <row r="60" spans="2:20" s="407" customFormat="1" ht="25" customHeight="1">
      <c r="B60" s="409">
        <v>51</v>
      </c>
      <c r="C60" s="50"/>
      <c r="D60" s="50"/>
      <c r="E60" s="50"/>
      <c r="F60" s="50"/>
      <c r="G60" s="609"/>
      <c r="H60" s="50"/>
      <c r="I60" s="1159"/>
      <c r="J60" s="1159"/>
      <c r="K60" s="50"/>
      <c r="L60" s="50"/>
      <c r="M60" s="50"/>
      <c r="N60" s="1159"/>
      <c r="O60" s="1159"/>
      <c r="P60" s="1160"/>
      <c r="Q60" s="1161"/>
      <c r="R60" s="51"/>
      <c r="S60" s="408"/>
      <c r="T60" s="408"/>
    </row>
    <row r="61" spans="2:20" s="407" customFormat="1" ht="25" customHeight="1">
      <c r="B61" s="409">
        <v>52</v>
      </c>
      <c r="C61" s="50"/>
      <c r="D61" s="50"/>
      <c r="E61" s="50"/>
      <c r="F61" s="50"/>
      <c r="G61" s="609"/>
      <c r="H61" s="50"/>
      <c r="I61" s="1159"/>
      <c r="J61" s="1159"/>
      <c r="K61" s="50"/>
      <c r="L61" s="50"/>
      <c r="M61" s="50"/>
      <c r="N61" s="1159"/>
      <c r="O61" s="1159"/>
      <c r="P61" s="1160"/>
      <c r="Q61" s="1161"/>
      <c r="R61" s="51"/>
      <c r="S61" s="408"/>
      <c r="T61" s="408"/>
    </row>
    <row r="62" spans="2:20" s="407" customFormat="1" ht="25" customHeight="1">
      <c r="B62" s="409">
        <v>53</v>
      </c>
      <c r="C62" s="50"/>
      <c r="D62" s="50"/>
      <c r="E62" s="50"/>
      <c r="F62" s="50"/>
      <c r="G62" s="609"/>
      <c r="H62" s="50"/>
      <c r="I62" s="1159"/>
      <c r="J62" s="1159"/>
      <c r="K62" s="50"/>
      <c r="L62" s="50"/>
      <c r="M62" s="50"/>
      <c r="N62" s="1159"/>
      <c r="O62" s="1159"/>
      <c r="P62" s="1160"/>
      <c r="Q62" s="1161"/>
      <c r="R62" s="51"/>
      <c r="S62" s="408"/>
      <c r="T62" s="408"/>
    </row>
    <row r="63" spans="2:20" s="407" customFormat="1" ht="25" customHeight="1">
      <c r="B63" s="409">
        <v>54</v>
      </c>
      <c r="C63" s="50"/>
      <c r="D63" s="50"/>
      <c r="E63" s="50"/>
      <c r="F63" s="50"/>
      <c r="G63" s="609"/>
      <c r="H63" s="50"/>
      <c r="I63" s="1159"/>
      <c r="J63" s="1159"/>
      <c r="K63" s="50"/>
      <c r="L63" s="50"/>
      <c r="M63" s="50"/>
      <c r="N63" s="1159"/>
      <c r="O63" s="1159"/>
      <c r="P63" s="1160"/>
      <c r="Q63" s="1161"/>
      <c r="R63" s="51"/>
      <c r="S63" s="408"/>
      <c r="T63" s="408"/>
    </row>
    <row r="64" spans="2:20" s="407" customFormat="1" ht="25" customHeight="1">
      <c r="B64" s="409">
        <v>55</v>
      </c>
      <c r="C64" s="50"/>
      <c r="D64" s="50"/>
      <c r="E64" s="50"/>
      <c r="F64" s="50"/>
      <c r="G64" s="609"/>
      <c r="H64" s="50"/>
      <c r="I64" s="1159"/>
      <c r="J64" s="1159"/>
      <c r="K64" s="50"/>
      <c r="L64" s="50"/>
      <c r="M64" s="50"/>
      <c r="N64" s="1159"/>
      <c r="O64" s="1159"/>
      <c r="P64" s="1160"/>
      <c r="Q64" s="1161"/>
      <c r="R64" s="51"/>
      <c r="S64" s="408"/>
      <c r="T64" s="408"/>
    </row>
    <row r="65" spans="2:20" s="407" customFormat="1" ht="25" customHeight="1">
      <c r="B65" s="409">
        <v>56</v>
      </c>
      <c r="C65" s="50"/>
      <c r="D65" s="50"/>
      <c r="E65" s="50"/>
      <c r="F65" s="50"/>
      <c r="G65" s="609"/>
      <c r="H65" s="50"/>
      <c r="I65" s="1159"/>
      <c r="J65" s="1159"/>
      <c r="K65" s="50"/>
      <c r="L65" s="50"/>
      <c r="M65" s="50"/>
      <c r="N65" s="1159"/>
      <c r="O65" s="1159"/>
      <c r="P65" s="1160"/>
      <c r="Q65" s="1161"/>
      <c r="R65" s="51"/>
      <c r="S65" s="408"/>
      <c r="T65" s="408"/>
    </row>
    <row r="66" spans="2:20" s="407" customFormat="1" ht="25" customHeight="1">
      <c r="B66" s="409">
        <v>57</v>
      </c>
      <c r="C66" s="50"/>
      <c r="D66" s="50"/>
      <c r="E66" s="50"/>
      <c r="F66" s="50"/>
      <c r="G66" s="609"/>
      <c r="H66" s="50"/>
      <c r="I66" s="1159"/>
      <c r="J66" s="1159"/>
      <c r="K66" s="50"/>
      <c r="L66" s="50"/>
      <c r="M66" s="50"/>
      <c r="N66" s="1159"/>
      <c r="O66" s="1159"/>
      <c r="P66" s="1160"/>
      <c r="Q66" s="1161"/>
      <c r="R66" s="51"/>
      <c r="S66" s="408"/>
      <c r="T66" s="408"/>
    </row>
    <row r="67" spans="2:20" s="407" customFormat="1" ht="25" customHeight="1">
      <c r="B67" s="409">
        <v>58</v>
      </c>
      <c r="C67" s="50"/>
      <c r="D67" s="50"/>
      <c r="E67" s="50"/>
      <c r="F67" s="50"/>
      <c r="G67" s="609"/>
      <c r="H67" s="50"/>
      <c r="I67" s="1159"/>
      <c r="J67" s="1159"/>
      <c r="K67" s="50"/>
      <c r="L67" s="50"/>
      <c r="M67" s="50"/>
      <c r="N67" s="1159"/>
      <c r="O67" s="1159"/>
      <c r="P67" s="1160"/>
      <c r="Q67" s="1161"/>
      <c r="R67" s="51"/>
      <c r="S67" s="408"/>
      <c r="T67" s="408"/>
    </row>
    <row r="68" spans="2:20" s="407" customFormat="1" ht="25" customHeight="1">
      <c r="B68" s="409">
        <v>59</v>
      </c>
      <c r="C68" s="50"/>
      <c r="D68" s="50"/>
      <c r="E68" s="50"/>
      <c r="F68" s="50"/>
      <c r="G68" s="609"/>
      <c r="H68" s="50"/>
      <c r="I68" s="1159"/>
      <c r="J68" s="1159"/>
      <c r="K68" s="50"/>
      <c r="L68" s="50"/>
      <c r="M68" s="50"/>
      <c r="N68" s="1159"/>
      <c r="O68" s="1159"/>
      <c r="P68" s="1160"/>
      <c r="Q68" s="1161"/>
      <c r="R68" s="51"/>
      <c r="S68" s="408"/>
      <c r="T68" s="408"/>
    </row>
    <row r="69" spans="2:20" s="407" customFormat="1" ht="25" customHeight="1">
      <c r="B69" s="409">
        <v>60</v>
      </c>
      <c r="C69" s="50"/>
      <c r="D69" s="50"/>
      <c r="E69" s="50"/>
      <c r="F69" s="50"/>
      <c r="G69" s="609"/>
      <c r="H69" s="50"/>
      <c r="I69" s="1159"/>
      <c r="J69" s="1159"/>
      <c r="K69" s="50"/>
      <c r="L69" s="50"/>
      <c r="M69" s="50"/>
      <c r="N69" s="1159"/>
      <c r="O69" s="1159"/>
      <c r="P69" s="1160"/>
      <c r="Q69" s="1161"/>
      <c r="R69" s="51"/>
      <c r="S69" s="408"/>
      <c r="T69" s="408"/>
    </row>
    <row r="70" spans="2:20" s="407" customFormat="1" ht="25" customHeight="1">
      <c r="B70" s="409">
        <v>61</v>
      </c>
      <c r="C70" s="50"/>
      <c r="D70" s="50"/>
      <c r="E70" s="50"/>
      <c r="F70" s="50"/>
      <c r="G70" s="609"/>
      <c r="H70" s="50"/>
      <c r="I70" s="1159"/>
      <c r="J70" s="1159"/>
      <c r="K70" s="50"/>
      <c r="L70" s="50"/>
      <c r="M70" s="50"/>
      <c r="N70" s="1159"/>
      <c r="O70" s="1159"/>
      <c r="P70" s="1160"/>
      <c r="Q70" s="1161"/>
      <c r="R70" s="51"/>
      <c r="S70" s="408"/>
      <c r="T70" s="408"/>
    </row>
    <row r="71" spans="2:20" s="407" customFormat="1" ht="25" customHeight="1">
      <c r="B71" s="409">
        <v>62</v>
      </c>
      <c r="C71" s="50"/>
      <c r="D71" s="50"/>
      <c r="E71" s="50"/>
      <c r="F71" s="50"/>
      <c r="G71" s="609"/>
      <c r="H71" s="50"/>
      <c r="I71" s="1159"/>
      <c r="J71" s="1159"/>
      <c r="K71" s="50"/>
      <c r="L71" s="50"/>
      <c r="M71" s="50"/>
      <c r="N71" s="1159"/>
      <c r="O71" s="1159"/>
      <c r="P71" s="1160"/>
      <c r="Q71" s="1161"/>
      <c r="R71" s="51"/>
      <c r="S71" s="408"/>
      <c r="T71" s="408"/>
    </row>
    <row r="72" spans="2:20" s="407" customFormat="1" ht="25" customHeight="1">
      <c r="B72" s="409">
        <v>63</v>
      </c>
      <c r="C72" s="50"/>
      <c r="D72" s="50"/>
      <c r="E72" s="50"/>
      <c r="F72" s="50"/>
      <c r="G72" s="609"/>
      <c r="H72" s="50"/>
      <c r="I72" s="1159"/>
      <c r="J72" s="1159"/>
      <c r="K72" s="50"/>
      <c r="L72" s="50"/>
      <c r="M72" s="50"/>
      <c r="N72" s="1159"/>
      <c r="O72" s="1159"/>
      <c r="P72" s="1160"/>
      <c r="Q72" s="1161"/>
      <c r="R72" s="51"/>
      <c r="S72" s="408"/>
      <c r="T72" s="408"/>
    </row>
    <row r="73" spans="2:20" s="407" customFormat="1" ht="25" customHeight="1">
      <c r="B73" s="409">
        <v>64</v>
      </c>
      <c r="C73" s="50"/>
      <c r="D73" s="50"/>
      <c r="E73" s="50"/>
      <c r="F73" s="50"/>
      <c r="G73" s="609"/>
      <c r="H73" s="50"/>
      <c r="I73" s="1159"/>
      <c r="J73" s="1159"/>
      <c r="K73" s="50"/>
      <c r="L73" s="50"/>
      <c r="M73" s="50"/>
      <c r="N73" s="1159"/>
      <c r="O73" s="1159"/>
      <c r="P73" s="1160"/>
      <c r="Q73" s="1161"/>
      <c r="R73" s="51"/>
      <c r="S73" s="408"/>
      <c r="T73" s="408"/>
    </row>
    <row r="74" spans="2:20" s="407" customFormat="1" ht="25" customHeight="1">
      <c r="B74" s="409">
        <v>65</v>
      </c>
      <c r="C74" s="50"/>
      <c r="D74" s="50"/>
      <c r="E74" s="50"/>
      <c r="F74" s="50"/>
      <c r="G74" s="609"/>
      <c r="H74" s="50"/>
      <c r="I74" s="1159"/>
      <c r="J74" s="1159"/>
      <c r="K74" s="50"/>
      <c r="L74" s="50"/>
      <c r="M74" s="50"/>
      <c r="N74" s="1159"/>
      <c r="O74" s="1159"/>
      <c r="P74" s="1160"/>
      <c r="Q74" s="1161"/>
      <c r="R74" s="51"/>
      <c r="S74" s="408"/>
      <c r="T74" s="408"/>
    </row>
    <row r="75" spans="2:20" s="407" customFormat="1" ht="25" customHeight="1">
      <c r="B75" s="409">
        <v>66</v>
      </c>
      <c r="C75" s="50"/>
      <c r="D75" s="50"/>
      <c r="E75" s="50"/>
      <c r="F75" s="50"/>
      <c r="G75" s="609"/>
      <c r="H75" s="50"/>
      <c r="I75" s="1159"/>
      <c r="J75" s="1159"/>
      <c r="K75" s="50"/>
      <c r="L75" s="50"/>
      <c r="M75" s="50"/>
      <c r="N75" s="1159"/>
      <c r="O75" s="1159"/>
      <c r="P75" s="1160"/>
      <c r="Q75" s="1161"/>
      <c r="R75" s="51"/>
      <c r="S75" s="408"/>
      <c r="T75" s="408"/>
    </row>
    <row r="76" spans="2:20" s="407" customFormat="1" ht="25" customHeight="1">
      <c r="B76" s="409">
        <v>67</v>
      </c>
      <c r="C76" s="50"/>
      <c r="D76" s="50"/>
      <c r="E76" s="50"/>
      <c r="F76" s="50"/>
      <c r="G76" s="609"/>
      <c r="H76" s="50"/>
      <c r="I76" s="1159"/>
      <c r="J76" s="1159"/>
      <c r="K76" s="50"/>
      <c r="L76" s="50"/>
      <c r="M76" s="50"/>
      <c r="N76" s="1159"/>
      <c r="O76" s="1159"/>
      <c r="P76" s="1160"/>
      <c r="Q76" s="1161"/>
      <c r="R76" s="51"/>
      <c r="S76" s="408"/>
      <c r="T76" s="408"/>
    </row>
    <row r="77" spans="2:20" s="407" customFormat="1" ht="25" customHeight="1">
      <c r="B77" s="409">
        <v>68</v>
      </c>
      <c r="C77" s="50"/>
      <c r="D77" s="50"/>
      <c r="E77" s="50"/>
      <c r="F77" s="50"/>
      <c r="G77" s="609"/>
      <c r="H77" s="50"/>
      <c r="I77" s="1159"/>
      <c r="J77" s="1159"/>
      <c r="K77" s="50"/>
      <c r="L77" s="50"/>
      <c r="M77" s="50"/>
      <c r="N77" s="1159"/>
      <c r="O77" s="1159"/>
      <c r="P77" s="1160"/>
      <c r="Q77" s="1161"/>
      <c r="R77" s="51"/>
      <c r="S77" s="408"/>
      <c r="T77" s="408"/>
    </row>
    <row r="78" spans="2:20" s="407" customFormat="1" ht="25" customHeight="1">
      <c r="B78" s="409">
        <v>69</v>
      </c>
      <c r="C78" s="50"/>
      <c r="D78" s="50"/>
      <c r="E78" s="50"/>
      <c r="F78" s="50"/>
      <c r="G78" s="609"/>
      <c r="H78" s="50"/>
      <c r="I78" s="1159"/>
      <c r="J78" s="1159"/>
      <c r="K78" s="50"/>
      <c r="L78" s="50"/>
      <c r="M78" s="50"/>
      <c r="N78" s="1159"/>
      <c r="O78" s="1159"/>
      <c r="P78" s="1160"/>
      <c r="Q78" s="1161"/>
      <c r="R78" s="51"/>
      <c r="S78" s="408"/>
      <c r="T78" s="408"/>
    </row>
    <row r="79" spans="2:20" s="407" customFormat="1" ht="25" customHeight="1">
      <c r="B79" s="409">
        <v>70</v>
      </c>
      <c r="C79" s="50"/>
      <c r="D79" s="50"/>
      <c r="E79" s="50"/>
      <c r="F79" s="50"/>
      <c r="G79" s="609"/>
      <c r="H79" s="50"/>
      <c r="I79" s="1159"/>
      <c r="J79" s="1159"/>
      <c r="K79" s="50"/>
      <c r="L79" s="50"/>
      <c r="M79" s="50"/>
      <c r="N79" s="1159"/>
      <c r="O79" s="1159"/>
      <c r="P79" s="1160"/>
      <c r="Q79" s="1161"/>
      <c r="R79" s="51"/>
      <c r="S79" s="408"/>
      <c r="T79" s="408"/>
    </row>
    <row r="80" spans="2:20" s="407" customFormat="1" ht="25" customHeight="1">
      <c r="B80" s="409">
        <v>71</v>
      </c>
      <c r="C80" s="50"/>
      <c r="D80" s="50"/>
      <c r="E80" s="50"/>
      <c r="F80" s="50"/>
      <c r="G80" s="609"/>
      <c r="H80" s="50"/>
      <c r="I80" s="1159"/>
      <c r="J80" s="1159"/>
      <c r="K80" s="50"/>
      <c r="L80" s="50"/>
      <c r="M80" s="50"/>
      <c r="N80" s="1159"/>
      <c r="O80" s="1159"/>
      <c r="P80" s="1160"/>
      <c r="Q80" s="1161"/>
      <c r="R80" s="51"/>
      <c r="S80" s="408"/>
      <c r="T80" s="408"/>
    </row>
    <row r="81" spans="2:20" s="407" customFormat="1" ht="25" customHeight="1">
      <c r="B81" s="409">
        <v>72</v>
      </c>
      <c r="C81" s="50"/>
      <c r="D81" s="50"/>
      <c r="E81" s="50"/>
      <c r="F81" s="50"/>
      <c r="G81" s="609"/>
      <c r="H81" s="50"/>
      <c r="I81" s="1159"/>
      <c r="J81" s="1159"/>
      <c r="K81" s="50"/>
      <c r="L81" s="50"/>
      <c r="M81" s="50"/>
      <c r="N81" s="1159"/>
      <c r="O81" s="1159"/>
      <c r="P81" s="1160"/>
      <c r="Q81" s="1161"/>
      <c r="R81" s="51"/>
      <c r="S81" s="408"/>
      <c r="T81" s="408"/>
    </row>
    <row r="82" spans="2:20" s="407" customFormat="1" ht="25" customHeight="1">
      <c r="B82" s="409">
        <v>73</v>
      </c>
      <c r="C82" s="50"/>
      <c r="D82" s="50"/>
      <c r="E82" s="50"/>
      <c r="F82" s="50"/>
      <c r="G82" s="609"/>
      <c r="H82" s="50"/>
      <c r="I82" s="1159"/>
      <c r="J82" s="1159"/>
      <c r="K82" s="50"/>
      <c r="L82" s="50"/>
      <c r="M82" s="50"/>
      <c r="N82" s="1159"/>
      <c r="O82" s="1159"/>
      <c r="P82" s="1160"/>
      <c r="Q82" s="1161"/>
      <c r="R82" s="51"/>
      <c r="S82" s="408"/>
      <c r="T82" s="408"/>
    </row>
    <row r="83" spans="2:20" s="407" customFormat="1" ht="25" customHeight="1">
      <c r="B83" s="409">
        <v>74</v>
      </c>
      <c r="C83" s="50"/>
      <c r="D83" s="50"/>
      <c r="E83" s="50"/>
      <c r="F83" s="50"/>
      <c r="G83" s="609"/>
      <c r="H83" s="50"/>
      <c r="I83" s="1159"/>
      <c r="J83" s="1159"/>
      <c r="K83" s="50"/>
      <c r="L83" s="50"/>
      <c r="M83" s="50"/>
      <c r="N83" s="1159"/>
      <c r="O83" s="1159"/>
      <c r="P83" s="1160"/>
      <c r="Q83" s="1161"/>
      <c r="R83" s="51"/>
      <c r="S83" s="408"/>
      <c r="T83" s="408"/>
    </row>
    <row r="84" spans="2:20" s="407" customFormat="1" ht="25" customHeight="1">
      <c r="B84" s="409">
        <v>75</v>
      </c>
      <c r="C84" s="50"/>
      <c r="D84" s="50"/>
      <c r="E84" s="50"/>
      <c r="F84" s="50"/>
      <c r="G84" s="609"/>
      <c r="H84" s="50"/>
      <c r="I84" s="1159"/>
      <c r="J84" s="1159"/>
      <c r="K84" s="50"/>
      <c r="L84" s="50"/>
      <c r="M84" s="50"/>
      <c r="N84" s="1159"/>
      <c r="O84" s="1159"/>
      <c r="P84" s="1160"/>
      <c r="Q84" s="1161"/>
      <c r="R84" s="51"/>
      <c r="S84" s="408"/>
      <c r="T84" s="408"/>
    </row>
    <row r="85" spans="2:20" s="407" customFormat="1" ht="25" customHeight="1">
      <c r="B85" s="409">
        <v>76</v>
      </c>
      <c r="C85" s="50"/>
      <c r="D85" s="50"/>
      <c r="E85" s="50"/>
      <c r="F85" s="50"/>
      <c r="G85" s="609"/>
      <c r="H85" s="50"/>
      <c r="I85" s="1159"/>
      <c r="J85" s="1159"/>
      <c r="K85" s="50"/>
      <c r="L85" s="50"/>
      <c r="M85" s="50"/>
      <c r="N85" s="1159"/>
      <c r="O85" s="1159"/>
      <c r="P85" s="1160"/>
      <c r="Q85" s="1161"/>
      <c r="R85" s="51"/>
      <c r="S85" s="408"/>
      <c r="T85" s="408"/>
    </row>
    <row r="86" spans="2:20" s="407" customFormat="1" ht="25" customHeight="1">
      <c r="B86" s="409">
        <v>77</v>
      </c>
      <c r="C86" s="50"/>
      <c r="D86" s="50"/>
      <c r="E86" s="50"/>
      <c r="F86" s="50"/>
      <c r="G86" s="609"/>
      <c r="H86" s="50"/>
      <c r="I86" s="1159"/>
      <c r="J86" s="1159"/>
      <c r="K86" s="50"/>
      <c r="L86" s="50"/>
      <c r="M86" s="50"/>
      <c r="N86" s="1159"/>
      <c r="O86" s="1159"/>
      <c r="P86" s="1160"/>
      <c r="Q86" s="1161"/>
      <c r="R86" s="51"/>
      <c r="S86" s="408"/>
      <c r="T86" s="408"/>
    </row>
    <row r="87" spans="2:20" s="407" customFormat="1" ht="25" customHeight="1">
      <c r="B87" s="409">
        <v>78</v>
      </c>
      <c r="C87" s="50"/>
      <c r="D87" s="50"/>
      <c r="E87" s="50"/>
      <c r="F87" s="50"/>
      <c r="G87" s="609"/>
      <c r="H87" s="50"/>
      <c r="I87" s="1159"/>
      <c r="J87" s="1159"/>
      <c r="K87" s="50"/>
      <c r="L87" s="50"/>
      <c r="M87" s="50"/>
      <c r="N87" s="1159"/>
      <c r="O87" s="1159"/>
      <c r="P87" s="1160"/>
      <c r="Q87" s="1161"/>
      <c r="R87" s="51"/>
      <c r="S87" s="408"/>
      <c r="T87" s="408"/>
    </row>
    <row r="88" spans="2:20" s="407" customFormat="1" ht="25" customHeight="1">
      <c r="B88" s="409">
        <v>79</v>
      </c>
      <c r="C88" s="50"/>
      <c r="D88" s="50"/>
      <c r="E88" s="50"/>
      <c r="F88" s="50"/>
      <c r="G88" s="609"/>
      <c r="H88" s="50"/>
      <c r="I88" s="1159"/>
      <c r="J88" s="1159"/>
      <c r="K88" s="50"/>
      <c r="L88" s="50"/>
      <c r="M88" s="50"/>
      <c r="N88" s="1159"/>
      <c r="O88" s="1159"/>
      <c r="P88" s="1160"/>
      <c r="Q88" s="1161"/>
      <c r="R88" s="51"/>
      <c r="S88" s="408"/>
      <c r="T88" s="408"/>
    </row>
    <row r="89" spans="2:20" s="407" customFormat="1" ht="25" customHeight="1">
      <c r="B89" s="409">
        <v>80</v>
      </c>
      <c r="C89" s="50"/>
      <c r="D89" s="50"/>
      <c r="E89" s="50"/>
      <c r="F89" s="50"/>
      <c r="G89" s="609"/>
      <c r="H89" s="50"/>
      <c r="I89" s="1159"/>
      <c r="J89" s="1159"/>
      <c r="K89" s="50"/>
      <c r="L89" s="50"/>
      <c r="M89" s="50"/>
      <c r="N89" s="1159"/>
      <c r="O89" s="1159"/>
      <c r="P89" s="1160"/>
      <c r="Q89" s="1161"/>
      <c r="R89" s="51"/>
      <c r="S89" s="408"/>
      <c r="T89" s="408"/>
    </row>
    <row r="90" spans="2:20" s="407" customFormat="1" ht="25" customHeight="1">
      <c r="B90" s="409">
        <v>81</v>
      </c>
      <c r="C90" s="50"/>
      <c r="D90" s="50"/>
      <c r="E90" s="50"/>
      <c r="F90" s="50"/>
      <c r="G90" s="609"/>
      <c r="H90" s="50"/>
      <c r="I90" s="1159"/>
      <c r="J90" s="1159"/>
      <c r="K90" s="50"/>
      <c r="L90" s="50"/>
      <c r="M90" s="50"/>
      <c r="N90" s="1159"/>
      <c r="O90" s="1159"/>
      <c r="P90" s="1160"/>
      <c r="Q90" s="1161"/>
      <c r="R90" s="51"/>
      <c r="S90" s="408"/>
      <c r="T90" s="408"/>
    </row>
    <row r="91" spans="2:20" s="407" customFormat="1" ht="25" customHeight="1">
      <c r="B91" s="409">
        <v>82</v>
      </c>
      <c r="C91" s="50"/>
      <c r="D91" s="50"/>
      <c r="E91" s="50"/>
      <c r="F91" s="50"/>
      <c r="G91" s="609"/>
      <c r="H91" s="50"/>
      <c r="I91" s="1159"/>
      <c r="J91" s="1159"/>
      <c r="K91" s="50"/>
      <c r="L91" s="50"/>
      <c r="M91" s="50"/>
      <c r="N91" s="1159"/>
      <c r="O91" s="1159"/>
      <c r="P91" s="1160"/>
      <c r="Q91" s="1161"/>
      <c r="R91" s="51"/>
      <c r="S91" s="408"/>
      <c r="T91" s="408"/>
    </row>
    <row r="92" spans="2:20" s="407" customFormat="1" ht="25" customHeight="1">
      <c r="B92" s="409">
        <v>83</v>
      </c>
      <c r="C92" s="50"/>
      <c r="D92" s="50"/>
      <c r="E92" s="50"/>
      <c r="F92" s="50"/>
      <c r="G92" s="609"/>
      <c r="H92" s="50"/>
      <c r="I92" s="1159"/>
      <c r="J92" s="1159"/>
      <c r="K92" s="50"/>
      <c r="L92" s="50"/>
      <c r="M92" s="50"/>
      <c r="N92" s="1159"/>
      <c r="O92" s="1159"/>
      <c r="P92" s="1160"/>
      <c r="Q92" s="1161"/>
      <c r="R92" s="51"/>
      <c r="S92" s="408"/>
      <c r="T92" s="408"/>
    </row>
    <row r="93" spans="2:20" s="407" customFormat="1" ht="25" customHeight="1">
      <c r="B93" s="409">
        <v>84</v>
      </c>
      <c r="C93" s="50"/>
      <c r="D93" s="50"/>
      <c r="E93" s="50"/>
      <c r="F93" s="50"/>
      <c r="G93" s="609"/>
      <c r="H93" s="50"/>
      <c r="I93" s="1159"/>
      <c r="J93" s="1159"/>
      <c r="K93" s="50"/>
      <c r="L93" s="50"/>
      <c r="M93" s="50"/>
      <c r="N93" s="1159"/>
      <c r="O93" s="1159"/>
      <c r="P93" s="1160"/>
      <c r="Q93" s="1161"/>
      <c r="R93" s="51"/>
      <c r="S93" s="408"/>
      <c r="T93" s="408"/>
    </row>
    <row r="94" spans="2:20" s="407" customFormat="1" ht="25" customHeight="1">
      <c r="B94" s="409">
        <v>85</v>
      </c>
      <c r="C94" s="50"/>
      <c r="D94" s="50"/>
      <c r="E94" s="50"/>
      <c r="F94" s="50"/>
      <c r="G94" s="609"/>
      <c r="H94" s="50"/>
      <c r="I94" s="1159"/>
      <c r="J94" s="1159"/>
      <c r="K94" s="50"/>
      <c r="L94" s="50"/>
      <c r="M94" s="50"/>
      <c r="N94" s="1159"/>
      <c r="O94" s="1159"/>
      <c r="P94" s="1160"/>
      <c r="Q94" s="1161"/>
      <c r="R94" s="51"/>
      <c r="S94" s="408"/>
      <c r="T94" s="408"/>
    </row>
    <row r="95" spans="2:20" s="407" customFormat="1" ht="25" customHeight="1">
      <c r="B95" s="409">
        <v>86</v>
      </c>
      <c r="C95" s="50"/>
      <c r="D95" s="50"/>
      <c r="E95" s="50"/>
      <c r="F95" s="50"/>
      <c r="G95" s="609"/>
      <c r="H95" s="50"/>
      <c r="I95" s="1159"/>
      <c r="J95" s="1159"/>
      <c r="K95" s="50"/>
      <c r="L95" s="50"/>
      <c r="M95" s="50"/>
      <c r="N95" s="1159"/>
      <c r="O95" s="1159"/>
      <c r="P95" s="1160"/>
      <c r="Q95" s="1161"/>
      <c r="R95" s="51"/>
      <c r="S95" s="408"/>
      <c r="T95" s="408"/>
    </row>
    <row r="96" spans="2:20" s="407" customFormat="1" ht="25" customHeight="1">
      <c r="B96" s="409">
        <v>87</v>
      </c>
      <c r="C96" s="50"/>
      <c r="D96" s="50"/>
      <c r="E96" s="50"/>
      <c r="F96" s="50"/>
      <c r="G96" s="609"/>
      <c r="H96" s="50"/>
      <c r="I96" s="1159"/>
      <c r="J96" s="1159"/>
      <c r="K96" s="50"/>
      <c r="L96" s="50"/>
      <c r="M96" s="50"/>
      <c r="N96" s="1159"/>
      <c r="O96" s="1159"/>
      <c r="P96" s="1160"/>
      <c r="Q96" s="1161"/>
      <c r="R96" s="51"/>
      <c r="S96" s="408"/>
      <c r="T96" s="408"/>
    </row>
    <row r="97" spans="2:20" s="407" customFormat="1" ht="25" customHeight="1">
      <c r="B97" s="409">
        <v>88</v>
      </c>
      <c r="C97" s="50"/>
      <c r="D97" s="50"/>
      <c r="E97" s="50"/>
      <c r="F97" s="50"/>
      <c r="G97" s="609"/>
      <c r="H97" s="50"/>
      <c r="I97" s="1159"/>
      <c r="J97" s="1159"/>
      <c r="K97" s="50"/>
      <c r="L97" s="50"/>
      <c r="M97" s="50"/>
      <c r="N97" s="1159"/>
      <c r="O97" s="1159"/>
      <c r="P97" s="1160"/>
      <c r="Q97" s="1161"/>
      <c r="R97" s="51"/>
      <c r="S97" s="408"/>
      <c r="T97" s="408"/>
    </row>
    <row r="98" spans="2:20" s="407" customFormat="1" ht="25" customHeight="1">
      <c r="B98" s="409">
        <v>89</v>
      </c>
      <c r="C98" s="50"/>
      <c r="D98" s="50"/>
      <c r="E98" s="50"/>
      <c r="F98" s="50"/>
      <c r="G98" s="609"/>
      <c r="H98" s="50"/>
      <c r="I98" s="1159"/>
      <c r="J98" s="1159"/>
      <c r="K98" s="50"/>
      <c r="L98" s="50"/>
      <c r="M98" s="50"/>
      <c r="N98" s="1159"/>
      <c r="O98" s="1159"/>
      <c r="P98" s="1160"/>
      <c r="Q98" s="1161"/>
      <c r="R98" s="51"/>
      <c r="S98" s="408"/>
      <c r="T98" s="408"/>
    </row>
    <row r="99" spans="2:20" s="407" customFormat="1" ht="25" customHeight="1">
      <c r="B99" s="409">
        <v>90</v>
      </c>
      <c r="C99" s="50"/>
      <c r="D99" s="50"/>
      <c r="E99" s="50"/>
      <c r="F99" s="50"/>
      <c r="G99" s="609"/>
      <c r="H99" s="50"/>
      <c r="I99" s="1159"/>
      <c r="J99" s="1159"/>
      <c r="K99" s="50"/>
      <c r="L99" s="50"/>
      <c r="M99" s="50"/>
      <c r="N99" s="1159"/>
      <c r="O99" s="1159"/>
      <c r="P99" s="1160"/>
      <c r="Q99" s="1161"/>
      <c r="R99" s="51"/>
      <c r="S99" s="408"/>
      <c r="T99" s="408"/>
    </row>
    <row r="100" spans="2:20" s="407" customFormat="1" ht="25" customHeight="1">
      <c r="B100" s="409">
        <v>91</v>
      </c>
      <c r="C100" s="50"/>
      <c r="D100" s="50"/>
      <c r="E100" s="50"/>
      <c r="F100" s="50"/>
      <c r="G100" s="609"/>
      <c r="H100" s="50"/>
      <c r="I100" s="1159"/>
      <c r="J100" s="1159"/>
      <c r="K100" s="50"/>
      <c r="L100" s="50"/>
      <c r="M100" s="50"/>
      <c r="N100" s="1159"/>
      <c r="O100" s="1159"/>
      <c r="P100" s="1160"/>
      <c r="Q100" s="1161"/>
      <c r="R100" s="51"/>
      <c r="S100" s="408"/>
      <c r="T100" s="408"/>
    </row>
    <row r="101" spans="2:20" s="407" customFormat="1" ht="25" customHeight="1">
      <c r="B101" s="409">
        <v>92</v>
      </c>
      <c r="C101" s="50"/>
      <c r="D101" s="50"/>
      <c r="E101" s="50"/>
      <c r="F101" s="50"/>
      <c r="G101" s="609"/>
      <c r="H101" s="50"/>
      <c r="I101" s="1159"/>
      <c r="J101" s="1159"/>
      <c r="K101" s="50"/>
      <c r="L101" s="50"/>
      <c r="M101" s="50"/>
      <c r="N101" s="1159"/>
      <c r="O101" s="1159"/>
      <c r="P101" s="1160"/>
      <c r="Q101" s="1161"/>
      <c r="R101" s="51"/>
      <c r="S101" s="408"/>
      <c r="T101" s="408"/>
    </row>
    <row r="102" spans="2:20" s="407" customFormat="1" ht="25" customHeight="1">
      <c r="B102" s="409">
        <v>93</v>
      </c>
      <c r="C102" s="50"/>
      <c r="D102" s="50"/>
      <c r="E102" s="50"/>
      <c r="F102" s="50"/>
      <c r="G102" s="609"/>
      <c r="H102" s="50"/>
      <c r="I102" s="1159"/>
      <c r="J102" s="1159"/>
      <c r="K102" s="50"/>
      <c r="L102" s="50"/>
      <c r="M102" s="50"/>
      <c r="N102" s="1159"/>
      <c r="O102" s="1159"/>
      <c r="P102" s="1160"/>
      <c r="Q102" s="1161"/>
      <c r="R102" s="51"/>
      <c r="S102" s="408"/>
      <c r="T102" s="408"/>
    </row>
    <row r="103" spans="2:20" s="407" customFormat="1" ht="25" customHeight="1">
      <c r="B103" s="409">
        <v>94</v>
      </c>
      <c r="C103" s="50"/>
      <c r="D103" s="50"/>
      <c r="E103" s="50"/>
      <c r="F103" s="50"/>
      <c r="G103" s="609"/>
      <c r="H103" s="50"/>
      <c r="I103" s="1159"/>
      <c r="J103" s="1159"/>
      <c r="K103" s="50"/>
      <c r="L103" s="50"/>
      <c r="M103" s="50"/>
      <c r="N103" s="1159"/>
      <c r="O103" s="1159"/>
      <c r="P103" s="1160"/>
      <c r="Q103" s="1161"/>
      <c r="R103" s="51"/>
      <c r="S103" s="408"/>
      <c r="T103" s="408"/>
    </row>
    <row r="104" spans="2:20" s="407" customFormat="1" ht="25" customHeight="1">
      <c r="B104" s="409">
        <v>95</v>
      </c>
      <c r="C104" s="50"/>
      <c r="D104" s="50"/>
      <c r="E104" s="50"/>
      <c r="F104" s="50"/>
      <c r="G104" s="609"/>
      <c r="H104" s="50"/>
      <c r="I104" s="1159"/>
      <c r="J104" s="1159"/>
      <c r="K104" s="50"/>
      <c r="L104" s="50"/>
      <c r="M104" s="50"/>
      <c r="N104" s="1159"/>
      <c r="O104" s="1159"/>
      <c r="P104" s="1160"/>
      <c r="Q104" s="1161"/>
      <c r="R104" s="51"/>
      <c r="S104" s="408"/>
      <c r="T104" s="408"/>
    </row>
    <row r="105" spans="2:20" s="407" customFormat="1" ht="25" customHeight="1">
      <c r="B105" s="409">
        <v>96</v>
      </c>
      <c r="C105" s="50"/>
      <c r="D105" s="50"/>
      <c r="E105" s="50"/>
      <c r="F105" s="50"/>
      <c r="G105" s="609"/>
      <c r="H105" s="50"/>
      <c r="I105" s="1159"/>
      <c r="J105" s="1159"/>
      <c r="K105" s="50"/>
      <c r="L105" s="50"/>
      <c r="M105" s="50"/>
      <c r="N105" s="1159"/>
      <c r="O105" s="1159"/>
      <c r="P105" s="1160"/>
      <c r="Q105" s="1161"/>
      <c r="R105" s="51"/>
      <c r="S105" s="408"/>
      <c r="T105" s="408"/>
    </row>
    <row r="106" spans="2:20" s="407" customFormat="1" ht="25" customHeight="1">
      <c r="B106" s="409">
        <v>97</v>
      </c>
      <c r="C106" s="50"/>
      <c r="D106" s="50"/>
      <c r="E106" s="50"/>
      <c r="F106" s="50"/>
      <c r="G106" s="609"/>
      <c r="H106" s="50"/>
      <c r="I106" s="1159"/>
      <c r="J106" s="1159"/>
      <c r="K106" s="50"/>
      <c r="L106" s="50"/>
      <c r="M106" s="50"/>
      <c r="N106" s="1159"/>
      <c r="O106" s="1159"/>
      <c r="P106" s="1160"/>
      <c r="Q106" s="1161"/>
      <c r="R106" s="51"/>
      <c r="S106" s="408"/>
      <c r="T106" s="408"/>
    </row>
    <row r="107" spans="2:20" s="407" customFormat="1" ht="25" customHeight="1">
      <c r="B107" s="409">
        <v>98</v>
      </c>
      <c r="C107" s="50"/>
      <c r="D107" s="50"/>
      <c r="E107" s="50"/>
      <c r="F107" s="50"/>
      <c r="G107" s="609"/>
      <c r="H107" s="50"/>
      <c r="I107" s="1159"/>
      <c r="J107" s="1159"/>
      <c r="K107" s="50"/>
      <c r="L107" s="50"/>
      <c r="M107" s="50"/>
      <c r="N107" s="1159"/>
      <c r="O107" s="1159"/>
      <c r="P107" s="1160"/>
      <c r="Q107" s="1161"/>
      <c r="R107" s="51"/>
      <c r="S107" s="408"/>
      <c r="T107" s="408"/>
    </row>
    <row r="108" spans="2:20" s="407" customFormat="1" ht="25" customHeight="1">
      <c r="B108" s="409">
        <v>99</v>
      </c>
      <c r="C108" s="50"/>
      <c r="D108" s="50"/>
      <c r="E108" s="50"/>
      <c r="F108" s="50"/>
      <c r="G108" s="609"/>
      <c r="H108" s="50"/>
      <c r="I108" s="1159"/>
      <c r="J108" s="1159"/>
      <c r="K108" s="50"/>
      <c r="L108" s="50"/>
      <c r="M108" s="50"/>
      <c r="N108" s="1159"/>
      <c r="O108" s="1159"/>
      <c r="P108" s="1160"/>
      <c r="Q108" s="1161"/>
      <c r="R108" s="51"/>
      <c r="S108" s="408"/>
      <c r="T108" s="408"/>
    </row>
    <row r="109" spans="2:20" s="407" customFormat="1" ht="25" customHeight="1">
      <c r="B109" s="409">
        <v>100</v>
      </c>
      <c r="C109" s="50"/>
      <c r="D109" s="50"/>
      <c r="E109" s="50"/>
      <c r="F109" s="50"/>
      <c r="G109" s="609"/>
      <c r="H109" s="50"/>
      <c r="I109" s="1159"/>
      <c r="J109" s="1159"/>
      <c r="K109" s="50"/>
      <c r="L109" s="50"/>
      <c r="M109" s="50"/>
      <c r="N109" s="1159"/>
      <c r="O109" s="1159"/>
      <c r="P109" s="1160"/>
      <c r="Q109" s="1161"/>
      <c r="R109" s="51"/>
      <c r="S109" s="408"/>
      <c r="T109" s="408"/>
    </row>
    <row r="110" spans="2:20" s="407" customFormat="1" ht="25" customHeight="1">
      <c r="B110" s="409">
        <v>101</v>
      </c>
      <c r="C110" s="50"/>
      <c r="D110" s="50"/>
      <c r="E110" s="50"/>
      <c r="F110" s="50"/>
      <c r="G110" s="609"/>
      <c r="H110" s="50"/>
      <c r="I110" s="1159"/>
      <c r="J110" s="1159"/>
      <c r="K110" s="50"/>
      <c r="L110" s="50"/>
      <c r="M110" s="50"/>
      <c r="N110" s="1159"/>
      <c r="O110" s="1159"/>
      <c r="P110" s="1160"/>
      <c r="Q110" s="1161"/>
      <c r="R110" s="51"/>
      <c r="S110" s="408"/>
      <c r="T110" s="408"/>
    </row>
    <row r="111" spans="2:20" s="407" customFormat="1" ht="25" customHeight="1">
      <c r="B111" s="409">
        <v>102</v>
      </c>
      <c r="C111" s="50"/>
      <c r="D111" s="50"/>
      <c r="E111" s="50"/>
      <c r="F111" s="50"/>
      <c r="G111" s="609"/>
      <c r="H111" s="50"/>
      <c r="I111" s="1159"/>
      <c r="J111" s="1159"/>
      <c r="K111" s="50"/>
      <c r="L111" s="50"/>
      <c r="M111" s="50"/>
      <c r="N111" s="1159"/>
      <c r="O111" s="1159"/>
      <c r="P111" s="1160"/>
      <c r="Q111" s="1161"/>
      <c r="R111" s="51"/>
      <c r="S111" s="408"/>
      <c r="T111" s="408"/>
    </row>
    <row r="112" spans="2:20" s="407" customFormat="1" ht="25" customHeight="1">
      <c r="B112" s="409">
        <v>103</v>
      </c>
      <c r="C112" s="50"/>
      <c r="D112" s="50"/>
      <c r="E112" s="50"/>
      <c r="F112" s="50"/>
      <c r="G112" s="609"/>
      <c r="H112" s="50"/>
      <c r="I112" s="1159"/>
      <c r="J112" s="1159"/>
      <c r="K112" s="50"/>
      <c r="L112" s="50"/>
      <c r="M112" s="50"/>
      <c r="N112" s="1159"/>
      <c r="O112" s="1159"/>
      <c r="P112" s="1160"/>
      <c r="Q112" s="1161"/>
      <c r="R112" s="51"/>
      <c r="S112" s="408"/>
      <c r="T112" s="408"/>
    </row>
    <row r="113" spans="2:20" s="407" customFormat="1" ht="25" customHeight="1">
      <c r="B113" s="409">
        <v>104</v>
      </c>
      <c r="C113" s="50"/>
      <c r="D113" s="50"/>
      <c r="E113" s="50"/>
      <c r="F113" s="50"/>
      <c r="G113" s="609"/>
      <c r="H113" s="50"/>
      <c r="I113" s="1159"/>
      <c r="J113" s="1159"/>
      <c r="K113" s="50"/>
      <c r="L113" s="50"/>
      <c r="M113" s="50"/>
      <c r="N113" s="1159"/>
      <c r="O113" s="1159"/>
      <c r="P113" s="1160"/>
      <c r="Q113" s="1161"/>
      <c r="R113" s="51"/>
      <c r="S113" s="408"/>
      <c r="T113" s="408"/>
    </row>
    <row r="114" spans="2:20" s="407" customFormat="1" ht="25" customHeight="1">
      <c r="B114" s="409">
        <v>105</v>
      </c>
      <c r="C114" s="50"/>
      <c r="D114" s="50"/>
      <c r="E114" s="50"/>
      <c r="F114" s="50"/>
      <c r="G114" s="609"/>
      <c r="H114" s="50"/>
      <c r="I114" s="1159"/>
      <c r="J114" s="1159"/>
      <c r="K114" s="50"/>
      <c r="L114" s="50"/>
      <c r="M114" s="50"/>
      <c r="N114" s="1159"/>
      <c r="O114" s="1159"/>
      <c r="P114" s="1160"/>
      <c r="Q114" s="1161"/>
      <c r="R114" s="51"/>
      <c r="S114" s="408"/>
      <c r="T114" s="408"/>
    </row>
    <row r="115" spans="2:20" s="407" customFormat="1" ht="25" customHeight="1">
      <c r="B115" s="409">
        <v>106</v>
      </c>
      <c r="C115" s="50"/>
      <c r="D115" s="50"/>
      <c r="E115" s="50"/>
      <c r="F115" s="50"/>
      <c r="G115" s="609"/>
      <c r="H115" s="50"/>
      <c r="I115" s="1159"/>
      <c r="J115" s="1159"/>
      <c r="K115" s="50"/>
      <c r="L115" s="50"/>
      <c r="M115" s="50"/>
      <c r="N115" s="1159"/>
      <c r="O115" s="1159"/>
      <c r="P115" s="1160"/>
      <c r="Q115" s="1161"/>
      <c r="R115" s="51"/>
      <c r="S115" s="408"/>
      <c r="T115" s="408"/>
    </row>
    <row r="116" spans="2:20" s="407" customFormat="1" ht="25" customHeight="1">
      <c r="B116" s="409">
        <v>107</v>
      </c>
      <c r="C116" s="50"/>
      <c r="D116" s="50"/>
      <c r="E116" s="50"/>
      <c r="F116" s="50"/>
      <c r="G116" s="609"/>
      <c r="H116" s="50"/>
      <c r="I116" s="1159"/>
      <c r="J116" s="1159"/>
      <c r="K116" s="50"/>
      <c r="L116" s="50"/>
      <c r="M116" s="50"/>
      <c r="N116" s="1159"/>
      <c r="O116" s="1159"/>
      <c r="P116" s="1160"/>
      <c r="Q116" s="1161"/>
      <c r="R116" s="51"/>
      <c r="S116" s="408"/>
      <c r="T116" s="408"/>
    </row>
    <row r="117" spans="2:20" s="407" customFormat="1" ht="25" customHeight="1">
      <c r="B117" s="409">
        <v>108</v>
      </c>
      <c r="C117" s="50"/>
      <c r="D117" s="50"/>
      <c r="E117" s="50"/>
      <c r="F117" s="50"/>
      <c r="G117" s="609"/>
      <c r="H117" s="50"/>
      <c r="I117" s="1159"/>
      <c r="J117" s="1159"/>
      <c r="K117" s="50"/>
      <c r="L117" s="50"/>
      <c r="M117" s="50"/>
      <c r="N117" s="1159"/>
      <c r="O117" s="1159"/>
      <c r="P117" s="1160"/>
      <c r="Q117" s="1161"/>
      <c r="R117" s="51"/>
      <c r="S117" s="408"/>
      <c r="T117" s="408"/>
    </row>
    <row r="118" spans="2:20" s="407" customFormat="1" ht="25" customHeight="1">
      <c r="B118" s="409">
        <v>109</v>
      </c>
      <c r="C118" s="50"/>
      <c r="D118" s="50"/>
      <c r="E118" s="50"/>
      <c r="F118" s="50"/>
      <c r="G118" s="609"/>
      <c r="H118" s="50"/>
      <c r="I118" s="1159"/>
      <c r="J118" s="1159"/>
      <c r="K118" s="50"/>
      <c r="L118" s="50"/>
      <c r="M118" s="50"/>
      <c r="N118" s="1159"/>
      <c r="O118" s="1159"/>
      <c r="P118" s="1160"/>
      <c r="Q118" s="1161"/>
      <c r="R118" s="51"/>
      <c r="S118" s="408"/>
      <c r="T118" s="408"/>
    </row>
    <row r="119" spans="2:20" s="407" customFormat="1" ht="25" customHeight="1">
      <c r="B119" s="409">
        <v>110</v>
      </c>
      <c r="C119" s="50"/>
      <c r="D119" s="50"/>
      <c r="E119" s="50"/>
      <c r="F119" s="50"/>
      <c r="G119" s="609"/>
      <c r="H119" s="50"/>
      <c r="I119" s="1159"/>
      <c r="J119" s="1159"/>
      <c r="K119" s="50"/>
      <c r="L119" s="50"/>
      <c r="M119" s="50"/>
      <c r="N119" s="1159"/>
      <c r="O119" s="1159"/>
      <c r="P119" s="1160"/>
      <c r="Q119" s="1161"/>
      <c r="R119" s="51"/>
      <c r="S119" s="408"/>
      <c r="T119" s="408"/>
    </row>
    <row r="120" spans="2:20" s="407" customFormat="1" ht="25" customHeight="1">
      <c r="B120" s="409">
        <v>111</v>
      </c>
      <c r="C120" s="50"/>
      <c r="D120" s="50"/>
      <c r="E120" s="50"/>
      <c r="F120" s="50"/>
      <c r="G120" s="609"/>
      <c r="H120" s="50"/>
      <c r="I120" s="1159"/>
      <c r="J120" s="1159"/>
      <c r="K120" s="50"/>
      <c r="L120" s="50"/>
      <c r="M120" s="50"/>
      <c r="N120" s="1159"/>
      <c r="O120" s="1159"/>
      <c r="P120" s="1160"/>
      <c r="Q120" s="1161"/>
      <c r="R120" s="51"/>
      <c r="S120" s="408"/>
      <c r="T120" s="408"/>
    </row>
    <row r="121" spans="2:20" s="407" customFormat="1" ht="25" customHeight="1">
      <c r="B121" s="409">
        <v>112</v>
      </c>
      <c r="C121" s="50"/>
      <c r="D121" s="50"/>
      <c r="E121" s="50"/>
      <c r="F121" s="50"/>
      <c r="G121" s="609"/>
      <c r="H121" s="50"/>
      <c r="I121" s="1159"/>
      <c r="J121" s="1159"/>
      <c r="K121" s="50"/>
      <c r="L121" s="50"/>
      <c r="M121" s="50"/>
      <c r="N121" s="1159"/>
      <c r="O121" s="1159"/>
      <c r="P121" s="1160"/>
      <c r="Q121" s="1161"/>
      <c r="R121" s="51"/>
      <c r="S121" s="408"/>
      <c r="T121" s="408"/>
    </row>
    <row r="122" spans="2:20" s="407" customFormat="1" ht="25" customHeight="1">
      <c r="B122" s="409">
        <v>113</v>
      </c>
      <c r="C122" s="50"/>
      <c r="D122" s="50"/>
      <c r="E122" s="50"/>
      <c r="F122" s="50"/>
      <c r="G122" s="609"/>
      <c r="H122" s="50"/>
      <c r="I122" s="1159"/>
      <c r="J122" s="1159"/>
      <c r="K122" s="50"/>
      <c r="L122" s="50"/>
      <c r="M122" s="50"/>
      <c r="N122" s="1159"/>
      <c r="O122" s="1159"/>
      <c r="P122" s="1160"/>
      <c r="Q122" s="1161"/>
      <c r="R122" s="51"/>
      <c r="S122" s="408"/>
      <c r="T122" s="408"/>
    </row>
    <row r="123" spans="2:20" s="407" customFormat="1" ht="25" customHeight="1">
      <c r="B123" s="409">
        <v>114</v>
      </c>
      <c r="C123" s="50"/>
      <c r="D123" s="50"/>
      <c r="E123" s="50"/>
      <c r="F123" s="50"/>
      <c r="G123" s="609"/>
      <c r="H123" s="50"/>
      <c r="I123" s="1159"/>
      <c r="J123" s="1159"/>
      <c r="K123" s="50"/>
      <c r="L123" s="50"/>
      <c r="M123" s="50"/>
      <c r="N123" s="1159"/>
      <c r="O123" s="1159"/>
      <c r="P123" s="1160"/>
      <c r="Q123" s="1161"/>
      <c r="R123" s="51"/>
      <c r="S123" s="408"/>
      <c r="T123" s="408"/>
    </row>
    <row r="124" spans="2:20" s="407" customFormat="1" ht="25" customHeight="1">
      <c r="B124" s="409">
        <v>115</v>
      </c>
      <c r="C124" s="50"/>
      <c r="D124" s="50"/>
      <c r="E124" s="50"/>
      <c r="F124" s="50"/>
      <c r="G124" s="609"/>
      <c r="H124" s="50"/>
      <c r="I124" s="1159"/>
      <c r="J124" s="1159"/>
      <c r="K124" s="50"/>
      <c r="L124" s="50"/>
      <c r="M124" s="50"/>
      <c r="N124" s="1159"/>
      <c r="O124" s="1159"/>
      <c r="P124" s="1160"/>
      <c r="Q124" s="1161"/>
      <c r="R124" s="51"/>
      <c r="S124" s="408"/>
      <c r="T124" s="408"/>
    </row>
    <row r="125" spans="2:20" s="407" customFormat="1" ht="25" customHeight="1" thickBot="1">
      <c r="B125" s="409">
        <v>116</v>
      </c>
      <c r="C125" s="50"/>
      <c r="D125" s="50"/>
      <c r="E125" s="50"/>
      <c r="F125" s="50"/>
      <c r="G125" s="609"/>
      <c r="H125" s="50"/>
      <c r="I125" s="1159"/>
      <c r="J125" s="1159"/>
      <c r="K125" s="50"/>
      <c r="L125" s="50"/>
      <c r="M125" s="50"/>
      <c r="N125" s="1159"/>
      <c r="O125" s="1159"/>
      <c r="P125" s="1160"/>
      <c r="Q125" s="1161"/>
      <c r="R125" s="51"/>
      <c r="S125" s="408"/>
      <c r="T125" s="408"/>
    </row>
    <row r="126" spans="2:20" s="407" customFormat="1" ht="25" customHeight="1">
      <c r="B126" s="410"/>
      <c r="C126" s="611"/>
      <c r="D126" s="611"/>
      <c r="E126" s="611"/>
      <c r="F126" s="611"/>
      <c r="G126" s="611"/>
      <c r="H126" s="611"/>
      <c r="I126" s="1164"/>
      <c r="J126" s="1164"/>
      <c r="K126" s="611"/>
      <c r="L126" s="611"/>
      <c r="M126" s="611"/>
      <c r="N126" s="1164"/>
      <c r="O126" s="1164"/>
      <c r="P126" s="611"/>
      <c r="Q126" s="611"/>
      <c r="R126" s="611"/>
      <c r="S126" s="408"/>
      <c r="T126" s="408"/>
    </row>
    <row r="127" spans="2:20" s="405" customFormat="1" ht="25" customHeight="1">
      <c r="B127" s="408"/>
      <c r="C127" s="610"/>
      <c r="D127" s="610"/>
      <c r="E127" s="610"/>
      <c r="F127" s="610"/>
      <c r="G127" s="610"/>
      <c r="H127" s="610"/>
      <c r="I127" s="1163"/>
      <c r="J127" s="1163"/>
      <c r="K127" s="610"/>
      <c r="L127" s="610"/>
      <c r="M127" s="610"/>
      <c r="N127" s="1163"/>
      <c r="O127" s="1163"/>
      <c r="P127" s="610"/>
      <c r="Q127" s="610"/>
      <c r="R127" s="610"/>
    </row>
    <row r="128" spans="2:20" s="405" customFormat="1" ht="25" customHeight="1">
      <c r="B128" s="408"/>
      <c r="C128" s="610"/>
      <c r="D128" s="610"/>
      <c r="E128" s="610"/>
      <c r="F128" s="610"/>
      <c r="G128" s="610"/>
      <c r="H128" s="610"/>
      <c r="I128" s="1163"/>
      <c r="J128" s="1163"/>
      <c r="K128" s="610"/>
      <c r="L128" s="610"/>
      <c r="M128" s="610"/>
      <c r="N128" s="1163"/>
      <c r="O128" s="1163"/>
      <c r="P128" s="610"/>
      <c r="Q128" s="610"/>
      <c r="R128" s="610"/>
    </row>
    <row r="129" spans="2:18" s="405" customFormat="1" ht="25" customHeight="1">
      <c r="B129" s="408"/>
      <c r="C129" s="610"/>
      <c r="D129" s="610"/>
      <c r="E129" s="610"/>
      <c r="F129" s="610"/>
      <c r="G129" s="610"/>
      <c r="H129" s="610"/>
      <c r="I129" s="1163"/>
      <c r="J129" s="1163"/>
      <c r="K129" s="610"/>
      <c r="L129" s="610"/>
      <c r="M129" s="610"/>
      <c r="N129" s="1163"/>
      <c r="O129" s="1163"/>
      <c r="P129" s="610"/>
      <c r="Q129" s="610"/>
      <c r="R129" s="610"/>
    </row>
    <row r="130" spans="2:18" s="405" customFormat="1" ht="25" customHeight="1">
      <c r="C130" s="411"/>
      <c r="D130" s="411"/>
      <c r="E130" s="411"/>
      <c r="F130" s="412"/>
      <c r="G130" s="412"/>
      <c r="H130" s="412"/>
      <c r="I130" s="412"/>
      <c r="J130" s="412"/>
      <c r="K130" s="412"/>
      <c r="L130" s="412"/>
      <c r="M130" s="412"/>
      <c r="N130" s="412"/>
      <c r="O130" s="412"/>
      <c r="P130" s="412"/>
      <c r="Q130" s="412"/>
      <c r="R130" s="412"/>
    </row>
    <row r="131" spans="2:18" s="405" customFormat="1" ht="25" customHeight="1">
      <c r="C131" s="411"/>
      <c r="D131" s="411"/>
      <c r="E131" s="411"/>
      <c r="F131" s="412"/>
      <c r="G131" s="412"/>
      <c r="H131" s="412"/>
      <c r="I131" s="412"/>
      <c r="J131" s="412"/>
      <c r="K131" s="412"/>
      <c r="L131" s="412"/>
      <c r="M131" s="412"/>
      <c r="N131" s="412"/>
      <c r="O131" s="412"/>
      <c r="P131" s="412"/>
      <c r="Q131" s="412"/>
      <c r="R131" s="412"/>
    </row>
    <row r="132" spans="2:18" s="405" customFormat="1" ht="25" customHeight="1">
      <c r="C132" s="411"/>
      <c r="D132" s="411"/>
      <c r="E132" s="411"/>
      <c r="F132" s="412"/>
      <c r="G132" s="412"/>
      <c r="H132" s="412"/>
      <c r="I132" s="412"/>
      <c r="J132" s="412"/>
      <c r="K132" s="412"/>
      <c r="L132" s="412"/>
      <c r="M132" s="412"/>
      <c r="N132" s="412"/>
      <c r="O132" s="412"/>
      <c r="P132" s="412"/>
      <c r="Q132" s="412"/>
      <c r="R132" s="412"/>
    </row>
    <row r="133" spans="2:18" s="405" customFormat="1" ht="25" customHeight="1">
      <c r="C133" s="411"/>
      <c r="D133" s="411"/>
      <c r="E133" s="411"/>
      <c r="F133" s="412"/>
      <c r="G133" s="412"/>
      <c r="H133" s="412"/>
      <c r="I133" s="412"/>
      <c r="J133" s="412"/>
      <c r="K133" s="412"/>
      <c r="L133" s="412"/>
      <c r="M133" s="412"/>
      <c r="N133" s="412"/>
      <c r="O133" s="412"/>
      <c r="P133" s="412"/>
      <c r="Q133" s="412"/>
      <c r="R133" s="412"/>
    </row>
    <row r="134" spans="2:18" s="405" customFormat="1" ht="25" customHeight="1">
      <c r="C134" s="411"/>
      <c r="D134" s="411"/>
      <c r="E134" s="411"/>
      <c r="F134" s="412"/>
      <c r="G134" s="412"/>
      <c r="H134" s="412"/>
      <c r="I134" s="412"/>
      <c r="J134" s="412"/>
      <c r="K134" s="412"/>
      <c r="L134" s="412"/>
      <c r="M134" s="412"/>
      <c r="N134" s="412"/>
      <c r="O134" s="412"/>
      <c r="P134" s="412"/>
      <c r="Q134" s="412"/>
      <c r="R134" s="412"/>
    </row>
    <row r="135" spans="2:18" s="405" customFormat="1" ht="25" customHeight="1">
      <c r="C135" s="413"/>
      <c r="D135" s="411"/>
      <c r="E135" s="411"/>
      <c r="F135" s="412"/>
      <c r="G135" s="412"/>
      <c r="H135" s="412"/>
      <c r="I135" s="412"/>
      <c r="J135" s="412"/>
      <c r="K135" s="412"/>
      <c r="L135" s="412"/>
      <c r="M135" s="412"/>
      <c r="N135" s="412"/>
      <c r="O135" s="412"/>
      <c r="P135" s="412"/>
      <c r="Q135" s="412"/>
      <c r="R135" s="412"/>
    </row>
    <row r="136" spans="2:18" s="405" customFormat="1" ht="25" customHeight="1">
      <c r="C136" s="411"/>
      <c r="D136" s="411"/>
      <c r="E136" s="411"/>
      <c r="F136" s="412"/>
      <c r="G136" s="412"/>
      <c r="H136" s="412"/>
      <c r="I136" s="412"/>
      <c r="J136" s="412"/>
      <c r="K136" s="412"/>
      <c r="L136" s="412"/>
      <c r="M136" s="412"/>
      <c r="N136" s="412"/>
      <c r="O136" s="412"/>
      <c r="P136" s="412"/>
      <c r="Q136" s="412"/>
      <c r="R136" s="412"/>
    </row>
    <row r="137" spans="2:18" s="405" customFormat="1" ht="25" customHeight="1">
      <c r="C137" s="411"/>
      <c r="D137" s="411"/>
      <c r="E137" s="411"/>
      <c r="F137" s="412"/>
      <c r="G137" s="412"/>
      <c r="H137" s="412"/>
      <c r="I137" s="412"/>
      <c r="J137" s="412"/>
      <c r="K137" s="412"/>
      <c r="L137" s="412"/>
      <c r="M137" s="412"/>
      <c r="N137" s="412"/>
      <c r="O137" s="412"/>
      <c r="P137" s="412"/>
      <c r="Q137" s="412"/>
      <c r="R137" s="412"/>
    </row>
    <row r="138" spans="2:18" s="405" customFormat="1" ht="25" customHeight="1">
      <c r="C138" s="411"/>
      <c r="D138" s="411"/>
      <c r="E138" s="411"/>
      <c r="F138" s="412"/>
      <c r="G138" s="412"/>
      <c r="H138" s="412"/>
      <c r="I138" s="412"/>
      <c r="J138" s="412"/>
      <c r="K138" s="412"/>
      <c r="L138" s="412"/>
      <c r="M138" s="412"/>
      <c r="N138" s="412"/>
      <c r="O138" s="412"/>
      <c r="P138" s="412"/>
      <c r="Q138" s="412"/>
      <c r="R138" s="412"/>
    </row>
    <row r="139" spans="2:18" s="405" customFormat="1" ht="25" customHeight="1">
      <c r="C139" s="411"/>
      <c r="D139" s="411"/>
      <c r="E139" s="411"/>
      <c r="F139" s="412"/>
      <c r="G139" s="412"/>
      <c r="H139" s="412"/>
      <c r="I139" s="412"/>
      <c r="J139" s="412"/>
      <c r="K139" s="412"/>
      <c r="L139" s="412"/>
      <c r="M139" s="412"/>
      <c r="N139" s="412"/>
      <c r="O139" s="412"/>
      <c r="P139" s="412"/>
      <c r="Q139" s="412"/>
      <c r="R139" s="412"/>
    </row>
    <row r="140" spans="2:18" s="405" customFormat="1" ht="25" customHeight="1">
      <c r="C140" s="411"/>
      <c r="D140" s="411"/>
      <c r="E140" s="411"/>
      <c r="F140" s="412"/>
      <c r="G140" s="412"/>
      <c r="H140" s="412"/>
      <c r="I140" s="412"/>
      <c r="J140" s="412"/>
      <c r="K140" s="412"/>
      <c r="L140" s="412"/>
      <c r="M140" s="412"/>
      <c r="N140" s="412"/>
      <c r="O140" s="412"/>
      <c r="P140" s="412"/>
      <c r="Q140" s="412"/>
      <c r="R140" s="412"/>
    </row>
    <row r="141" spans="2:18" s="405" customFormat="1" ht="25" customHeight="1">
      <c r="C141" s="411"/>
      <c r="D141" s="411"/>
      <c r="E141" s="411"/>
      <c r="F141" s="412"/>
      <c r="G141" s="412"/>
      <c r="H141" s="412"/>
      <c r="I141" s="412"/>
      <c r="J141" s="412"/>
      <c r="K141" s="412"/>
      <c r="L141" s="412"/>
      <c r="M141" s="412"/>
      <c r="N141" s="412"/>
      <c r="O141" s="412"/>
      <c r="P141" s="412"/>
      <c r="Q141" s="412"/>
      <c r="R141" s="412"/>
    </row>
    <row r="142" spans="2:18" s="405" customFormat="1" ht="25" customHeight="1">
      <c r="C142" s="411"/>
      <c r="D142" s="411"/>
      <c r="E142" s="411"/>
      <c r="F142" s="412"/>
      <c r="G142" s="412"/>
      <c r="H142" s="412"/>
      <c r="I142" s="412"/>
      <c r="J142" s="412"/>
      <c r="K142" s="412"/>
      <c r="L142" s="412"/>
      <c r="M142" s="412"/>
      <c r="N142" s="412"/>
      <c r="O142" s="412"/>
      <c r="P142" s="412"/>
      <c r="Q142" s="412"/>
      <c r="R142" s="412"/>
    </row>
    <row r="143" spans="2:18" s="405" customFormat="1" ht="25" customHeight="1">
      <c r="C143" s="411"/>
      <c r="D143" s="411"/>
      <c r="E143" s="411"/>
      <c r="F143" s="412"/>
      <c r="G143" s="412"/>
      <c r="H143" s="412"/>
      <c r="I143" s="412"/>
      <c r="J143" s="412"/>
      <c r="K143" s="412"/>
      <c r="L143" s="412"/>
      <c r="M143" s="412"/>
      <c r="N143" s="412"/>
      <c r="O143" s="412"/>
      <c r="P143" s="412"/>
      <c r="Q143" s="412"/>
      <c r="R143" s="412"/>
    </row>
    <row r="144" spans="2:18" s="405" customFormat="1" ht="25" customHeight="1">
      <c r="C144" s="411"/>
      <c r="D144" s="411"/>
      <c r="E144" s="411"/>
      <c r="F144" s="412"/>
      <c r="G144" s="412"/>
      <c r="H144" s="412"/>
      <c r="I144" s="412"/>
      <c r="J144" s="412"/>
      <c r="K144" s="412"/>
      <c r="L144" s="412"/>
      <c r="M144" s="412"/>
      <c r="N144" s="412"/>
      <c r="O144" s="412"/>
      <c r="P144" s="412"/>
      <c r="Q144" s="412"/>
      <c r="R144" s="412"/>
    </row>
    <row r="145" spans="3:18" s="405" customFormat="1" ht="25" customHeight="1">
      <c r="C145" s="411"/>
      <c r="D145" s="411"/>
      <c r="E145" s="411"/>
      <c r="F145" s="412"/>
      <c r="G145" s="610"/>
      <c r="H145" s="1162"/>
      <c r="I145" s="1162"/>
      <c r="J145" s="412"/>
      <c r="K145" s="412"/>
      <c r="L145" s="412"/>
      <c r="M145" s="412"/>
      <c r="N145" s="412"/>
      <c r="O145" s="412"/>
      <c r="P145" s="412"/>
      <c r="Q145" s="412"/>
      <c r="R145" s="412"/>
    </row>
    <row r="146" spans="3:18" s="405" customFormat="1" ht="25" customHeight="1">
      <c r="C146" s="411"/>
      <c r="D146" s="411"/>
      <c r="E146" s="411"/>
      <c r="F146" s="412"/>
      <c r="G146" s="610"/>
      <c r="H146" s="1162"/>
      <c r="I146" s="1162"/>
      <c r="J146" s="412"/>
      <c r="K146" s="414"/>
      <c r="L146" s="414"/>
      <c r="M146" s="414"/>
      <c r="N146" s="412"/>
      <c r="O146" s="412"/>
      <c r="P146" s="412"/>
      <c r="Q146" s="412"/>
      <c r="R146" s="412"/>
    </row>
    <row r="147" spans="3:18" s="405" customFormat="1" ht="25" customHeight="1">
      <c r="C147" s="411"/>
      <c r="D147" s="411"/>
      <c r="E147" s="411"/>
      <c r="F147" s="412"/>
      <c r="G147" s="610"/>
      <c r="H147" s="1162"/>
      <c r="I147" s="1162"/>
      <c r="J147" s="412"/>
      <c r="K147" s="415"/>
      <c r="L147" s="414"/>
      <c r="M147" s="414"/>
      <c r="N147" s="412"/>
      <c r="O147" s="412"/>
      <c r="P147" s="412"/>
      <c r="Q147" s="412"/>
      <c r="R147" s="412"/>
    </row>
    <row r="148" spans="3:18" s="405" customFormat="1" ht="25" customHeight="1">
      <c r="C148" s="411"/>
      <c r="D148" s="411"/>
      <c r="E148" s="411"/>
      <c r="F148" s="412"/>
      <c r="G148" s="610"/>
      <c r="H148" s="1162"/>
      <c r="I148" s="1162"/>
      <c r="J148" s="412"/>
      <c r="K148" s="415"/>
      <c r="L148" s="414"/>
      <c r="M148" s="414"/>
      <c r="N148" s="412"/>
      <c r="O148" s="412"/>
      <c r="P148" s="412"/>
      <c r="Q148" s="412"/>
      <c r="R148" s="412"/>
    </row>
    <row r="149" spans="3:18" s="405" customFormat="1" ht="25" customHeight="1">
      <c r="C149" s="411"/>
      <c r="D149" s="411"/>
      <c r="E149" s="411"/>
      <c r="F149" s="412"/>
      <c r="G149" s="412"/>
      <c r="H149" s="412"/>
      <c r="I149" s="412"/>
      <c r="J149" s="412"/>
      <c r="K149" s="415"/>
      <c r="L149" s="414"/>
      <c r="M149" s="414"/>
      <c r="N149" s="412"/>
      <c r="O149" s="412"/>
      <c r="P149" s="412"/>
      <c r="Q149" s="412"/>
      <c r="R149" s="412"/>
    </row>
    <row r="150" spans="3:18" s="405" customFormat="1" ht="25" customHeight="1">
      <c r="C150" s="411"/>
      <c r="D150" s="411"/>
      <c r="E150" s="411"/>
      <c r="F150" s="412"/>
      <c r="G150" s="412"/>
      <c r="H150" s="412"/>
      <c r="I150" s="412"/>
      <c r="J150" s="412"/>
      <c r="K150" s="415"/>
      <c r="L150" s="414"/>
      <c r="M150" s="414"/>
      <c r="N150" s="412"/>
      <c r="O150" s="412"/>
      <c r="P150" s="412"/>
      <c r="Q150" s="412"/>
      <c r="R150" s="412"/>
    </row>
    <row r="151" spans="3:18" s="405" customFormat="1" ht="25" customHeight="1">
      <c r="C151" s="411"/>
      <c r="D151" s="411"/>
      <c r="E151" s="411"/>
      <c r="F151" s="412"/>
      <c r="G151" s="412"/>
      <c r="H151" s="412"/>
      <c r="I151" s="412"/>
      <c r="J151" s="412"/>
      <c r="K151" s="415"/>
      <c r="L151" s="414"/>
      <c r="M151" s="414"/>
      <c r="N151" s="412"/>
      <c r="O151" s="412"/>
      <c r="P151" s="412"/>
      <c r="Q151" s="412"/>
      <c r="R151" s="412"/>
    </row>
    <row r="152" spans="3:18" s="405" customFormat="1" ht="25" customHeight="1">
      <c r="C152" s="411"/>
      <c r="D152" s="411"/>
      <c r="E152" s="411"/>
      <c r="F152" s="412"/>
      <c r="G152" s="412"/>
      <c r="H152" s="412"/>
      <c r="I152" s="412"/>
      <c r="J152" s="412"/>
      <c r="K152" s="415"/>
      <c r="L152" s="414"/>
      <c r="M152" s="414"/>
      <c r="N152" s="412"/>
      <c r="O152" s="412"/>
      <c r="P152" s="412"/>
      <c r="Q152" s="412"/>
      <c r="R152" s="412"/>
    </row>
    <row r="153" spans="3:18" s="405" customFormat="1" ht="25" customHeight="1">
      <c r="C153" s="411"/>
      <c r="D153" s="411"/>
      <c r="E153" s="411"/>
      <c r="F153" s="412"/>
      <c r="G153" s="412"/>
      <c r="H153" s="412"/>
      <c r="I153" s="412"/>
      <c r="J153" s="412"/>
      <c r="K153" s="415"/>
      <c r="L153" s="414"/>
      <c r="M153" s="414"/>
      <c r="N153" s="412"/>
      <c r="O153" s="412"/>
      <c r="P153" s="412"/>
      <c r="Q153" s="412"/>
      <c r="R153" s="412"/>
    </row>
    <row r="154" spans="3:18" s="405" customFormat="1" ht="25" customHeight="1">
      <c r="C154" s="411"/>
      <c r="D154" s="411"/>
      <c r="E154" s="411"/>
      <c r="F154" s="412"/>
      <c r="G154" s="412"/>
      <c r="H154" s="412"/>
      <c r="I154" s="412"/>
      <c r="J154" s="412"/>
      <c r="K154" s="415"/>
      <c r="L154" s="414"/>
      <c r="M154" s="414"/>
      <c r="N154" s="412"/>
      <c r="O154" s="412"/>
      <c r="P154" s="412"/>
      <c r="Q154" s="412"/>
      <c r="R154" s="412"/>
    </row>
    <row r="155" spans="3:18" s="405" customFormat="1" ht="25" customHeight="1">
      <c r="C155" s="411"/>
      <c r="D155" s="411"/>
      <c r="E155" s="411"/>
      <c r="F155" s="412"/>
      <c r="G155" s="412"/>
      <c r="H155" s="412"/>
      <c r="I155" s="412"/>
      <c r="J155" s="412"/>
      <c r="K155" s="415"/>
      <c r="L155" s="414"/>
      <c r="M155" s="414"/>
      <c r="N155" s="412"/>
      <c r="O155" s="412"/>
      <c r="P155" s="412"/>
      <c r="Q155" s="412"/>
      <c r="R155" s="412"/>
    </row>
    <row r="156" spans="3:18" s="405" customFormat="1" ht="25" customHeight="1">
      <c r="C156" s="411"/>
      <c r="D156" s="411"/>
      <c r="E156" s="411"/>
      <c r="F156" s="412"/>
      <c r="G156" s="412"/>
      <c r="H156" s="412"/>
      <c r="I156" s="412"/>
      <c r="J156" s="412"/>
      <c r="K156" s="415"/>
      <c r="L156" s="414"/>
      <c r="M156" s="414"/>
      <c r="N156" s="412"/>
      <c r="O156" s="412"/>
      <c r="P156" s="412"/>
      <c r="Q156" s="412"/>
      <c r="R156" s="412"/>
    </row>
    <row r="157" spans="3:18" s="405" customFormat="1" ht="25" customHeight="1">
      <c r="C157" s="411"/>
      <c r="D157" s="411"/>
      <c r="E157" s="411"/>
      <c r="F157" s="412"/>
      <c r="G157" s="412"/>
      <c r="H157" s="412"/>
      <c r="I157" s="412"/>
      <c r="J157" s="412"/>
      <c r="K157" s="415"/>
      <c r="L157" s="414"/>
      <c r="M157" s="414"/>
      <c r="N157" s="412"/>
      <c r="O157" s="412"/>
      <c r="P157" s="412"/>
      <c r="Q157" s="412"/>
      <c r="R157" s="412"/>
    </row>
    <row r="158" spans="3:18" s="405" customFormat="1" ht="25" customHeight="1">
      <c r="C158" s="411"/>
      <c r="D158" s="411"/>
      <c r="E158" s="411"/>
      <c r="F158" s="412"/>
      <c r="G158" s="412"/>
      <c r="H158" s="412"/>
      <c r="I158" s="412"/>
      <c r="J158" s="412"/>
      <c r="K158" s="415"/>
      <c r="L158" s="414"/>
      <c r="M158" s="414"/>
      <c r="N158" s="412"/>
      <c r="O158" s="412"/>
      <c r="P158" s="412"/>
      <c r="Q158" s="412"/>
      <c r="R158" s="412"/>
    </row>
    <row r="159" spans="3:18" s="405" customFormat="1" ht="25" customHeight="1">
      <c r="C159" s="411"/>
      <c r="D159" s="411"/>
      <c r="E159" s="411"/>
      <c r="F159" s="412"/>
      <c r="G159" s="412"/>
      <c r="H159" s="412"/>
      <c r="I159" s="412"/>
      <c r="J159" s="412"/>
      <c r="K159" s="412"/>
      <c r="L159" s="412"/>
      <c r="M159" s="412"/>
      <c r="N159" s="412"/>
      <c r="O159" s="412"/>
      <c r="P159" s="412"/>
      <c r="Q159" s="412"/>
      <c r="R159" s="412"/>
    </row>
    <row r="160" spans="3:18" s="405" customFormat="1" ht="25" customHeight="1">
      <c r="C160" s="411"/>
      <c r="D160" s="411"/>
      <c r="E160" s="411"/>
      <c r="F160" s="412"/>
      <c r="G160" s="412"/>
      <c r="H160" s="412"/>
      <c r="I160" s="412"/>
      <c r="J160" s="412"/>
      <c r="K160" s="412"/>
      <c r="L160" s="412"/>
      <c r="M160" s="412"/>
      <c r="N160" s="412"/>
      <c r="O160" s="412"/>
      <c r="P160" s="412"/>
      <c r="Q160" s="412"/>
      <c r="R160" s="412"/>
    </row>
    <row r="161" spans="3:18" s="405" customFormat="1" ht="25" customHeight="1">
      <c r="C161" s="411"/>
      <c r="D161" s="411"/>
      <c r="E161" s="411"/>
      <c r="F161" s="412"/>
      <c r="G161" s="412"/>
      <c r="H161" s="412"/>
      <c r="I161" s="412"/>
      <c r="J161" s="412"/>
      <c r="K161" s="412"/>
      <c r="L161" s="412"/>
      <c r="M161" s="412"/>
      <c r="N161" s="412"/>
      <c r="O161" s="412"/>
      <c r="P161" s="412"/>
      <c r="Q161" s="412"/>
      <c r="R161" s="412"/>
    </row>
    <row r="162" spans="3:18" s="405" customFormat="1" ht="25" customHeight="1">
      <c r="C162" s="411"/>
      <c r="D162" s="411"/>
      <c r="E162" s="411"/>
      <c r="F162" s="412"/>
      <c r="G162" s="412"/>
      <c r="H162" s="412"/>
      <c r="I162" s="412"/>
      <c r="J162" s="412"/>
      <c r="K162" s="412"/>
      <c r="L162" s="412"/>
      <c r="M162" s="412"/>
      <c r="N162" s="412"/>
      <c r="O162" s="412"/>
      <c r="P162" s="412"/>
      <c r="Q162" s="412"/>
      <c r="R162" s="412"/>
    </row>
    <row r="163" spans="3:18" s="405" customFormat="1" ht="25" customHeight="1">
      <c r="C163" s="411"/>
      <c r="D163" s="411"/>
      <c r="E163" s="411"/>
      <c r="F163" s="412"/>
      <c r="G163" s="412"/>
      <c r="H163" s="412"/>
      <c r="I163" s="412"/>
      <c r="J163" s="412"/>
      <c r="K163" s="412"/>
      <c r="L163" s="412"/>
      <c r="M163" s="412"/>
      <c r="N163" s="412"/>
      <c r="O163" s="412"/>
      <c r="P163" s="412"/>
      <c r="Q163" s="412"/>
      <c r="R163" s="412"/>
    </row>
    <row r="164" spans="3:18" s="405" customFormat="1" ht="25" customHeight="1">
      <c r="C164" s="411"/>
      <c r="D164" s="411"/>
      <c r="E164" s="411"/>
      <c r="F164" s="412"/>
      <c r="G164" s="412"/>
      <c r="H164" s="412"/>
      <c r="I164" s="412"/>
      <c r="J164" s="412"/>
      <c r="K164" s="412"/>
      <c r="L164" s="412"/>
      <c r="M164" s="412"/>
      <c r="N164" s="412"/>
      <c r="O164" s="412"/>
      <c r="P164" s="412"/>
      <c r="Q164" s="412"/>
      <c r="R164" s="412"/>
    </row>
    <row r="165" spans="3:18" s="405" customFormat="1" ht="25" customHeight="1">
      <c r="C165" s="411"/>
      <c r="D165" s="411"/>
      <c r="E165" s="411"/>
      <c r="F165" s="412"/>
      <c r="G165" s="412"/>
      <c r="H165" s="412"/>
      <c r="I165" s="412"/>
      <c r="J165" s="412"/>
      <c r="K165" s="412"/>
      <c r="L165" s="412"/>
      <c r="M165" s="412"/>
      <c r="N165" s="412"/>
      <c r="O165" s="412"/>
      <c r="P165" s="412"/>
      <c r="Q165" s="412"/>
      <c r="R165" s="412"/>
    </row>
    <row r="166" spans="3:18" s="405" customFormat="1" ht="25" customHeight="1">
      <c r="C166" s="411"/>
      <c r="D166" s="411"/>
      <c r="E166" s="411"/>
      <c r="F166" s="412"/>
      <c r="G166" s="412"/>
      <c r="H166" s="412"/>
      <c r="I166" s="412"/>
      <c r="J166" s="412"/>
      <c r="K166" s="412"/>
      <c r="L166" s="412"/>
      <c r="M166" s="412"/>
      <c r="N166" s="412"/>
      <c r="O166" s="412"/>
      <c r="P166" s="412"/>
      <c r="Q166" s="412"/>
      <c r="R166" s="412"/>
    </row>
    <row r="167" spans="3:18" s="405" customFormat="1" ht="25" customHeight="1">
      <c r="C167" s="411"/>
      <c r="D167" s="411"/>
      <c r="E167" s="411"/>
      <c r="F167" s="412"/>
      <c r="G167" s="412"/>
      <c r="H167" s="412"/>
      <c r="I167" s="412"/>
      <c r="J167" s="412"/>
      <c r="K167" s="412"/>
      <c r="L167" s="412"/>
      <c r="M167" s="412"/>
      <c r="N167" s="412"/>
      <c r="O167" s="412"/>
      <c r="P167" s="412"/>
      <c r="Q167" s="412"/>
      <c r="R167" s="412"/>
    </row>
    <row r="168" spans="3:18" s="405" customFormat="1" ht="25" customHeight="1">
      <c r="C168" s="411"/>
      <c r="D168" s="411"/>
      <c r="E168" s="411"/>
      <c r="F168" s="412"/>
      <c r="G168" s="412"/>
      <c r="H168" s="412"/>
      <c r="I168" s="412"/>
      <c r="J168" s="412"/>
      <c r="K168" s="412"/>
      <c r="L168" s="412"/>
      <c r="M168" s="412"/>
      <c r="N168" s="412"/>
      <c r="O168" s="412"/>
      <c r="P168" s="412"/>
      <c r="Q168" s="412"/>
      <c r="R168" s="412"/>
    </row>
    <row r="169" spans="3:18" s="405" customFormat="1" ht="25" customHeight="1">
      <c r="C169" s="411"/>
      <c r="D169" s="411"/>
      <c r="E169" s="411"/>
      <c r="F169" s="412"/>
      <c r="G169" s="412"/>
      <c r="H169" s="412"/>
      <c r="I169" s="412"/>
      <c r="J169" s="412"/>
      <c r="K169" s="412"/>
      <c r="L169" s="412"/>
      <c r="M169" s="412"/>
      <c r="N169" s="412"/>
      <c r="O169" s="412"/>
      <c r="P169" s="412"/>
      <c r="Q169" s="412"/>
      <c r="R169" s="412"/>
    </row>
    <row r="170" spans="3:18" s="405" customFormat="1" ht="25" customHeight="1">
      <c r="C170" s="411"/>
      <c r="D170" s="411"/>
      <c r="E170" s="411"/>
      <c r="F170" s="412"/>
      <c r="G170" s="412"/>
      <c r="H170" s="412"/>
      <c r="I170" s="412"/>
      <c r="J170" s="412"/>
      <c r="K170" s="412"/>
      <c r="L170" s="412"/>
      <c r="M170" s="412"/>
      <c r="N170" s="412"/>
      <c r="O170" s="412"/>
      <c r="P170" s="412"/>
      <c r="Q170" s="412"/>
      <c r="R170" s="412"/>
    </row>
    <row r="171" spans="3:18" s="405" customFormat="1" ht="25" customHeight="1">
      <c r="C171" s="411"/>
      <c r="D171" s="411"/>
      <c r="E171" s="411"/>
      <c r="F171" s="412"/>
      <c r="G171" s="412"/>
      <c r="H171" s="412"/>
      <c r="I171" s="412"/>
      <c r="J171" s="412"/>
      <c r="K171" s="412"/>
      <c r="L171" s="412"/>
      <c r="M171" s="412"/>
      <c r="N171" s="412"/>
      <c r="O171" s="412"/>
      <c r="P171" s="412"/>
      <c r="Q171" s="412"/>
      <c r="R171" s="412"/>
    </row>
    <row r="172" spans="3:18" s="405" customFormat="1" ht="25" customHeight="1">
      <c r="C172" s="411"/>
      <c r="D172" s="411"/>
      <c r="E172" s="411"/>
      <c r="F172" s="412"/>
      <c r="G172" s="412"/>
      <c r="H172" s="412"/>
      <c r="I172" s="412"/>
      <c r="J172" s="412"/>
      <c r="K172" s="412"/>
      <c r="L172" s="412"/>
      <c r="M172" s="412"/>
      <c r="N172" s="412"/>
      <c r="O172" s="412"/>
      <c r="P172" s="412"/>
      <c r="Q172" s="412"/>
      <c r="R172" s="412"/>
    </row>
    <row r="173" spans="3:18" s="405" customFormat="1" ht="25" customHeight="1">
      <c r="C173" s="411"/>
      <c r="D173" s="411"/>
      <c r="E173" s="411"/>
      <c r="F173" s="412"/>
      <c r="G173" s="412"/>
      <c r="H173" s="412"/>
      <c r="I173" s="412"/>
      <c r="J173" s="412"/>
      <c r="K173" s="412"/>
      <c r="L173" s="412"/>
      <c r="M173" s="412"/>
      <c r="N173" s="412"/>
      <c r="O173" s="412"/>
      <c r="P173" s="412"/>
      <c r="Q173" s="412"/>
      <c r="R173" s="412"/>
    </row>
    <row r="174" spans="3:18" s="405" customFormat="1" ht="25" customHeight="1">
      <c r="C174" s="411"/>
      <c r="D174" s="411"/>
      <c r="E174" s="411"/>
      <c r="F174" s="412"/>
      <c r="G174" s="412"/>
      <c r="H174" s="412"/>
      <c r="I174" s="412"/>
      <c r="J174" s="412"/>
      <c r="K174" s="412"/>
      <c r="L174" s="412"/>
      <c r="M174" s="412"/>
      <c r="N174" s="412"/>
      <c r="O174" s="412"/>
      <c r="P174" s="412"/>
      <c r="Q174" s="412"/>
      <c r="R174" s="412"/>
    </row>
    <row r="175" spans="3:18" s="405" customFormat="1" ht="25" customHeight="1">
      <c r="C175" s="411"/>
      <c r="D175" s="411"/>
      <c r="E175" s="411"/>
      <c r="F175" s="412"/>
      <c r="G175" s="412"/>
      <c r="H175" s="412"/>
      <c r="I175" s="412"/>
      <c r="J175" s="412"/>
      <c r="K175" s="412"/>
      <c r="L175" s="412"/>
      <c r="M175" s="412"/>
      <c r="N175" s="412"/>
      <c r="O175" s="412"/>
      <c r="P175" s="412"/>
      <c r="Q175" s="412"/>
      <c r="R175" s="412"/>
    </row>
    <row r="176" spans="3:18" s="405" customFormat="1" ht="25" customHeight="1">
      <c r="C176" s="411"/>
      <c r="D176" s="411"/>
      <c r="E176" s="411"/>
      <c r="F176" s="412"/>
      <c r="G176" s="412"/>
      <c r="H176" s="412"/>
      <c r="I176" s="412"/>
      <c r="J176" s="412"/>
      <c r="K176" s="412"/>
      <c r="L176" s="412"/>
      <c r="M176" s="412"/>
      <c r="N176" s="412"/>
      <c r="O176" s="412"/>
      <c r="P176" s="412"/>
      <c r="Q176" s="412"/>
      <c r="R176" s="412"/>
    </row>
    <row r="177" spans="3:18" s="405" customFormat="1" ht="25" customHeight="1">
      <c r="C177" s="411"/>
      <c r="D177" s="411"/>
      <c r="E177" s="411"/>
      <c r="F177" s="412"/>
      <c r="G177" s="412"/>
      <c r="H177" s="412"/>
      <c r="I177" s="412"/>
      <c r="J177" s="412"/>
      <c r="K177" s="412"/>
      <c r="L177" s="412"/>
      <c r="M177" s="412"/>
      <c r="N177" s="412"/>
      <c r="O177" s="412"/>
      <c r="P177" s="412"/>
      <c r="Q177" s="412"/>
      <c r="R177" s="412"/>
    </row>
    <row r="178" spans="3:18" s="405" customFormat="1" ht="25" customHeight="1">
      <c r="C178" s="411"/>
      <c r="D178" s="411"/>
      <c r="E178" s="411"/>
      <c r="F178" s="412"/>
      <c r="G178" s="412"/>
      <c r="H178" s="412"/>
      <c r="I178" s="412"/>
      <c r="J178" s="412"/>
      <c r="K178" s="412"/>
      <c r="L178" s="412"/>
      <c r="M178" s="412"/>
      <c r="N178" s="412"/>
      <c r="O178" s="412"/>
      <c r="P178" s="412"/>
      <c r="Q178" s="412"/>
      <c r="R178" s="412"/>
    </row>
    <row r="179" spans="3:18" s="405" customFormat="1" ht="25" customHeight="1">
      <c r="C179" s="411"/>
      <c r="D179" s="411"/>
      <c r="E179" s="411"/>
      <c r="F179" s="412"/>
      <c r="G179" s="412"/>
      <c r="H179" s="412"/>
      <c r="I179" s="412"/>
      <c r="J179" s="412"/>
      <c r="K179" s="412"/>
      <c r="L179" s="412"/>
      <c r="M179" s="412"/>
      <c r="N179" s="412"/>
      <c r="O179" s="412"/>
      <c r="P179" s="412"/>
      <c r="Q179" s="412"/>
      <c r="R179" s="412"/>
    </row>
    <row r="180" spans="3:18" s="405" customFormat="1" ht="25" customHeight="1">
      <c r="C180" s="411"/>
      <c r="D180" s="411"/>
      <c r="E180" s="411"/>
      <c r="F180" s="412"/>
      <c r="G180" s="412"/>
      <c r="H180" s="412"/>
      <c r="I180" s="412"/>
      <c r="J180" s="412"/>
      <c r="K180" s="412"/>
      <c r="L180" s="412"/>
      <c r="M180" s="412"/>
      <c r="N180" s="412"/>
      <c r="O180" s="412"/>
      <c r="P180" s="412"/>
      <c r="Q180" s="412"/>
      <c r="R180" s="412"/>
    </row>
    <row r="181" spans="3:18" s="405" customFormat="1" ht="25" customHeight="1">
      <c r="C181" s="411"/>
      <c r="D181" s="411"/>
      <c r="E181" s="411"/>
      <c r="F181" s="412"/>
      <c r="G181" s="412"/>
      <c r="H181" s="412"/>
      <c r="I181" s="412"/>
      <c r="J181" s="412"/>
      <c r="K181" s="412"/>
      <c r="L181" s="412"/>
      <c r="M181" s="412"/>
      <c r="N181" s="412"/>
      <c r="O181" s="412"/>
      <c r="P181" s="412"/>
      <c r="Q181" s="412"/>
      <c r="R181" s="412"/>
    </row>
    <row r="182" spans="3:18" s="405" customFormat="1" ht="25" customHeight="1">
      <c r="C182" s="411"/>
      <c r="D182" s="411"/>
      <c r="E182" s="411"/>
      <c r="F182" s="412"/>
      <c r="G182" s="412"/>
      <c r="H182" s="412"/>
      <c r="I182" s="412"/>
      <c r="J182" s="412"/>
      <c r="K182" s="412"/>
      <c r="L182" s="412"/>
      <c r="M182" s="412"/>
      <c r="N182" s="412"/>
      <c r="O182" s="412"/>
      <c r="P182" s="412"/>
      <c r="Q182" s="412"/>
      <c r="R182" s="412"/>
    </row>
    <row r="183" spans="3:18" s="405" customFormat="1" ht="25" customHeight="1">
      <c r="C183" s="411"/>
      <c r="D183" s="411"/>
      <c r="E183" s="411"/>
      <c r="F183" s="412"/>
      <c r="G183" s="412"/>
      <c r="H183" s="412"/>
      <c r="I183" s="412"/>
      <c r="J183" s="412"/>
      <c r="K183" s="412"/>
      <c r="L183" s="412"/>
      <c r="M183" s="412"/>
      <c r="N183" s="412"/>
      <c r="O183" s="412"/>
      <c r="P183" s="412"/>
      <c r="Q183" s="412"/>
      <c r="R183" s="412"/>
    </row>
    <row r="184" spans="3:18" s="405" customFormat="1" ht="25" customHeight="1">
      <c r="C184" s="411"/>
      <c r="D184" s="411"/>
      <c r="E184" s="411"/>
      <c r="F184" s="412"/>
      <c r="G184" s="412"/>
      <c r="H184" s="412"/>
      <c r="I184" s="412"/>
      <c r="J184" s="412"/>
      <c r="K184" s="412"/>
      <c r="L184" s="412"/>
      <c r="M184" s="412"/>
      <c r="N184" s="412"/>
      <c r="O184" s="412"/>
      <c r="P184" s="412"/>
      <c r="Q184" s="412"/>
      <c r="R184" s="412"/>
    </row>
    <row r="185" spans="3:18" s="405" customFormat="1" ht="25" customHeight="1">
      <c r="C185" s="411"/>
      <c r="D185" s="411"/>
      <c r="E185" s="411"/>
      <c r="F185" s="412"/>
      <c r="G185" s="412"/>
      <c r="H185" s="412"/>
      <c r="I185" s="412"/>
      <c r="J185" s="412"/>
      <c r="K185" s="412"/>
      <c r="L185" s="412"/>
      <c r="M185" s="412"/>
      <c r="N185" s="412"/>
      <c r="O185" s="412"/>
      <c r="P185" s="412"/>
      <c r="Q185" s="412"/>
      <c r="R185" s="412"/>
    </row>
    <row r="186" spans="3:18" s="405" customFormat="1" ht="25" customHeight="1">
      <c r="C186" s="411"/>
      <c r="D186" s="411"/>
      <c r="E186" s="411"/>
      <c r="F186" s="412"/>
      <c r="G186" s="412"/>
      <c r="H186" s="412"/>
      <c r="I186" s="412"/>
      <c r="J186" s="412"/>
      <c r="K186" s="412"/>
      <c r="L186" s="412"/>
      <c r="M186" s="412"/>
      <c r="N186" s="412"/>
      <c r="O186" s="412"/>
      <c r="P186" s="412"/>
      <c r="Q186" s="412"/>
      <c r="R186" s="412"/>
    </row>
    <row r="187" spans="3:18" s="405" customFormat="1" ht="25" customHeight="1">
      <c r="C187" s="411"/>
      <c r="D187" s="411"/>
      <c r="E187" s="411"/>
      <c r="F187" s="412"/>
      <c r="G187" s="412"/>
      <c r="H187" s="412"/>
      <c r="I187" s="412"/>
      <c r="J187" s="412"/>
      <c r="K187" s="412"/>
      <c r="L187" s="412"/>
      <c r="M187" s="412"/>
      <c r="N187" s="412"/>
      <c r="O187" s="412"/>
      <c r="P187" s="412"/>
      <c r="Q187" s="412"/>
      <c r="R187" s="412"/>
    </row>
    <row r="188" spans="3:18" s="405" customFormat="1" ht="25" customHeight="1">
      <c r="C188" s="411"/>
      <c r="D188" s="411"/>
      <c r="E188" s="411"/>
      <c r="F188" s="412"/>
      <c r="G188" s="412"/>
      <c r="H188" s="412"/>
      <c r="I188" s="412"/>
      <c r="J188" s="412"/>
      <c r="K188" s="412"/>
      <c r="L188" s="412"/>
      <c r="M188" s="412"/>
      <c r="N188" s="412"/>
      <c r="O188" s="412"/>
      <c r="P188" s="412"/>
      <c r="Q188" s="412"/>
      <c r="R188" s="412"/>
    </row>
    <row r="189" spans="3:18" s="405" customFormat="1" ht="25" customHeight="1">
      <c r="C189" s="411"/>
      <c r="D189" s="411"/>
      <c r="E189" s="411"/>
      <c r="F189" s="412"/>
      <c r="G189" s="412"/>
      <c r="H189" s="412"/>
      <c r="I189" s="412"/>
      <c r="J189" s="412"/>
      <c r="K189" s="412"/>
      <c r="L189" s="412"/>
      <c r="M189" s="412"/>
      <c r="N189" s="412"/>
      <c r="O189" s="412"/>
      <c r="P189" s="412"/>
      <c r="Q189" s="412"/>
      <c r="R189" s="412"/>
    </row>
    <row r="190" spans="3:18" s="405" customFormat="1" ht="25" customHeight="1">
      <c r="C190" s="411"/>
      <c r="D190" s="411"/>
      <c r="E190" s="411"/>
      <c r="F190" s="412"/>
      <c r="G190" s="412"/>
      <c r="H190" s="412"/>
      <c r="I190" s="412"/>
      <c r="J190" s="412"/>
      <c r="K190" s="412"/>
      <c r="L190" s="412"/>
      <c r="M190" s="412"/>
      <c r="N190" s="412"/>
      <c r="O190" s="412"/>
      <c r="P190" s="412"/>
      <c r="Q190" s="412"/>
      <c r="R190" s="412"/>
    </row>
    <row r="191" spans="3:18" s="405" customFormat="1" ht="25" customHeight="1">
      <c r="C191" s="411"/>
      <c r="D191" s="411"/>
      <c r="E191" s="411"/>
      <c r="F191" s="412"/>
      <c r="G191" s="412"/>
      <c r="H191" s="412"/>
      <c r="I191" s="412"/>
      <c r="J191" s="412"/>
      <c r="K191" s="412"/>
      <c r="L191" s="412"/>
      <c r="M191" s="412"/>
      <c r="N191" s="412"/>
      <c r="O191" s="412"/>
      <c r="P191" s="412"/>
      <c r="Q191" s="412"/>
      <c r="R191" s="412"/>
    </row>
    <row r="192" spans="3:18" s="405" customFormat="1" ht="25" customHeight="1">
      <c r="C192" s="411"/>
      <c r="D192" s="411"/>
      <c r="E192" s="411"/>
      <c r="F192" s="412"/>
      <c r="G192" s="412"/>
      <c r="H192" s="412"/>
      <c r="I192" s="412"/>
      <c r="J192" s="412"/>
      <c r="K192" s="412"/>
      <c r="L192" s="412"/>
      <c r="M192" s="412"/>
      <c r="N192" s="412"/>
      <c r="O192" s="412"/>
      <c r="P192" s="412"/>
      <c r="Q192" s="412"/>
      <c r="R192" s="412"/>
    </row>
    <row r="193" spans="3:18" s="405" customFormat="1" ht="25" customHeight="1">
      <c r="C193" s="411"/>
      <c r="D193" s="411"/>
      <c r="E193" s="411"/>
      <c r="F193" s="412"/>
      <c r="G193" s="412"/>
      <c r="H193" s="412"/>
      <c r="I193" s="412"/>
      <c r="J193" s="412"/>
      <c r="K193" s="412"/>
      <c r="L193" s="412"/>
      <c r="M193" s="412"/>
      <c r="N193" s="412"/>
      <c r="O193" s="412"/>
      <c r="P193" s="412"/>
      <c r="Q193" s="412"/>
      <c r="R193" s="412"/>
    </row>
    <row r="194" spans="3:18" s="405" customFormat="1" ht="25" customHeight="1">
      <c r="C194" s="411"/>
      <c r="D194" s="411"/>
      <c r="E194" s="411"/>
      <c r="F194" s="412"/>
      <c r="G194" s="412"/>
      <c r="H194" s="412"/>
      <c r="I194" s="412"/>
      <c r="J194" s="412"/>
      <c r="K194" s="412"/>
      <c r="L194" s="412"/>
      <c r="M194" s="412"/>
      <c r="N194" s="412"/>
      <c r="O194" s="412"/>
      <c r="P194" s="412"/>
      <c r="Q194" s="412"/>
      <c r="R194" s="412"/>
    </row>
    <row r="195" spans="3:18" s="405" customFormat="1" ht="25" customHeight="1">
      <c r="C195" s="411"/>
      <c r="D195" s="411"/>
      <c r="E195" s="411"/>
      <c r="F195" s="412"/>
      <c r="G195" s="412"/>
      <c r="H195" s="412"/>
      <c r="I195" s="412"/>
      <c r="J195" s="412"/>
      <c r="K195" s="412"/>
      <c r="L195" s="412"/>
      <c r="M195" s="412"/>
      <c r="N195" s="412"/>
      <c r="O195" s="412"/>
      <c r="P195" s="412"/>
      <c r="Q195" s="412"/>
      <c r="R195" s="412"/>
    </row>
    <row r="196" spans="3:18" s="405" customFormat="1">
      <c r="C196" s="411"/>
      <c r="D196" s="411"/>
      <c r="E196" s="411"/>
      <c r="F196" s="412"/>
      <c r="G196" s="412"/>
      <c r="H196" s="412"/>
      <c r="I196" s="412"/>
      <c r="J196" s="412"/>
      <c r="K196" s="412"/>
      <c r="L196" s="412"/>
      <c r="M196" s="412"/>
      <c r="N196" s="412"/>
      <c r="O196" s="412"/>
      <c r="P196" s="412"/>
      <c r="Q196" s="412"/>
      <c r="R196" s="412"/>
    </row>
    <row r="197" spans="3:18" s="405" customFormat="1">
      <c r="C197" s="411"/>
      <c r="D197" s="411"/>
      <c r="E197" s="411"/>
      <c r="F197" s="412"/>
      <c r="G197" s="412"/>
      <c r="H197" s="412"/>
      <c r="I197" s="412"/>
      <c r="J197" s="412"/>
      <c r="K197" s="412"/>
      <c r="L197" s="412"/>
      <c r="M197" s="412"/>
      <c r="N197" s="412"/>
      <c r="O197" s="412"/>
      <c r="P197" s="412"/>
      <c r="Q197" s="412"/>
      <c r="R197" s="412"/>
    </row>
    <row r="198" spans="3:18" s="405" customFormat="1">
      <c r="C198" s="411"/>
      <c r="D198" s="411"/>
      <c r="E198" s="411"/>
      <c r="F198" s="412"/>
      <c r="G198" s="412"/>
      <c r="H198" s="412"/>
      <c r="I198" s="412"/>
      <c r="J198" s="412"/>
      <c r="K198" s="412"/>
      <c r="L198" s="412"/>
      <c r="M198" s="412"/>
      <c r="N198" s="412"/>
      <c r="O198" s="412"/>
      <c r="P198" s="412"/>
      <c r="Q198" s="412"/>
      <c r="R198" s="412"/>
    </row>
    <row r="199" spans="3:18" s="405" customFormat="1">
      <c r="C199" s="411"/>
      <c r="D199" s="411"/>
      <c r="E199" s="411"/>
      <c r="F199" s="412"/>
      <c r="G199" s="412"/>
      <c r="H199" s="412"/>
      <c r="I199" s="412"/>
      <c r="J199" s="412"/>
      <c r="K199" s="412"/>
      <c r="L199" s="412"/>
      <c r="M199" s="412"/>
      <c r="N199" s="412"/>
      <c r="O199" s="412"/>
      <c r="P199" s="412"/>
      <c r="Q199" s="412"/>
      <c r="R199" s="412"/>
    </row>
    <row r="200" spans="3:18" s="405" customFormat="1">
      <c r="C200" s="411"/>
      <c r="D200" s="411"/>
      <c r="E200" s="411"/>
      <c r="F200" s="412"/>
      <c r="G200" s="412"/>
      <c r="H200" s="412"/>
      <c r="I200" s="412"/>
      <c r="J200" s="412"/>
      <c r="K200" s="412"/>
      <c r="L200" s="412"/>
      <c r="M200" s="412"/>
      <c r="N200" s="412"/>
      <c r="O200" s="412"/>
      <c r="P200" s="412"/>
      <c r="Q200" s="412"/>
      <c r="R200" s="412"/>
    </row>
    <row r="201" spans="3:18" s="405" customFormat="1">
      <c r="C201" s="411"/>
      <c r="D201" s="411"/>
      <c r="E201" s="411"/>
      <c r="F201" s="412"/>
      <c r="G201" s="412"/>
      <c r="H201" s="412"/>
      <c r="I201" s="412"/>
      <c r="J201" s="412"/>
      <c r="K201" s="412"/>
      <c r="L201" s="412"/>
      <c r="M201" s="412"/>
      <c r="N201" s="412"/>
      <c r="O201" s="412"/>
      <c r="P201" s="412"/>
      <c r="Q201" s="412"/>
      <c r="R201" s="412"/>
    </row>
    <row r="202" spans="3:18" s="405" customFormat="1">
      <c r="C202" s="411"/>
      <c r="D202" s="411"/>
      <c r="E202" s="411"/>
      <c r="F202" s="412"/>
      <c r="G202" s="412"/>
      <c r="H202" s="412"/>
      <c r="I202" s="412"/>
      <c r="J202" s="412"/>
      <c r="K202" s="412"/>
      <c r="L202" s="412"/>
      <c r="M202" s="412"/>
      <c r="N202" s="412"/>
      <c r="O202" s="412"/>
      <c r="P202" s="412"/>
      <c r="Q202" s="412"/>
      <c r="R202" s="412"/>
    </row>
    <row r="203" spans="3:18" s="405" customFormat="1">
      <c r="C203" s="411"/>
      <c r="D203" s="411"/>
      <c r="E203" s="411"/>
      <c r="F203" s="412"/>
      <c r="G203" s="412"/>
      <c r="H203" s="412"/>
      <c r="I203" s="412"/>
      <c r="J203" s="412"/>
      <c r="K203" s="412"/>
      <c r="L203" s="412"/>
      <c r="M203" s="412"/>
      <c r="N203" s="412"/>
      <c r="O203" s="412"/>
      <c r="P203" s="412"/>
      <c r="Q203" s="412"/>
      <c r="R203" s="412"/>
    </row>
    <row r="204" spans="3:18" s="405" customFormat="1">
      <c r="C204" s="411"/>
      <c r="D204" s="411"/>
      <c r="E204" s="411"/>
      <c r="F204" s="412"/>
      <c r="G204" s="412"/>
      <c r="H204" s="412"/>
      <c r="I204" s="412"/>
      <c r="J204" s="412"/>
      <c r="K204" s="412"/>
      <c r="L204" s="412"/>
      <c r="M204" s="412"/>
      <c r="N204" s="412"/>
      <c r="O204" s="412"/>
      <c r="P204" s="412"/>
      <c r="Q204" s="412"/>
      <c r="R204" s="412"/>
    </row>
    <row r="205" spans="3:18" s="405" customFormat="1">
      <c r="C205" s="411"/>
      <c r="D205" s="411"/>
      <c r="E205" s="411"/>
      <c r="F205" s="412"/>
      <c r="G205" s="412"/>
      <c r="H205" s="412"/>
      <c r="I205" s="412"/>
      <c r="J205" s="412"/>
      <c r="K205" s="412"/>
      <c r="L205" s="412"/>
      <c r="M205" s="412"/>
      <c r="N205" s="412"/>
      <c r="O205" s="412"/>
      <c r="P205" s="412"/>
      <c r="Q205" s="412"/>
      <c r="R205" s="412"/>
    </row>
    <row r="206" spans="3:18" s="405" customFormat="1">
      <c r="C206" s="411"/>
      <c r="D206" s="411"/>
      <c r="E206" s="411"/>
      <c r="F206" s="412"/>
      <c r="G206" s="412"/>
      <c r="H206" s="412"/>
      <c r="I206" s="412"/>
      <c r="J206" s="412"/>
      <c r="K206" s="412"/>
      <c r="L206" s="412"/>
      <c r="M206" s="412"/>
      <c r="N206" s="412"/>
      <c r="O206" s="412"/>
      <c r="P206" s="412"/>
      <c r="Q206" s="412"/>
      <c r="R206" s="412"/>
    </row>
    <row r="207" spans="3:18" s="405" customFormat="1">
      <c r="C207" s="411"/>
      <c r="D207" s="411"/>
      <c r="E207" s="411"/>
      <c r="F207" s="412"/>
      <c r="G207" s="412"/>
      <c r="H207" s="412"/>
      <c r="I207" s="412"/>
      <c r="J207" s="412"/>
      <c r="K207" s="412"/>
      <c r="L207" s="412"/>
      <c r="M207" s="412"/>
      <c r="N207" s="412"/>
      <c r="O207" s="412"/>
      <c r="P207" s="412"/>
      <c r="Q207" s="412"/>
      <c r="R207" s="412"/>
    </row>
    <row r="220" spans="11:13" ht="50">
      <c r="K220" t="s">
        <v>3</v>
      </c>
      <c r="L220" s="622" t="s">
        <v>289</v>
      </c>
      <c r="M220" s="623" t="s">
        <v>290</v>
      </c>
    </row>
    <row r="221" spans="11:13">
      <c r="K221" s="621" t="s">
        <v>265</v>
      </c>
      <c r="L221" s="624">
        <v>0</v>
      </c>
      <c r="M221" s="624">
        <v>0</v>
      </c>
    </row>
    <row r="222" spans="11:13">
      <c r="K222" s="621" t="s">
        <v>264</v>
      </c>
      <c r="L222" s="624">
        <v>600000000</v>
      </c>
      <c r="M222" s="624">
        <v>7500000000</v>
      </c>
    </row>
    <row r="223" spans="11:13">
      <c r="K223" s="621" t="s">
        <v>266</v>
      </c>
      <c r="L223" s="624">
        <v>2300000000</v>
      </c>
      <c r="M223" s="624">
        <v>9000000000</v>
      </c>
    </row>
    <row r="224" spans="11:13">
      <c r="K224" s="621" t="s">
        <v>267</v>
      </c>
      <c r="L224" s="624">
        <v>5500000000</v>
      </c>
      <c r="M224" s="624">
        <v>12500000000</v>
      </c>
    </row>
    <row r="225" spans="11:13">
      <c r="K225" s="621" t="s">
        <v>268</v>
      </c>
      <c r="L225" s="624">
        <v>11200000000</v>
      </c>
      <c r="M225" s="624">
        <v>12500000000</v>
      </c>
    </row>
    <row r="226" spans="11:13">
      <c r="K226" s="621" t="s">
        <v>269</v>
      </c>
      <c r="L226" s="624">
        <v>19200000000</v>
      </c>
      <c r="M226" s="624">
        <v>13500000000</v>
      </c>
    </row>
    <row r="227" spans="11:13">
      <c r="K227" s="621" t="s">
        <v>270</v>
      </c>
      <c r="L227" s="624">
        <v>26000000000</v>
      </c>
      <c r="M227" s="624">
        <v>14000000000</v>
      </c>
    </row>
    <row r="228" spans="11:13">
      <c r="K228" s="621" t="s">
        <v>271</v>
      </c>
      <c r="L228" s="624">
        <v>30500000000</v>
      </c>
      <c r="M228" s="624">
        <v>17500000000</v>
      </c>
    </row>
    <row r="229" spans="11:13">
      <c r="K229" s="621" t="s">
        <v>272</v>
      </c>
      <c r="L229" s="624">
        <v>34000000000</v>
      </c>
      <c r="M229" s="624">
        <v>19000000000</v>
      </c>
    </row>
    <row r="230" spans="11:13">
      <c r="K230" s="621" t="s">
        <v>273</v>
      </c>
      <c r="L230" s="624">
        <v>36500000000</v>
      </c>
      <c r="M230" s="624">
        <v>21500000000</v>
      </c>
    </row>
    <row r="231" spans="11:13">
      <c r="K231" s="621" t="s">
        <v>274</v>
      </c>
      <c r="L231" s="624">
        <v>37000000000</v>
      </c>
      <c r="M231" s="624">
        <v>21500000000</v>
      </c>
    </row>
    <row r="232" spans="11:13">
      <c r="K232" s="621" t="s">
        <v>275</v>
      </c>
      <c r="L232" s="624">
        <v>37500000000</v>
      </c>
      <c r="M232" s="624">
        <v>26500000000</v>
      </c>
    </row>
  </sheetData>
  <sheetProtection password="FB6E" sheet="1" objects="1" scenarios="1"/>
  <mergeCells count="379">
    <mergeCell ref="B1:R1"/>
    <mergeCell ref="C8:E8"/>
    <mergeCell ref="F8:H8"/>
    <mergeCell ref="G2:L2"/>
    <mergeCell ref="G3:L3"/>
    <mergeCell ref="N7:O7"/>
    <mergeCell ref="D5:G5"/>
    <mergeCell ref="M5:P5"/>
    <mergeCell ref="M6:P6"/>
    <mergeCell ref="N4:O4"/>
    <mergeCell ref="G4:L4"/>
    <mergeCell ref="D6:J6"/>
    <mergeCell ref="D7:J7"/>
    <mergeCell ref="K5:L5"/>
    <mergeCell ref="K6:L6"/>
    <mergeCell ref="K7:L7"/>
    <mergeCell ref="I9:J9"/>
    <mergeCell ref="N13:O13"/>
    <mergeCell ref="P26:Q26"/>
    <mergeCell ref="N27:O27"/>
    <mergeCell ref="P27:Q27"/>
    <mergeCell ref="N28:O28"/>
    <mergeCell ref="P28:Q28"/>
    <mergeCell ref="P15:Q15"/>
    <mergeCell ref="N16:O16"/>
    <mergeCell ref="N10:O10"/>
    <mergeCell ref="I11:J11"/>
    <mergeCell ref="N11:O11"/>
    <mergeCell ref="I12:J12"/>
    <mergeCell ref="N12:O12"/>
    <mergeCell ref="N9:O9"/>
    <mergeCell ref="P9:Q9"/>
    <mergeCell ref="P10:Q10"/>
    <mergeCell ref="P11:Q11"/>
    <mergeCell ref="P12:Q12"/>
    <mergeCell ref="I13:J13"/>
    <mergeCell ref="I10:J10"/>
    <mergeCell ref="N26:O26"/>
    <mergeCell ref="I26:J26"/>
    <mergeCell ref="N24:O24"/>
    <mergeCell ref="N29:O29"/>
    <mergeCell ref="N36:O36"/>
    <mergeCell ref="N40:O40"/>
    <mergeCell ref="N44:O44"/>
    <mergeCell ref="N48:O48"/>
    <mergeCell ref="N55:O55"/>
    <mergeCell ref="P13:Q13"/>
    <mergeCell ref="N14:O14"/>
    <mergeCell ref="P14:Q14"/>
    <mergeCell ref="N20:O20"/>
    <mergeCell ref="P20:Q20"/>
    <mergeCell ref="N21:O21"/>
    <mergeCell ref="P21:Q21"/>
    <mergeCell ref="P50:Q50"/>
    <mergeCell ref="P51:Q51"/>
    <mergeCell ref="N15:O15"/>
    <mergeCell ref="P29:Q29"/>
    <mergeCell ref="P16:Q16"/>
    <mergeCell ref="N25:O25"/>
    <mergeCell ref="P25:Q25"/>
    <mergeCell ref="N22:O22"/>
    <mergeCell ref="P22:Q22"/>
    <mergeCell ref="N23:O23"/>
    <mergeCell ref="P23:Q23"/>
    <mergeCell ref="I29:J29"/>
    <mergeCell ref="I14:J14"/>
    <mergeCell ref="I27:J27"/>
    <mergeCell ref="I28:J28"/>
    <mergeCell ref="I16:J16"/>
    <mergeCell ref="I36:J36"/>
    <mergeCell ref="I40:J40"/>
    <mergeCell ref="I44:J44"/>
    <mergeCell ref="H147:I147"/>
    <mergeCell ref="I20:J20"/>
    <mergeCell ref="I21:J21"/>
    <mergeCell ref="I25:J25"/>
    <mergeCell ref="I22:J22"/>
    <mergeCell ref="I23:J23"/>
    <mergeCell ref="I24:J24"/>
    <mergeCell ref="I96:J96"/>
    <mergeCell ref="I97:J97"/>
    <mergeCell ref="I105:J105"/>
    <mergeCell ref="I115:J115"/>
    <mergeCell ref="I117:J117"/>
    <mergeCell ref="I121:J121"/>
    <mergeCell ref="I125:J125"/>
    <mergeCell ref="I30:J30"/>
    <mergeCell ref="I34:J34"/>
    <mergeCell ref="H148:I148"/>
    <mergeCell ref="I128:J128"/>
    <mergeCell ref="I126:J126"/>
    <mergeCell ref="I50:J50"/>
    <mergeCell ref="I87:J87"/>
    <mergeCell ref="I74:J74"/>
    <mergeCell ref="N128:O128"/>
    <mergeCell ref="I129:J129"/>
    <mergeCell ref="N129:O129"/>
    <mergeCell ref="H145:I145"/>
    <mergeCell ref="H146:I146"/>
    <mergeCell ref="N126:O126"/>
    <mergeCell ref="N51:O51"/>
    <mergeCell ref="I127:J127"/>
    <mergeCell ref="N127:O127"/>
    <mergeCell ref="N50:O50"/>
    <mergeCell ref="I51:J51"/>
    <mergeCell ref="I55:J55"/>
    <mergeCell ref="I52:J52"/>
    <mergeCell ref="N52:O52"/>
    <mergeCell ref="I82:J82"/>
    <mergeCell ref="N82:O82"/>
    <mergeCell ref="I56:J56"/>
    <mergeCell ref="N56:O56"/>
    <mergeCell ref="P24:Q24"/>
    <mergeCell ref="I15:J15"/>
    <mergeCell ref="I17:J17"/>
    <mergeCell ref="N17:O17"/>
    <mergeCell ref="P17:Q17"/>
    <mergeCell ref="I18:J18"/>
    <mergeCell ref="N18:O18"/>
    <mergeCell ref="P18:Q18"/>
    <mergeCell ref="I19:J19"/>
    <mergeCell ref="N19:O19"/>
    <mergeCell ref="P19:Q19"/>
    <mergeCell ref="I63:J63"/>
    <mergeCell ref="P82:Q82"/>
    <mergeCell ref="I83:J83"/>
    <mergeCell ref="N83:O83"/>
    <mergeCell ref="P83:Q83"/>
    <mergeCell ref="P76:Q76"/>
    <mergeCell ref="I77:J77"/>
    <mergeCell ref="N77:O77"/>
    <mergeCell ref="P77:Q77"/>
    <mergeCell ref="I78:J78"/>
    <mergeCell ref="N78:O78"/>
    <mergeCell ref="P78:Q78"/>
    <mergeCell ref="I79:J79"/>
    <mergeCell ref="N79:O79"/>
    <mergeCell ref="P79:Q79"/>
    <mergeCell ref="P69:Q69"/>
    <mergeCell ref="I70:J70"/>
    <mergeCell ref="N70:O70"/>
    <mergeCell ref="P70:Q70"/>
    <mergeCell ref="I71:J71"/>
    <mergeCell ref="N71:O71"/>
    <mergeCell ref="P71:Q71"/>
    <mergeCell ref="I72:J72"/>
    <mergeCell ref="N72:O72"/>
    <mergeCell ref="N96:O96"/>
    <mergeCell ref="P96:Q96"/>
    <mergeCell ref="I91:J91"/>
    <mergeCell ref="N91:O91"/>
    <mergeCell ref="P91:Q91"/>
    <mergeCell ref="I88:J88"/>
    <mergeCell ref="N88:O88"/>
    <mergeCell ref="P88:Q88"/>
    <mergeCell ref="I89:J89"/>
    <mergeCell ref="N89:O89"/>
    <mergeCell ref="P89:Q89"/>
    <mergeCell ref="I90:J90"/>
    <mergeCell ref="N90:O90"/>
    <mergeCell ref="P90:Q90"/>
    <mergeCell ref="I92:J92"/>
    <mergeCell ref="N92:O92"/>
    <mergeCell ref="P92:Q92"/>
    <mergeCell ref="I93:J93"/>
    <mergeCell ref="N93:O93"/>
    <mergeCell ref="P93:Q93"/>
    <mergeCell ref="I94:J94"/>
    <mergeCell ref="N94:O94"/>
    <mergeCell ref="P94:Q94"/>
    <mergeCell ref="N97:O97"/>
    <mergeCell ref="P97:Q97"/>
    <mergeCell ref="I98:J98"/>
    <mergeCell ref="N98:O98"/>
    <mergeCell ref="P98:Q98"/>
    <mergeCell ref="I99:J99"/>
    <mergeCell ref="N99:O99"/>
    <mergeCell ref="P99:Q99"/>
    <mergeCell ref="I104:J104"/>
    <mergeCell ref="N104:O104"/>
    <mergeCell ref="P104:Q104"/>
    <mergeCell ref="P105:Q105"/>
    <mergeCell ref="I100:J100"/>
    <mergeCell ref="N100:O100"/>
    <mergeCell ref="P100:Q100"/>
    <mergeCell ref="I101:J101"/>
    <mergeCell ref="N101:O101"/>
    <mergeCell ref="P101:Q101"/>
    <mergeCell ref="I102:J102"/>
    <mergeCell ref="N102:O102"/>
    <mergeCell ref="P102:Q102"/>
    <mergeCell ref="N115:O115"/>
    <mergeCell ref="P115:Q115"/>
    <mergeCell ref="I116:J116"/>
    <mergeCell ref="N116:O116"/>
    <mergeCell ref="P116:Q116"/>
    <mergeCell ref="I95:J95"/>
    <mergeCell ref="N95:O95"/>
    <mergeCell ref="P95:Q95"/>
    <mergeCell ref="I109:J109"/>
    <mergeCell ref="N109:O109"/>
    <mergeCell ref="P109:Q109"/>
    <mergeCell ref="I106:J106"/>
    <mergeCell ref="N106:O106"/>
    <mergeCell ref="P106:Q106"/>
    <mergeCell ref="I107:J107"/>
    <mergeCell ref="N107:O107"/>
    <mergeCell ref="P107:Q107"/>
    <mergeCell ref="I108:J108"/>
    <mergeCell ref="N108:O108"/>
    <mergeCell ref="P108:Q108"/>
    <mergeCell ref="I103:J103"/>
    <mergeCell ref="N103:O103"/>
    <mergeCell ref="P103:Q103"/>
    <mergeCell ref="N105:O105"/>
    <mergeCell ref="P123:Q123"/>
    <mergeCell ref="I124:J124"/>
    <mergeCell ref="N124:O124"/>
    <mergeCell ref="P124:Q124"/>
    <mergeCell ref="N117:O117"/>
    <mergeCell ref="P117:Q117"/>
    <mergeCell ref="I118:J118"/>
    <mergeCell ref="N118:O118"/>
    <mergeCell ref="P118:Q118"/>
    <mergeCell ref="I119:J119"/>
    <mergeCell ref="N119:O119"/>
    <mergeCell ref="P119:Q119"/>
    <mergeCell ref="I120:J120"/>
    <mergeCell ref="N120:O120"/>
    <mergeCell ref="P120:Q120"/>
    <mergeCell ref="N125:O125"/>
    <mergeCell ref="P125:Q125"/>
    <mergeCell ref="I110:J110"/>
    <mergeCell ref="N110:O110"/>
    <mergeCell ref="P110:Q110"/>
    <mergeCell ref="I111:J111"/>
    <mergeCell ref="N111:O111"/>
    <mergeCell ref="P111:Q111"/>
    <mergeCell ref="I112:J112"/>
    <mergeCell ref="N112:O112"/>
    <mergeCell ref="P112:Q112"/>
    <mergeCell ref="I113:J113"/>
    <mergeCell ref="N113:O113"/>
    <mergeCell ref="P113:Q113"/>
    <mergeCell ref="I114:J114"/>
    <mergeCell ref="N114:O114"/>
    <mergeCell ref="P114:Q114"/>
    <mergeCell ref="N121:O121"/>
    <mergeCell ref="P121:Q121"/>
    <mergeCell ref="I122:J122"/>
    <mergeCell ref="N122:O122"/>
    <mergeCell ref="P122:Q122"/>
    <mergeCell ref="I123:J123"/>
    <mergeCell ref="N123:O123"/>
    <mergeCell ref="N30:O30"/>
    <mergeCell ref="P30:Q30"/>
    <mergeCell ref="I31:J31"/>
    <mergeCell ref="N31:O31"/>
    <mergeCell ref="P31:Q31"/>
    <mergeCell ref="I32:J32"/>
    <mergeCell ref="N32:O32"/>
    <mergeCell ref="P32:Q32"/>
    <mergeCell ref="I33:J33"/>
    <mergeCell ref="N33:O33"/>
    <mergeCell ref="P33:Q33"/>
    <mergeCell ref="N34:O34"/>
    <mergeCell ref="P34:Q34"/>
    <mergeCell ref="I35:J35"/>
    <mergeCell ref="N35:O35"/>
    <mergeCell ref="P35:Q35"/>
    <mergeCell ref="P36:Q36"/>
    <mergeCell ref="I37:J37"/>
    <mergeCell ref="N37:O37"/>
    <mergeCell ref="P37:Q37"/>
    <mergeCell ref="I38:J38"/>
    <mergeCell ref="N38:O38"/>
    <mergeCell ref="P38:Q38"/>
    <mergeCell ref="I39:J39"/>
    <mergeCell ref="N39:O39"/>
    <mergeCell ref="P39:Q39"/>
    <mergeCell ref="P40:Q40"/>
    <mergeCell ref="I41:J41"/>
    <mergeCell ref="N41:O41"/>
    <mergeCell ref="P41:Q41"/>
    <mergeCell ref="I42:J42"/>
    <mergeCell ref="N42:O42"/>
    <mergeCell ref="P42:Q42"/>
    <mergeCell ref="I43:J43"/>
    <mergeCell ref="N43:O43"/>
    <mergeCell ref="P43:Q43"/>
    <mergeCell ref="P44:Q44"/>
    <mergeCell ref="I45:J45"/>
    <mergeCell ref="N45:O45"/>
    <mergeCell ref="P45:Q45"/>
    <mergeCell ref="P52:Q52"/>
    <mergeCell ref="I48:J48"/>
    <mergeCell ref="P55:Q55"/>
    <mergeCell ref="I46:J46"/>
    <mergeCell ref="N46:O46"/>
    <mergeCell ref="P46:Q46"/>
    <mergeCell ref="I47:J47"/>
    <mergeCell ref="N47:O47"/>
    <mergeCell ref="P47:Q47"/>
    <mergeCell ref="P48:Q48"/>
    <mergeCell ref="I49:J49"/>
    <mergeCell ref="N49:O49"/>
    <mergeCell ref="P49:Q49"/>
    <mergeCell ref="I53:J53"/>
    <mergeCell ref="N53:O53"/>
    <mergeCell ref="P53:Q53"/>
    <mergeCell ref="I54:J54"/>
    <mergeCell ref="N54:O54"/>
    <mergeCell ref="P54:Q54"/>
    <mergeCell ref="P56:Q56"/>
    <mergeCell ref="I57:J57"/>
    <mergeCell ref="N57:O57"/>
    <mergeCell ref="P57:Q57"/>
    <mergeCell ref="I58:J58"/>
    <mergeCell ref="N58:O58"/>
    <mergeCell ref="P58:Q58"/>
    <mergeCell ref="P63:Q63"/>
    <mergeCell ref="I64:J64"/>
    <mergeCell ref="N64:O64"/>
    <mergeCell ref="P64:Q64"/>
    <mergeCell ref="I59:J59"/>
    <mergeCell ref="N59:O59"/>
    <mergeCell ref="P59:Q59"/>
    <mergeCell ref="N63:O63"/>
    <mergeCell ref="I60:J60"/>
    <mergeCell ref="N60:O60"/>
    <mergeCell ref="P60:Q60"/>
    <mergeCell ref="I61:J61"/>
    <mergeCell ref="N61:O61"/>
    <mergeCell ref="P61:Q61"/>
    <mergeCell ref="I62:J62"/>
    <mergeCell ref="N62:O62"/>
    <mergeCell ref="P62:Q62"/>
    <mergeCell ref="P72:Q72"/>
    <mergeCell ref="I73:J73"/>
    <mergeCell ref="N73:O73"/>
    <mergeCell ref="P73:Q73"/>
    <mergeCell ref="I65:J65"/>
    <mergeCell ref="N65:O65"/>
    <mergeCell ref="P65:Q65"/>
    <mergeCell ref="I66:J66"/>
    <mergeCell ref="N66:O66"/>
    <mergeCell ref="P66:Q66"/>
    <mergeCell ref="I67:J67"/>
    <mergeCell ref="N67:O67"/>
    <mergeCell ref="P67:Q67"/>
    <mergeCell ref="I68:J68"/>
    <mergeCell ref="N68:O68"/>
    <mergeCell ref="P68:Q68"/>
    <mergeCell ref="I69:J69"/>
    <mergeCell ref="N69:O69"/>
    <mergeCell ref="I86:J86"/>
    <mergeCell ref="N86:O86"/>
    <mergeCell ref="P86:Q86"/>
    <mergeCell ref="N87:O87"/>
    <mergeCell ref="P87:Q87"/>
    <mergeCell ref="N74:O74"/>
    <mergeCell ref="P74:Q74"/>
    <mergeCell ref="I75:J75"/>
    <mergeCell ref="N75:O75"/>
    <mergeCell ref="P75:Q75"/>
    <mergeCell ref="I76:J76"/>
    <mergeCell ref="N76:O76"/>
    <mergeCell ref="I80:J80"/>
    <mergeCell ref="N80:O80"/>
    <mergeCell ref="P84:Q84"/>
    <mergeCell ref="I85:J85"/>
    <mergeCell ref="N85:O85"/>
    <mergeCell ref="P85:Q85"/>
    <mergeCell ref="I84:J84"/>
    <mergeCell ref="N84:O84"/>
    <mergeCell ref="P80:Q80"/>
    <mergeCell ref="I81:J81"/>
    <mergeCell ref="N81:O81"/>
    <mergeCell ref="P81:Q81"/>
  </mergeCells>
  <printOptions horizontalCentered="1" verticalCentered="1"/>
  <pageMargins left="0" right="0" top="0" bottom="0" header="0" footer="0"/>
  <pageSetup paperSize="9" scale="44" fitToHeight="2" orientation="portrait" r:id="rId1"/>
  <headerFooter alignWithMargins="0">
    <oddFooter xml:space="preserve">&amp;C&amp;8 </oddFooter>
  </headerFooter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8">
    <pageSetUpPr fitToPage="1"/>
  </sheetPr>
  <dimension ref="A1:Y36"/>
  <sheetViews>
    <sheetView showGridLines="0" rightToLeft="1" view="pageBreakPreview" topLeftCell="A7" zoomScale="115" zoomScaleSheetLayoutView="115" workbookViewId="0">
      <selection activeCell="D26" sqref="D26"/>
    </sheetView>
  </sheetViews>
  <sheetFormatPr defaultColWidth="9.1796875" defaultRowHeight="17.5"/>
  <cols>
    <col min="1" max="1" width="2.1796875" style="82" customWidth="1"/>
    <col min="2" max="2" width="11.54296875" style="82" customWidth="1"/>
    <col min="3" max="3" width="13.453125" style="82" customWidth="1"/>
    <col min="4" max="4" width="11.81640625" style="82" customWidth="1"/>
    <col min="5" max="5" width="9.453125" style="82" customWidth="1"/>
    <col min="6" max="6" width="9.54296875" style="82" customWidth="1"/>
    <col min="7" max="7" width="14.453125" style="82" customWidth="1"/>
    <col min="8" max="8" width="10" style="82" customWidth="1"/>
    <col min="9" max="9" width="10.54296875" style="82" customWidth="1"/>
    <col min="10" max="10" width="11.26953125" style="82" customWidth="1"/>
    <col min="11" max="11" width="2.1796875" style="82" customWidth="1"/>
    <col min="12" max="16384" width="9.1796875" style="82"/>
  </cols>
  <sheetData>
    <row r="1" spans="1:25" s="17" customFormat="1" ht="18" thickBot="1">
      <c r="B1" s="69"/>
      <c r="C1" s="69"/>
      <c r="D1" s="69"/>
      <c r="E1" s="69"/>
      <c r="F1" s="69"/>
      <c r="G1" s="69"/>
      <c r="H1" s="69"/>
      <c r="I1" s="69"/>
      <c r="J1" s="76"/>
    </row>
    <row r="2" spans="1:25" s="17" customFormat="1" ht="20.5" thickTop="1">
      <c r="B2" s="1"/>
      <c r="C2" s="831" t="s">
        <v>144</v>
      </c>
      <c r="D2" s="831"/>
      <c r="E2" s="831"/>
      <c r="F2" s="831"/>
      <c r="G2" s="831"/>
      <c r="H2" s="831"/>
      <c r="I2" s="831"/>
      <c r="J2" s="77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12"/>
      <c r="X2" s="12"/>
      <c r="Y2" s="12"/>
    </row>
    <row r="3" spans="1:25" s="17" customFormat="1" ht="20">
      <c r="B3" s="6"/>
      <c r="C3" s="835" t="s">
        <v>126</v>
      </c>
      <c r="D3" s="835"/>
      <c r="E3" s="835"/>
      <c r="F3" s="835"/>
      <c r="G3" s="835"/>
      <c r="H3" s="835"/>
      <c r="I3" s="835"/>
      <c r="J3" s="78"/>
      <c r="K3" s="59"/>
      <c r="L3" s="59"/>
      <c r="M3" s="59"/>
      <c r="N3" s="59"/>
      <c r="O3" s="59"/>
      <c r="P3" s="59"/>
      <c r="Q3" s="59"/>
      <c r="R3" s="59"/>
      <c r="S3" s="59"/>
      <c r="T3" s="59"/>
      <c r="U3" s="79"/>
      <c r="V3" s="79"/>
      <c r="W3" s="79"/>
      <c r="X3" s="12"/>
      <c r="Y3" s="12"/>
    </row>
    <row r="4" spans="1:25" s="17" customFormat="1" ht="26">
      <c r="B4" s="11"/>
      <c r="D4" s="1182" t="s">
        <v>172</v>
      </c>
      <c r="E4" s="1182"/>
      <c r="F4" s="1182"/>
      <c r="G4" s="1182"/>
      <c r="H4" s="373" t="s">
        <v>143</v>
      </c>
      <c r="I4" s="827">
        <v>4</v>
      </c>
      <c r="J4" s="828"/>
      <c r="L4" s="80"/>
      <c r="M4" s="80"/>
      <c r="N4" s="80"/>
      <c r="O4" s="80"/>
      <c r="P4" s="80"/>
      <c r="Q4" s="80"/>
      <c r="R4" s="80"/>
      <c r="S4" s="12"/>
      <c r="T4" s="12"/>
      <c r="U4" s="12"/>
      <c r="W4" s="7"/>
      <c r="Y4" s="7"/>
    </row>
    <row r="5" spans="1:25" s="17" customFormat="1" ht="19">
      <c r="B5" s="416" t="s">
        <v>139</v>
      </c>
      <c r="C5" s="827">
        <f>'رو جلد'!C19</f>
        <v>1303015021</v>
      </c>
      <c r="D5" s="827"/>
      <c r="E5" s="827"/>
      <c r="F5" s="827"/>
      <c r="G5" s="8" t="s">
        <v>141</v>
      </c>
      <c r="H5" s="830" t="str">
        <f>'رو جلد'!G25</f>
        <v>رهاب</v>
      </c>
      <c r="I5" s="830"/>
      <c r="J5" s="1183"/>
      <c r="K5" s="7"/>
      <c r="L5" s="7"/>
      <c r="M5" s="7"/>
      <c r="N5" s="7"/>
      <c r="O5" s="7"/>
      <c r="P5" s="7"/>
      <c r="Q5" s="7"/>
      <c r="S5" s="7"/>
      <c r="T5" s="7"/>
      <c r="U5" s="81"/>
      <c r="V5" s="81"/>
      <c r="W5" s="81"/>
      <c r="X5" s="81"/>
      <c r="Y5" s="81"/>
    </row>
    <row r="6" spans="1:25" s="17" customFormat="1" ht="19">
      <c r="B6" s="604" t="s">
        <v>407</v>
      </c>
      <c r="C6" s="830" t="str">
        <f>'رو جلد'!C21</f>
        <v>عملیات زیرسازی قطعه 20 راه آهن زاهدان-زابل-بیرجند-مشهد(از کیلومتر000+707 الی 000+740)</v>
      </c>
      <c r="D6" s="830"/>
      <c r="E6" s="830"/>
      <c r="F6" s="830"/>
      <c r="G6" s="8" t="s">
        <v>142</v>
      </c>
      <c r="H6" s="830" t="str">
        <f>'رو جلد'!F26</f>
        <v>توسعه راههای پارس</v>
      </c>
      <c r="I6" s="830"/>
      <c r="J6" s="1183"/>
      <c r="K6" s="7"/>
      <c r="L6" s="7"/>
      <c r="M6" s="7"/>
      <c r="N6" s="7"/>
      <c r="O6" s="7"/>
      <c r="P6" s="7"/>
      <c r="Q6" s="7"/>
      <c r="S6" s="7"/>
      <c r="T6" s="7"/>
      <c r="U6" s="81"/>
      <c r="V6" s="81"/>
      <c r="W6" s="81"/>
      <c r="X6" s="81"/>
      <c r="Y6" s="81"/>
    </row>
    <row r="7" spans="1:25" s="17" customFormat="1" ht="21" thickBot="1">
      <c r="A7" s="77"/>
      <c r="B7" s="605" t="s">
        <v>302</v>
      </c>
      <c r="C7" s="820" t="str">
        <f>'رو جلد'!C22</f>
        <v>عملیات زیرسازی قطعه 20 راه آهن زاهدان-زابل-بیرجند-مشهد(از کیلومتر000+707 الی 000+740)</v>
      </c>
      <c r="D7" s="820"/>
      <c r="E7" s="820"/>
      <c r="F7" s="820"/>
      <c r="G7" s="418" t="s">
        <v>135</v>
      </c>
      <c r="H7" s="379" t="str">
        <f>'رو جلد'!E29</f>
        <v>فروردين</v>
      </c>
      <c r="I7" s="1192">
        <f>'رو جلد'!H29</f>
        <v>1403</v>
      </c>
      <c r="J7" s="1193"/>
      <c r="K7" s="69"/>
      <c r="L7" s="69"/>
      <c r="M7" s="69"/>
      <c r="N7" s="69"/>
      <c r="O7" s="69"/>
      <c r="P7" s="69"/>
      <c r="Q7" s="69"/>
      <c r="S7" s="69"/>
      <c r="T7" s="69"/>
      <c r="U7" s="81"/>
      <c r="V7" s="81"/>
      <c r="W7" s="81"/>
      <c r="X7" s="81"/>
      <c r="Y7" s="12"/>
    </row>
    <row r="8" spans="1:25" s="17" customFormat="1" ht="18.5" thickTop="1" thickBot="1">
      <c r="B8" s="82"/>
      <c r="C8" s="82"/>
      <c r="D8" s="417"/>
      <c r="E8" s="417"/>
      <c r="F8" s="417"/>
      <c r="G8" s="82"/>
      <c r="H8" s="82"/>
      <c r="I8" s="82"/>
      <c r="J8" s="82"/>
    </row>
    <row r="9" spans="1:25" ht="19.5" customHeight="1">
      <c r="B9" s="1191" t="s">
        <v>2</v>
      </c>
      <c r="C9" s="1186" t="s">
        <v>87</v>
      </c>
      <c r="D9" s="1186" t="s">
        <v>177</v>
      </c>
      <c r="E9" s="1196" t="s">
        <v>88</v>
      </c>
      <c r="F9" s="1197"/>
      <c r="G9" s="1207"/>
      <c r="H9" s="1196" t="s">
        <v>178</v>
      </c>
      <c r="I9" s="1197"/>
      <c r="J9" s="1199" t="s">
        <v>246</v>
      </c>
    </row>
    <row r="10" spans="1:25" ht="37">
      <c r="B10" s="1188"/>
      <c r="C10" s="1187"/>
      <c r="D10" s="1187"/>
      <c r="E10" s="383" t="s">
        <v>173</v>
      </c>
      <c r="F10" s="385" t="s">
        <v>174</v>
      </c>
      <c r="G10" s="383" t="s">
        <v>409</v>
      </c>
      <c r="H10" s="1198"/>
      <c r="I10" s="1198"/>
      <c r="J10" s="1200"/>
    </row>
    <row r="11" spans="1:25" ht="19">
      <c r="B11" s="83">
        <v>1</v>
      </c>
      <c r="C11" s="383" t="s">
        <v>89</v>
      </c>
      <c r="D11" s="85"/>
      <c r="E11" s="85">
        <v>2</v>
      </c>
      <c r="F11" s="85"/>
      <c r="G11" s="625">
        <v>0</v>
      </c>
      <c r="H11" s="1189">
        <f>D11-G11</f>
        <v>0</v>
      </c>
      <c r="I11" s="1201"/>
      <c r="J11" s="86"/>
    </row>
    <row r="12" spans="1:25" ht="19">
      <c r="B12" s="83">
        <v>2</v>
      </c>
      <c r="C12" s="383" t="s">
        <v>90</v>
      </c>
      <c r="D12" s="85"/>
      <c r="E12" s="85">
        <v>0</v>
      </c>
      <c r="F12" s="85"/>
      <c r="G12" s="85">
        <v>0</v>
      </c>
      <c r="H12" s="1189">
        <f>D12-G12</f>
        <v>0</v>
      </c>
      <c r="I12" s="1201"/>
      <c r="J12" s="86"/>
    </row>
    <row r="13" spans="1:25" ht="19" thickBot="1">
      <c r="B13" s="1188" t="s">
        <v>91</v>
      </c>
      <c r="C13" s="1187"/>
      <c r="D13" s="1187"/>
      <c r="E13" s="1187"/>
      <c r="F13" s="1187"/>
      <c r="G13" s="1187"/>
      <c r="H13" s="1189"/>
      <c r="I13" s="1189"/>
      <c r="J13" s="1190"/>
    </row>
    <row r="14" spans="1:25" ht="18.5">
      <c r="B14" s="1191" t="s">
        <v>2</v>
      </c>
      <c r="C14" s="1186" t="s">
        <v>87</v>
      </c>
      <c r="D14" s="1186" t="s">
        <v>177</v>
      </c>
      <c r="E14" s="1186" t="s">
        <v>88</v>
      </c>
      <c r="F14" s="1186"/>
      <c r="G14" s="1203" t="s">
        <v>215</v>
      </c>
      <c r="H14" s="1186" t="s">
        <v>409</v>
      </c>
      <c r="I14" s="1194" t="s">
        <v>247</v>
      </c>
      <c r="J14" s="1184" t="s">
        <v>246</v>
      </c>
    </row>
    <row r="15" spans="1:25" ht="37">
      <c r="B15" s="1188"/>
      <c r="C15" s="1187"/>
      <c r="D15" s="1187"/>
      <c r="E15" s="383" t="s">
        <v>173</v>
      </c>
      <c r="F15" s="383" t="s">
        <v>174</v>
      </c>
      <c r="G15" s="1204"/>
      <c r="H15" s="1187"/>
      <c r="I15" s="1195"/>
      <c r="J15" s="1185"/>
    </row>
    <row r="16" spans="1:25" ht="19" customHeight="1">
      <c r="B16" s="83">
        <v>1</v>
      </c>
      <c r="C16" s="85" t="s">
        <v>680</v>
      </c>
      <c r="D16" s="85">
        <v>1</v>
      </c>
      <c r="E16" s="85">
        <v>1</v>
      </c>
      <c r="F16" s="85">
        <v>0</v>
      </c>
      <c r="G16" s="85"/>
      <c r="H16" s="386">
        <f>E16</f>
        <v>1</v>
      </c>
      <c r="I16" s="385">
        <f>D16-H16</f>
        <v>0</v>
      </c>
      <c r="J16" s="86"/>
    </row>
    <row r="17" spans="2:10" ht="19" customHeight="1">
      <c r="B17" s="83">
        <v>2</v>
      </c>
      <c r="C17" s="85" t="s">
        <v>640</v>
      </c>
      <c r="D17" s="85">
        <v>1</v>
      </c>
      <c r="E17" s="85">
        <v>1</v>
      </c>
      <c r="F17" s="85">
        <v>0</v>
      </c>
      <c r="G17" s="85"/>
      <c r="H17" s="386">
        <f t="shared" ref="H17:H33" si="0">E17</f>
        <v>1</v>
      </c>
      <c r="I17" s="385">
        <f t="shared" ref="I17:I33" si="1">D17-H17</f>
        <v>0</v>
      </c>
      <c r="J17" s="86"/>
    </row>
    <row r="18" spans="2:10" ht="19" customHeight="1">
      <c r="B18" s="83">
        <v>3</v>
      </c>
      <c r="C18" s="85" t="s">
        <v>650</v>
      </c>
      <c r="D18" s="85">
        <v>3</v>
      </c>
      <c r="E18" s="85">
        <v>3</v>
      </c>
      <c r="F18" s="85">
        <v>0</v>
      </c>
      <c r="G18" s="85"/>
      <c r="H18" s="386">
        <f t="shared" si="0"/>
        <v>3</v>
      </c>
      <c r="I18" s="385">
        <f t="shared" si="1"/>
        <v>0</v>
      </c>
      <c r="J18" s="86"/>
    </row>
    <row r="19" spans="2:10" ht="19" customHeight="1">
      <c r="B19" s="83">
        <v>4</v>
      </c>
      <c r="C19" s="85" t="s">
        <v>678</v>
      </c>
      <c r="D19" s="85">
        <v>1</v>
      </c>
      <c r="E19" s="85">
        <v>1</v>
      </c>
      <c r="F19" s="85">
        <v>0</v>
      </c>
      <c r="G19" s="85"/>
      <c r="H19" s="386">
        <f t="shared" si="0"/>
        <v>1</v>
      </c>
      <c r="I19" s="385">
        <f t="shared" si="1"/>
        <v>0</v>
      </c>
      <c r="J19" s="86"/>
    </row>
    <row r="20" spans="2:10" ht="19" customHeight="1">
      <c r="B20" s="83">
        <v>5</v>
      </c>
      <c r="C20" s="85" t="s">
        <v>681</v>
      </c>
      <c r="D20" s="85">
        <v>3</v>
      </c>
      <c r="E20" s="85">
        <v>3</v>
      </c>
      <c r="F20" s="85">
        <v>0</v>
      </c>
      <c r="G20" s="85"/>
      <c r="H20" s="386">
        <f t="shared" si="0"/>
        <v>3</v>
      </c>
      <c r="I20" s="385">
        <f t="shared" si="1"/>
        <v>0</v>
      </c>
      <c r="J20" s="86"/>
    </row>
    <row r="21" spans="2:10" ht="19" customHeight="1">
      <c r="B21" s="83">
        <v>6</v>
      </c>
      <c r="C21" s="85" t="s">
        <v>682</v>
      </c>
      <c r="D21" s="85">
        <v>1</v>
      </c>
      <c r="E21" s="85">
        <v>1</v>
      </c>
      <c r="F21" s="85">
        <v>0</v>
      </c>
      <c r="G21" s="85"/>
      <c r="H21" s="386">
        <f t="shared" si="0"/>
        <v>1</v>
      </c>
      <c r="I21" s="385">
        <f t="shared" si="1"/>
        <v>0</v>
      </c>
      <c r="J21" s="86"/>
    </row>
    <row r="22" spans="2:10" ht="19" customHeight="1">
      <c r="B22" s="83">
        <v>7</v>
      </c>
      <c r="C22" s="85" t="s">
        <v>683</v>
      </c>
      <c r="D22" s="85">
        <v>0</v>
      </c>
      <c r="E22" s="85">
        <v>0</v>
      </c>
      <c r="F22" s="85">
        <v>0</v>
      </c>
      <c r="G22" s="85"/>
      <c r="H22" s="386">
        <f t="shared" si="0"/>
        <v>0</v>
      </c>
      <c r="I22" s="385">
        <f t="shared" si="1"/>
        <v>0</v>
      </c>
      <c r="J22" s="86"/>
    </row>
    <row r="23" spans="2:10" ht="19" customHeight="1">
      <c r="B23" s="83">
        <v>8</v>
      </c>
      <c r="C23" s="85" t="s">
        <v>651</v>
      </c>
      <c r="D23" s="85">
        <v>1</v>
      </c>
      <c r="E23" s="85">
        <v>1</v>
      </c>
      <c r="F23" s="85">
        <v>0</v>
      </c>
      <c r="G23" s="85"/>
      <c r="H23" s="386">
        <f t="shared" si="0"/>
        <v>1</v>
      </c>
      <c r="I23" s="385">
        <f t="shared" si="1"/>
        <v>0</v>
      </c>
      <c r="J23" s="86"/>
    </row>
    <row r="24" spans="2:10" ht="19" customHeight="1">
      <c r="B24" s="83">
        <v>9</v>
      </c>
      <c r="C24" s="85" t="s">
        <v>684</v>
      </c>
      <c r="D24" s="85">
        <v>2</v>
      </c>
      <c r="E24" s="85">
        <v>2</v>
      </c>
      <c r="F24" s="85">
        <v>0</v>
      </c>
      <c r="G24" s="85"/>
      <c r="H24" s="386">
        <f t="shared" si="0"/>
        <v>2</v>
      </c>
      <c r="I24" s="385">
        <f t="shared" si="1"/>
        <v>0</v>
      </c>
      <c r="J24" s="86"/>
    </row>
    <row r="25" spans="2:10" ht="19" customHeight="1">
      <c r="B25" s="83">
        <v>10</v>
      </c>
      <c r="C25" s="85" t="s">
        <v>685</v>
      </c>
      <c r="D25" s="85">
        <v>17</v>
      </c>
      <c r="E25" s="85">
        <v>17</v>
      </c>
      <c r="F25" s="85">
        <v>0</v>
      </c>
      <c r="G25" s="85"/>
      <c r="H25" s="386">
        <f t="shared" si="0"/>
        <v>17</v>
      </c>
      <c r="I25" s="385">
        <f t="shared" si="1"/>
        <v>0</v>
      </c>
      <c r="J25" s="86"/>
    </row>
    <row r="26" spans="2:10" ht="19" customHeight="1">
      <c r="B26" s="83">
        <v>11</v>
      </c>
      <c r="C26" s="85" t="s">
        <v>686</v>
      </c>
      <c r="D26" s="85">
        <v>5</v>
      </c>
      <c r="E26" s="85">
        <v>5</v>
      </c>
      <c r="F26" s="85">
        <v>0</v>
      </c>
      <c r="G26" s="85"/>
      <c r="H26" s="386">
        <f t="shared" si="0"/>
        <v>5</v>
      </c>
      <c r="I26" s="385">
        <f t="shared" si="1"/>
        <v>0</v>
      </c>
      <c r="J26" s="86"/>
    </row>
    <row r="27" spans="2:10" ht="19" customHeight="1">
      <c r="B27" s="83">
        <v>12</v>
      </c>
      <c r="C27" s="85" t="s">
        <v>687</v>
      </c>
      <c r="D27" s="85">
        <v>3</v>
      </c>
      <c r="E27" s="85">
        <v>3</v>
      </c>
      <c r="F27" s="85">
        <v>0</v>
      </c>
      <c r="G27" s="85"/>
      <c r="H27" s="386">
        <f t="shared" si="0"/>
        <v>3</v>
      </c>
      <c r="I27" s="385">
        <f t="shared" si="1"/>
        <v>0</v>
      </c>
      <c r="J27" s="86"/>
    </row>
    <row r="28" spans="2:10" ht="19" customHeight="1">
      <c r="B28" s="83">
        <v>13</v>
      </c>
      <c r="C28" s="85" t="s">
        <v>688</v>
      </c>
      <c r="D28" s="85">
        <v>1</v>
      </c>
      <c r="E28" s="85">
        <v>1</v>
      </c>
      <c r="F28" s="85">
        <v>0</v>
      </c>
      <c r="G28" s="85"/>
      <c r="H28" s="386">
        <f t="shared" si="0"/>
        <v>1</v>
      </c>
      <c r="I28" s="385">
        <f t="shared" si="1"/>
        <v>0</v>
      </c>
      <c r="J28" s="86"/>
    </row>
    <row r="29" spans="2:10" ht="19" customHeight="1">
      <c r="B29" s="83">
        <v>14</v>
      </c>
      <c r="C29" s="85" t="s">
        <v>689</v>
      </c>
      <c r="D29" s="85">
        <v>10</v>
      </c>
      <c r="E29" s="85">
        <v>10</v>
      </c>
      <c r="F29" s="85">
        <v>0</v>
      </c>
      <c r="G29" s="85"/>
      <c r="H29" s="386">
        <f t="shared" si="0"/>
        <v>10</v>
      </c>
      <c r="I29" s="385">
        <f t="shared" si="1"/>
        <v>0</v>
      </c>
      <c r="J29" s="86"/>
    </row>
    <row r="30" spans="2:10" ht="19" customHeight="1">
      <c r="B30" s="83">
        <v>15</v>
      </c>
      <c r="C30" s="85" t="s">
        <v>690</v>
      </c>
      <c r="D30" s="85">
        <v>2</v>
      </c>
      <c r="E30" s="85">
        <v>2</v>
      </c>
      <c r="F30" s="85">
        <v>0</v>
      </c>
      <c r="G30" s="85"/>
      <c r="H30" s="386">
        <f t="shared" si="0"/>
        <v>2</v>
      </c>
      <c r="I30" s="385">
        <f t="shared" si="1"/>
        <v>0</v>
      </c>
      <c r="J30" s="86"/>
    </row>
    <row r="31" spans="2:10" ht="19" customHeight="1">
      <c r="B31" s="83">
        <v>16</v>
      </c>
      <c r="C31" s="85" t="s">
        <v>691</v>
      </c>
      <c r="D31" s="85">
        <v>0</v>
      </c>
      <c r="E31" s="85">
        <v>0</v>
      </c>
      <c r="F31" s="85">
        <v>0</v>
      </c>
      <c r="G31" s="85"/>
      <c r="H31" s="386">
        <f t="shared" si="0"/>
        <v>0</v>
      </c>
      <c r="I31" s="385">
        <f t="shared" si="1"/>
        <v>0</v>
      </c>
      <c r="J31" s="86"/>
    </row>
    <row r="32" spans="2:10" ht="19" customHeight="1">
      <c r="B32" s="83">
        <v>17</v>
      </c>
      <c r="C32" s="85" t="s">
        <v>692</v>
      </c>
      <c r="D32" s="85">
        <v>2</v>
      </c>
      <c r="E32" s="85">
        <v>2</v>
      </c>
      <c r="F32" s="85">
        <v>0</v>
      </c>
      <c r="G32" s="85"/>
      <c r="H32" s="386">
        <f t="shared" si="0"/>
        <v>2</v>
      </c>
      <c r="I32" s="385">
        <f t="shared" si="1"/>
        <v>0</v>
      </c>
      <c r="J32" s="86"/>
    </row>
    <row r="33" spans="2:10" ht="19" customHeight="1">
      <c r="B33" s="83">
        <v>18</v>
      </c>
      <c r="C33" s="85" t="s">
        <v>693</v>
      </c>
      <c r="D33" s="85">
        <v>2</v>
      </c>
      <c r="E33" s="85">
        <v>2</v>
      </c>
      <c r="F33" s="85"/>
      <c r="G33" s="85"/>
      <c r="H33" s="386">
        <f t="shared" si="0"/>
        <v>2</v>
      </c>
      <c r="I33" s="385">
        <f t="shared" si="1"/>
        <v>0</v>
      </c>
      <c r="J33" s="86"/>
    </row>
    <row r="34" spans="2:10" ht="19" thickBot="1">
      <c r="B34" s="1205" t="s">
        <v>92</v>
      </c>
      <c r="C34" s="1206"/>
      <c r="D34" s="384">
        <f>SUM(D16:D33)</f>
        <v>55</v>
      </c>
      <c r="E34" s="384">
        <f t="shared" ref="E34:J34" si="2">SUM(E16:E33)</f>
        <v>55</v>
      </c>
      <c r="F34" s="384">
        <f t="shared" si="2"/>
        <v>0</v>
      </c>
      <c r="G34" s="384">
        <f t="shared" si="2"/>
        <v>0</v>
      </c>
      <c r="H34" s="384">
        <f t="shared" si="2"/>
        <v>55</v>
      </c>
      <c r="I34" s="384">
        <f t="shared" si="2"/>
        <v>0</v>
      </c>
      <c r="J34" s="384">
        <f t="shared" si="2"/>
        <v>0</v>
      </c>
    </row>
    <row r="35" spans="2:10" ht="18.5">
      <c r="B35" s="84"/>
      <c r="C35" s="84"/>
      <c r="D35" s="84"/>
      <c r="E35" s="84"/>
      <c r="F35" s="84"/>
      <c r="G35" s="84"/>
      <c r="H35" s="84"/>
      <c r="I35" s="84"/>
      <c r="J35" s="84"/>
    </row>
    <row r="36" spans="2:10" ht="22.5" customHeight="1">
      <c r="B36" s="1202"/>
      <c r="C36" s="1202"/>
      <c r="D36" s="1202"/>
      <c r="E36" s="84"/>
      <c r="F36" s="84"/>
      <c r="G36" s="1202"/>
      <c r="H36" s="1202"/>
      <c r="I36" s="84"/>
      <c r="J36" s="84"/>
    </row>
  </sheetData>
  <sheetProtection password="FB6E" sheet="1" scenarios="1"/>
  <mergeCells count="30">
    <mergeCell ref="D9:D10"/>
    <mergeCell ref="B36:D36"/>
    <mergeCell ref="G36:H36"/>
    <mergeCell ref="G14:G15"/>
    <mergeCell ref="B34:C34"/>
    <mergeCell ref="E9:G9"/>
    <mergeCell ref="J14:J15"/>
    <mergeCell ref="C7:F7"/>
    <mergeCell ref="H14:H15"/>
    <mergeCell ref="B13:J13"/>
    <mergeCell ref="C14:C15"/>
    <mergeCell ref="B9:B10"/>
    <mergeCell ref="C9:C10"/>
    <mergeCell ref="I7:J7"/>
    <mergeCell ref="I14:I15"/>
    <mergeCell ref="D14:D15"/>
    <mergeCell ref="E14:F14"/>
    <mergeCell ref="H9:I10"/>
    <mergeCell ref="J9:J10"/>
    <mergeCell ref="H12:I12"/>
    <mergeCell ref="H11:I11"/>
    <mergeCell ref="B14:B15"/>
    <mergeCell ref="C2:I2"/>
    <mergeCell ref="C3:I3"/>
    <mergeCell ref="D4:G4"/>
    <mergeCell ref="C6:F6"/>
    <mergeCell ref="C5:F5"/>
    <mergeCell ref="I4:J4"/>
    <mergeCell ref="H5:J5"/>
    <mergeCell ref="H6:J6"/>
  </mergeCells>
  <printOptions horizontalCentered="1" verticalCentered="1"/>
  <pageMargins left="0" right="0" top="0" bottom="0" header="0" footer="0"/>
  <pageSetup paperSize="9" scale="97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Named Ranges</vt:lpstr>
      </vt:variant>
      <vt:variant>
        <vt:i4>25</vt:i4>
      </vt:variant>
    </vt:vector>
  </HeadingPairs>
  <TitlesOfParts>
    <vt:vector size="47" baseType="lpstr">
      <vt:lpstr>رو جلد</vt:lpstr>
      <vt:lpstr>1</vt:lpstr>
      <vt:lpstr>2</vt:lpstr>
      <vt:lpstr>2 (1)</vt:lpstr>
      <vt:lpstr>2 (2)</vt:lpstr>
      <vt:lpstr>2 (3)</vt:lpstr>
      <vt:lpstr>2 (4)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'1'!Print_Area</vt:lpstr>
      <vt:lpstr>'10'!Print_Area</vt:lpstr>
      <vt:lpstr>'11'!Print_Area</vt:lpstr>
      <vt:lpstr>'12'!Print_Area</vt:lpstr>
      <vt:lpstr>'13'!Print_Area</vt:lpstr>
      <vt:lpstr>'14'!Print_Area</vt:lpstr>
      <vt:lpstr>'15'!Print_Area</vt:lpstr>
      <vt:lpstr>'16'!Print_Area</vt:lpstr>
      <vt:lpstr>'17'!Print_Area</vt:lpstr>
      <vt:lpstr>'2'!Print_Area</vt:lpstr>
      <vt:lpstr>'2 (1)'!Print_Area</vt:lpstr>
      <vt:lpstr>'2 (2)'!Print_Area</vt:lpstr>
      <vt:lpstr>'2 (3)'!Print_Area</vt:lpstr>
      <vt:lpstr>'2 (4)'!Print_Area</vt:lpstr>
      <vt:lpstr>'3'!Print_Area</vt:lpstr>
      <vt:lpstr>'4'!Print_Area</vt:lpstr>
      <vt:lpstr>'5'!Print_Area</vt:lpstr>
      <vt:lpstr>'6'!Print_Area</vt:lpstr>
      <vt:lpstr>'7'!Print_Area</vt:lpstr>
      <vt:lpstr>'8'!Print_Area</vt:lpstr>
      <vt:lpstr>'9'!Print_Area</vt:lpstr>
      <vt:lpstr>'رو جلد'!Print_Area</vt:lpstr>
      <vt:lpstr>'15'!Print_Titles</vt:lpstr>
      <vt:lpstr>'3'!Print_Titles</vt:lpstr>
      <vt:lpstr>'8'!Print_Titles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دفتر نظارت فني و مديريت كنترل پروژه</dc:title>
  <dc:subject>سي تير نود و دو</dc:subject>
  <dc:creator>تهيه سعيد پيروزفر</dc:creator>
  <cp:lastModifiedBy>Behnam Zarei</cp:lastModifiedBy>
  <cp:lastPrinted>2023-12-15T15:08:58Z</cp:lastPrinted>
  <dcterms:created xsi:type="dcterms:W3CDTF">2007-12-11T08:27:03Z</dcterms:created>
  <dcterms:modified xsi:type="dcterms:W3CDTF">2024-04-29T13:09:24Z</dcterms:modified>
</cp:coreProperties>
</file>