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zgar\Desktop\قطعه 20\گزارشات\گزارش ماهیانه\مهر\نیمه دوم\"/>
    </mc:Choice>
  </mc:AlternateContent>
  <xr:revisionPtr revIDLastSave="0" documentId="13_ncr:1_{3BD5B2ED-5BF0-4338-9924-3679C92E6D37}" xr6:coauthVersionLast="47" xr6:coauthVersionMax="47" xr10:uidLastSave="{00000000-0000-0000-0000-000000000000}"/>
  <bookViews>
    <workbookView xWindow="7320" yWindow="-75" windowWidth="21600" windowHeight="11295" xr2:uid="{00000000-000D-0000-FFFF-FFFF00000000}"/>
  </bookViews>
  <sheets>
    <sheet name="Sheet1" sheetId="1" r:id="rId1"/>
  </sheets>
  <definedNames>
    <definedName name="_xlnm.Print_Area" localSheetId="0">Sheet1!$C$1:$O$80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0" i="1" l="1"/>
  <c r="N80" i="1"/>
  <c r="O8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0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1" i="1"/>
  <c r="O52" i="1"/>
  <c r="O53" i="1"/>
  <c r="O54" i="1"/>
  <c r="O49" i="1"/>
  <c r="O50" i="1"/>
  <c r="O55" i="1"/>
  <c r="O56" i="1"/>
  <c r="O57" i="1"/>
  <c r="O58" i="1"/>
  <c r="O62" i="1"/>
  <c r="O63" i="1"/>
  <c r="O59" i="1"/>
  <c r="O60" i="1"/>
  <c r="O61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5" i="1"/>
  <c r="M12" i="1"/>
  <c r="M6" i="1"/>
  <c r="M7" i="1"/>
  <c r="M8" i="1"/>
  <c r="N8" i="1" s="1"/>
  <c r="M10" i="1"/>
  <c r="M9" i="1"/>
  <c r="N9" i="1" s="1"/>
  <c r="M11" i="1"/>
  <c r="M13" i="1"/>
  <c r="M14" i="1"/>
  <c r="M15" i="1"/>
  <c r="M21" i="1"/>
  <c r="M22" i="1"/>
  <c r="M23" i="1"/>
  <c r="M20" i="1"/>
  <c r="M24" i="1"/>
  <c r="M16" i="1"/>
  <c r="M17" i="1"/>
  <c r="M18" i="1"/>
  <c r="M19" i="1"/>
  <c r="M56" i="1"/>
  <c r="M57" i="1"/>
  <c r="M58" i="1"/>
  <c r="M62" i="1"/>
  <c r="M63" i="1"/>
  <c r="M59" i="1"/>
  <c r="M60" i="1"/>
  <c r="M61" i="1"/>
  <c r="M25" i="1"/>
  <c r="M26" i="1"/>
  <c r="M27" i="1"/>
  <c r="M28" i="1"/>
  <c r="M29" i="1"/>
  <c r="N29" i="1" s="1"/>
  <c r="M30" i="1"/>
  <c r="N30" i="1" s="1"/>
  <c r="M31" i="1"/>
  <c r="M32" i="1"/>
  <c r="M33" i="1"/>
  <c r="M34" i="1"/>
  <c r="N34" i="1" s="1"/>
  <c r="M35" i="1"/>
  <c r="N35" i="1" s="1"/>
  <c r="M36" i="1"/>
  <c r="N36" i="1" s="1"/>
  <c r="M37" i="1"/>
  <c r="N37" i="1" s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51" i="1"/>
  <c r="M52" i="1"/>
  <c r="M53" i="1"/>
  <c r="M54" i="1"/>
  <c r="M49" i="1"/>
  <c r="M50" i="1"/>
  <c r="M55" i="1"/>
  <c r="M64" i="1"/>
  <c r="N64" i="1" s="1"/>
  <c r="M65" i="1"/>
  <c r="N65" i="1" s="1"/>
  <c r="M66" i="1"/>
  <c r="N66" i="1" s="1"/>
  <c r="M67" i="1"/>
  <c r="N67" i="1" s="1"/>
  <c r="M75" i="1"/>
  <c r="M76" i="1"/>
  <c r="M79" i="1"/>
  <c r="M68" i="1"/>
  <c r="M77" i="1"/>
  <c r="M69" i="1"/>
  <c r="M71" i="1"/>
  <c r="M70" i="1"/>
  <c r="M78" i="1"/>
  <c r="M72" i="1"/>
  <c r="M73" i="1"/>
  <c r="M74" i="1"/>
  <c r="N6" i="1" l="1"/>
  <c r="N7" i="1"/>
  <c r="N13" i="1"/>
  <c r="N14" i="1"/>
  <c r="N15" i="1"/>
  <c r="N21" i="1"/>
  <c r="N22" i="1"/>
  <c r="N23" i="1"/>
  <c r="N20" i="1"/>
  <c r="N24" i="1"/>
  <c r="N16" i="1"/>
  <c r="N17" i="1"/>
  <c r="N18" i="1"/>
  <c r="N19" i="1"/>
  <c r="N56" i="1"/>
  <c r="N57" i="1"/>
  <c r="N58" i="1"/>
  <c r="N62" i="1"/>
  <c r="N63" i="1"/>
  <c r="N59" i="1"/>
  <c r="N60" i="1"/>
  <c r="N61" i="1"/>
  <c r="N25" i="1"/>
  <c r="N49" i="1"/>
  <c r="N50" i="1"/>
  <c r="N75" i="1"/>
  <c r="N76" i="1"/>
  <c r="N79" i="1"/>
  <c r="N68" i="1"/>
  <c r="N77" i="1"/>
  <c r="N69" i="1"/>
  <c r="N71" i="1"/>
  <c r="N70" i="1"/>
  <c r="N78" i="1"/>
  <c r="N72" i="1"/>
  <c r="N73" i="1"/>
  <c r="N74" i="1"/>
  <c r="N54" i="1"/>
  <c r="N53" i="1"/>
  <c r="M5" i="1"/>
  <c r="N5" i="1" s="1"/>
  <c r="N38" i="1"/>
  <c r="N52" i="1"/>
  <c r="N51" i="1"/>
  <c r="N33" i="1"/>
  <c r="N32" i="1"/>
  <c r="N31" i="1"/>
  <c r="N28" i="1"/>
  <c r="N55" i="1"/>
  <c r="N27" i="1"/>
  <c r="N26" i="1"/>
</calcChain>
</file>

<file path=xl/sharedStrings.xml><?xml version="1.0" encoding="utf-8"?>
<sst xmlns="http://schemas.openxmlformats.org/spreadsheetml/2006/main" count="317" uniqueCount="97">
  <si>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</si>
  <si>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</si>
  <si>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</si>
  <si>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</si>
  <si>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</si>
  <si>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</si>
  <si>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</si>
  <si>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</si>
  <si>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</si>
  <si>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</si>
  <si>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</si>
  <si>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</si>
  <si>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</si>
  <si>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</si>
  <si>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</si>
  <si>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</si>
  <si>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</si>
  <si>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</si>
  <si>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</si>
  <si>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</si>
  <si>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</si>
  <si>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</si>
  <si>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</si>
  <si>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</si>
  <si>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</si>
  <si>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</si>
  <si>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</si>
  <si>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</si>
  <si>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</si>
  <si>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</si>
  <si>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</si>
  <si>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</si>
  <si>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</si>
  <si>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</si>
  <si>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</si>
  <si>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</si>
  <si>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</si>
  <si>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</si>
  <si>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</si>
  <si>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</si>
  <si>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</si>
  <si>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</si>
  <si>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</si>
  <si>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</si>
  <si>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</si>
  <si>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</si>
  <si>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</si>
  <si>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</si>
  <si>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</si>
  <si>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</si>
  <si>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</si>
  <si>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</si>
  <si>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</si>
  <si>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</si>
  <si>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</si>
  <si>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</si>
  <si>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</si>
  <si>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</si>
  <si>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</si>
  <si>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</si>
  <si>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</si>
  <si>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</si>
  <si>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</si>
  <si>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ردیف</t>
  </si>
  <si>
    <t>719ع36</t>
  </si>
  <si>
    <t>غلطک کششی</t>
  </si>
  <si>
    <t>چانگلین</t>
  </si>
  <si>
    <t>157ع22</t>
  </si>
  <si>
    <t>819ع33</t>
  </si>
  <si>
    <t>292ع43</t>
  </si>
  <si>
    <t>739ع11</t>
  </si>
  <si>
    <t>728ع66</t>
  </si>
  <si>
    <t>787ع30 ایران 11</t>
  </si>
  <si>
    <t>516ع41 ایران 43</t>
  </si>
  <si>
    <t>865ع34 ایران 77</t>
  </si>
  <si>
    <t>883ع81 ایران 12</t>
  </si>
  <si>
    <t>417ع83 ایران 12</t>
  </si>
  <si>
    <t>گزارش مهر ماه 1403</t>
  </si>
  <si>
    <t>76ص125</t>
  </si>
  <si>
    <t>382ع33</t>
  </si>
  <si>
    <t>829د33</t>
  </si>
  <si>
    <t>282ع44</t>
  </si>
  <si>
    <t>743ع11</t>
  </si>
  <si>
    <t>739ع66</t>
  </si>
  <si>
    <t>585ص67</t>
  </si>
  <si>
    <t>731ص82</t>
  </si>
  <si>
    <t>352د83</t>
  </si>
  <si>
    <t>114د53</t>
  </si>
  <si>
    <t>112ص54</t>
  </si>
  <si>
    <t>391ص41</t>
  </si>
  <si>
    <t>781ص44</t>
  </si>
  <si>
    <t>391ع74</t>
  </si>
  <si>
    <t>492ع83</t>
  </si>
  <si>
    <t>211ع87</t>
  </si>
  <si>
    <t>293ع84</t>
  </si>
  <si>
    <t xml:space="preserve">پمپ بتن </t>
  </si>
  <si>
    <t>benz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</si>
</sst>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0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  <font>
      <sz val="10"/>
      <color theme="1"/>
      <name val="B Mitra"/>
      <family val="2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322CFDC-B7BA-4F36-8218-92EBAFEAF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81"/>
  <sheetViews>
    <sheetView rightToLeft="1" tabSelected="1" view="pageBreakPreview" topLeftCell="B55" zoomScale="85" zoomScaleNormal="40" zoomScaleSheetLayoutView="85" workbookViewId="0">
      <selection activeCell="E79" sqref="E79:I79"/>
    </sheetView>
  </sheetViews>
  <sheetFormatPr defaultRowHeight="15" x14ac:dyDescent="0.35"/>
  <cols>
    <col min="2" max="2" width="2.59765625" customWidth="1"/>
    <col min="3" max="3" width="8.3984375" style="9" customWidth="1"/>
    <col min="4" max="4" width="19.59765625" customWidth="1"/>
    <col min="5" max="5" width="28.59765625" customWidth="1"/>
    <col min="6" max="6" width="11.59765625" customWidth="1"/>
    <col min="7" max="7" width="28.19921875" customWidth="1"/>
    <col min="8" max="8" width="22" customWidth="1"/>
    <col min="9" max="9" width="14.19921875" customWidth="1"/>
    <col min="10" max="10" width="20.59765625" bestFit="1" customWidth="1"/>
    <col min="11" max="11" width="15.59765625" customWidth="1"/>
    <col min="12" max="12" width="34.59765625" customWidth="1"/>
    <col min="13" max="13" width="25.796875" customWidth="1"/>
    <col min="14" max="14" width="41.59765625" customWidth="1"/>
    <col min="15" max="15" width="28.19921875" bestFit="1" customWidth="1"/>
  </cols>
  <sheetData>
    <row r="1" spans="3:15" ht="30" customHeight="1" x14ac:dyDescent="0.35">
      <c r="C1" s="13" t="s">
        <v>19</v>
      </c>
      <c r="D1" s="13"/>
      <c r="E1" s="13"/>
      <c r="F1" s="13"/>
      <c r="G1" s="13"/>
      <c r="H1" s="12" t="s">
        <v>41</v>
      </c>
      <c r="I1" s="12"/>
      <c r="J1" s="12"/>
      <c r="K1" s="12"/>
      <c r="L1" s="12"/>
      <c r="M1" s="11"/>
      <c r="N1" s="11"/>
      <c r="O1" s="11"/>
    </row>
    <row r="2" spans="3:15" ht="30" customHeight="1" x14ac:dyDescent="0.35">
      <c r="C2" s="14" t="s">
        <v>77</v>
      </c>
      <c r="D2" s="14"/>
      <c r="E2" s="14"/>
      <c r="F2" s="14"/>
      <c r="G2" s="14"/>
      <c r="H2" s="12"/>
      <c r="I2" s="12"/>
      <c r="J2" s="12"/>
      <c r="K2" s="12"/>
      <c r="L2" s="12"/>
      <c r="M2" s="11"/>
      <c r="N2" s="11"/>
      <c r="O2" s="11"/>
    </row>
    <row r="3" spans="3:15" ht="8.25" customHeight="1" x14ac:dyDescent="0.35">
      <c r="C3" s="8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3:15" ht="30" customHeight="1" x14ac:dyDescent="0.35">
      <c r="C4" s="1" t="s">
        <v>63</v>
      </c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3:15" ht="26.25" customHeight="1" x14ac:dyDescent="0.35">
      <c r="C5" s="8">
        <v>1</v>
      </c>
      <c r="D5" s="2" t="s">
        <v>51</v>
      </c>
      <c r="E5" s="2" t="s">
        <v>52</v>
      </c>
      <c r="F5" s="3" t="s">
        <v>53</v>
      </c>
      <c r="G5" s="2" t="s">
        <v>18</v>
      </c>
      <c r="H5" s="2"/>
      <c r="I5" s="2">
        <v>1986</v>
      </c>
      <c r="J5" s="2"/>
      <c r="K5" s="2"/>
      <c r="L5" s="5">
        <v>26</v>
      </c>
      <c r="M5" s="2">
        <f>10 *L5</f>
        <v>260</v>
      </c>
      <c r="N5" s="2">
        <f>26 *M5</f>
        <v>6760</v>
      </c>
      <c r="O5" s="2">
        <f>30-L5</f>
        <v>4</v>
      </c>
    </row>
    <row r="6" spans="3:15" ht="26.25" customHeight="1" x14ac:dyDescent="0.35">
      <c r="C6" s="8">
        <v>2</v>
      </c>
      <c r="D6" s="2" t="s">
        <v>62</v>
      </c>
      <c r="E6" s="2" t="s">
        <v>52</v>
      </c>
      <c r="F6" s="3" t="s">
        <v>53</v>
      </c>
      <c r="G6" s="2" t="s">
        <v>18</v>
      </c>
      <c r="H6" s="2"/>
      <c r="I6" s="2">
        <v>2008</v>
      </c>
      <c r="J6" s="2"/>
      <c r="K6" s="2"/>
      <c r="L6" s="5">
        <v>28</v>
      </c>
      <c r="M6" s="2">
        <f>10 *L6</f>
        <v>280</v>
      </c>
      <c r="N6" s="2">
        <f>26 *M6</f>
        <v>7280</v>
      </c>
      <c r="O6" s="2">
        <f t="shared" ref="O6:O68" si="0">30-L6</f>
        <v>2</v>
      </c>
    </row>
    <row r="7" spans="3:15" ht="26.25" customHeight="1" x14ac:dyDescent="0.35">
      <c r="C7" s="8">
        <v>3</v>
      </c>
      <c r="D7" s="2" t="s">
        <v>51</v>
      </c>
      <c r="E7" s="2" t="s">
        <v>52</v>
      </c>
      <c r="F7" s="3" t="s">
        <v>53</v>
      </c>
      <c r="G7" s="2" t="s">
        <v>18</v>
      </c>
      <c r="H7" s="2"/>
      <c r="I7" s="2">
        <v>1986</v>
      </c>
      <c r="J7" s="2"/>
      <c r="K7" s="2"/>
      <c r="L7" s="5">
        <v>28</v>
      </c>
      <c r="M7" s="2">
        <f>10 *L7</f>
        <v>280</v>
      </c>
      <c r="N7" s="2">
        <f>26 *M7</f>
        <v>7280</v>
      </c>
      <c r="O7" s="2">
        <f t="shared" si="0"/>
        <v>2</v>
      </c>
    </row>
    <row r="8" spans="3:15" ht="26.25" customHeight="1" x14ac:dyDescent="0.35">
      <c r="C8" s="8">
        <v>4</v>
      </c>
      <c r="D8" s="2" t="s">
        <v>51</v>
      </c>
      <c r="E8" s="2" t="s">
        <v>52</v>
      </c>
      <c r="F8" s="3" t="s">
        <v>53</v>
      </c>
      <c r="G8" s="2" t="s">
        <v>18</v>
      </c>
      <c r="H8" s="2"/>
      <c r="I8" s="2">
        <v>2007</v>
      </c>
      <c r="J8" s="2"/>
      <c r="K8" s="2"/>
      <c r="L8" s="5">
        <v>28</v>
      </c>
      <c r="M8" s="2">
        <f>10 *L8</f>
        <v>280</v>
      </c>
      <c r="N8" s="2">
        <f>26 *M8</f>
        <v>7280</v>
      </c>
      <c r="O8" s="2">
        <f t="shared" si="0"/>
        <v>2</v>
      </c>
    </row>
    <row r="9" spans="3:15" ht="26.25" customHeight="1" x14ac:dyDescent="0.35">
      <c r="C9" s="8">
        <v>5</v>
      </c>
      <c r="D9" s="2" t="s">
        <v>51</v>
      </c>
      <c r="E9" s="2" t="s">
        <v>52</v>
      </c>
      <c r="F9" s="3" t="s">
        <v>53</v>
      </c>
      <c r="G9" s="2" t="s">
        <v>18</v>
      </c>
      <c r="H9" s="2"/>
      <c r="I9" s="2">
        <v>2011</v>
      </c>
      <c r="J9" s="2"/>
      <c r="K9" s="2"/>
      <c r="L9" s="5">
        <v>28</v>
      </c>
      <c r="M9" s="2">
        <f>10 *L9</f>
        <v>280</v>
      </c>
      <c r="N9" s="2">
        <f>26 *M9</f>
        <v>7280</v>
      </c>
      <c r="O9" s="2">
        <f t="shared" si="0"/>
        <v>2</v>
      </c>
    </row>
    <row r="10" spans="3:15" ht="26.25" customHeight="1" x14ac:dyDescent="0.35">
      <c r="C10" s="8">
        <v>6</v>
      </c>
      <c r="D10" s="2" t="s">
        <v>51</v>
      </c>
      <c r="E10" s="2" t="s">
        <v>52</v>
      </c>
      <c r="F10" s="3" t="s">
        <v>55</v>
      </c>
      <c r="G10" s="2" t="s">
        <v>12</v>
      </c>
      <c r="H10" s="2"/>
      <c r="I10" s="7">
        <v>2008</v>
      </c>
      <c r="J10" s="2"/>
      <c r="K10" s="2"/>
      <c r="L10" s="5">
        <v>28</v>
      </c>
      <c r="M10" s="2">
        <f t="shared" ref="M10" si="1">10 *L10</f>
        <v>280</v>
      </c>
      <c r="N10" s="2">
        <v>8000</v>
      </c>
      <c r="O10" s="2">
        <f t="shared" si="0"/>
        <v>2</v>
      </c>
    </row>
    <row r="11" spans="3:15" ht="26.25" customHeight="1" x14ac:dyDescent="0.35">
      <c r="C11" s="8">
        <v>7</v>
      </c>
      <c r="D11" s="2" t="s">
        <v>51</v>
      </c>
      <c r="E11" s="2" t="s">
        <v>52</v>
      </c>
      <c r="F11" s="3" t="s">
        <v>55</v>
      </c>
      <c r="G11" s="2" t="s">
        <v>12</v>
      </c>
      <c r="H11" s="2"/>
      <c r="I11" s="7">
        <v>2010</v>
      </c>
      <c r="J11" s="2"/>
      <c r="K11" s="2"/>
      <c r="L11" s="5">
        <v>28</v>
      </c>
      <c r="M11" s="2">
        <f t="shared" ref="M11:M42" si="2">10 *L11</f>
        <v>280</v>
      </c>
      <c r="N11" s="2">
        <v>8000</v>
      </c>
      <c r="O11" s="2">
        <f t="shared" si="0"/>
        <v>2</v>
      </c>
    </row>
    <row r="12" spans="3:15" ht="26.25" customHeight="1" x14ac:dyDescent="0.35">
      <c r="C12" s="8">
        <v>8</v>
      </c>
      <c r="D12" s="2" t="s">
        <v>51</v>
      </c>
      <c r="E12" s="2" t="s">
        <v>29</v>
      </c>
      <c r="F12" s="3" t="s">
        <v>56</v>
      </c>
      <c r="G12" s="2" t="s">
        <v>18</v>
      </c>
      <c r="H12" s="2"/>
      <c r="I12" s="2">
        <v>1390</v>
      </c>
      <c r="J12" s="2"/>
      <c r="K12" s="2"/>
      <c r="L12" s="5">
        <v>26</v>
      </c>
      <c r="M12" s="2">
        <f t="shared" si="2"/>
        <v>260</v>
      </c>
      <c r="N12" s="2">
        <v>7500</v>
      </c>
      <c r="O12" s="2">
        <f t="shared" si="0"/>
        <v>4</v>
      </c>
    </row>
    <row r="13" spans="3:15" ht="26.25" customHeight="1" x14ac:dyDescent="0.35">
      <c r="C13" s="8">
        <v>9</v>
      </c>
      <c r="D13" s="2" t="s">
        <v>28</v>
      </c>
      <c r="E13" s="2" t="s">
        <v>29</v>
      </c>
      <c r="F13" s="3" t="s">
        <v>30</v>
      </c>
      <c r="G13" s="2" t="s">
        <v>12</v>
      </c>
      <c r="H13" s="2">
        <v>290</v>
      </c>
      <c r="I13" s="2">
        <v>1378</v>
      </c>
      <c r="J13" s="2"/>
      <c r="K13" s="2"/>
      <c r="L13" s="5">
        <v>20</v>
      </c>
      <c r="M13" s="2">
        <f t="shared" si="2"/>
        <v>200</v>
      </c>
      <c r="N13" s="2">
        <f>18 *M13</f>
        <v>3600</v>
      </c>
      <c r="O13" s="2">
        <f t="shared" si="0"/>
        <v>10</v>
      </c>
    </row>
    <row r="14" spans="3:15" ht="26.25" customHeight="1" x14ac:dyDescent="0.35">
      <c r="C14" s="8">
        <v>10</v>
      </c>
      <c r="D14" s="2" t="s">
        <v>28</v>
      </c>
      <c r="E14" s="2" t="s">
        <v>29</v>
      </c>
      <c r="F14" s="3" t="s">
        <v>30</v>
      </c>
      <c r="G14" s="2" t="s">
        <v>12</v>
      </c>
      <c r="H14" s="2">
        <v>290</v>
      </c>
      <c r="I14" s="2">
        <v>1378</v>
      </c>
      <c r="J14" s="2"/>
      <c r="K14" s="2"/>
      <c r="L14" s="5">
        <v>20</v>
      </c>
      <c r="M14" s="2">
        <f t="shared" si="2"/>
        <v>200</v>
      </c>
      <c r="N14" s="2">
        <f>18 *M14</f>
        <v>3600</v>
      </c>
      <c r="O14" s="2">
        <f t="shared" si="0"/>
        <v>10</v>
      </c>
    </row>
    <row r="15" spans="3:15" ht="26.25" customHeight="1" x14ac:dyDescent="0.35">
      <c r="C15" s="8">
        <v>11</v>
      </c>
      <c r="D15" s="2" t="s">
        <v>28</v>
      </c>
      <c r="E15" s="2" t="s">
        <v>29</v>
      </c>
      <c r="F15" s="3" t="s">
        <v>30</v>
      </c>
      <c r="G15" s="2" t="s">
        <v>18</v>
      </c>
      <c r="H15" s="2">
        <v>290</v>
      </c>
      <c r="I15" s="2">
        <v>1390</v>
      </c>
      <c r="J15" s="2"/>
      <c r="K15" s="2"/>
      <c r="L15" s="5">
        <v>5</v>
      </c>
      <c r="M15" s="2">
        <f t="shared" si="2"/>
        <v>50</v>
      </c>
      <c r="N15" s="2">
        <f>18 *M15</f>
        <v>900</v>
      </c>
      <c r="O15" s="2">
        <f t="shared" si="0"/>
        <v>25</v>
      </c>
    </row>
    <row r="16" spans="3:15" ht="26.25" customHeight="1" x14ac:dyDescent="0.35">
      <c r="C16" s="8">
        <v>12</v>
      </c>
      <c r="D16" s="2" t="s">
        <v>60</v>
      </c>
      <c r="E16" s="2" t="s">
        <v>61</v>
      </c>
      <c r="F16" s="3">
        <v>220</v>
      </c>
      <c r="G16" s="2" t="s">
        <v>18</v>
      </c>
      <c r="H16" s="2"/>
      <c r="I16" s="2">
        <v>2007</v>
      </c>
      <c r="J16" s="2"/>
      <c r="K16" s="2"/>
      <c r="L16" s="5">
        <v>28</v>
      </c>
      <c r="M16" s="2">
        <f t="shared" si="2"/>
        <v>280</v>
      </c>
      <c r="N16" s="2">
        <f>22 * M16</f>
        <v>6160</v>
      </c>
      <c r="O16" s="2">
        <f t="shared" si="0"/>
        <v>2</v>
      </c>
    </row>
    <row r="17" spans="3:15" ht="26.25" customHeight="1" x14ac:dyDescent="0.35">
      <c r="C17" s="8">
        <v>13</v>
      </c>
      <c r="D17" s="2" t="s">
        <v>60</v>
      </c>
      <c r="E17" s="2" t="s">
        <v>52</v>
      </c>
      <c r="F17" s="3">
        <v>300</v>
      </c>
      <c r="G17" s="2" t="s">
        <v>18</v>
      </c>
      <c r="H17" s="2"/>
      <c r="I17" s="2">
        <v>2010</v>
      </c>
      <c r="J17" s="2"/>
      <c r="K17" s="2"/>
      <c r="L17" s="5">
        <v>28</v>
      </c>
      <c r="M17" s="2">
        <f t="shared" si="2"/>
        <v>280</v>
      </c>
      <c r="N17" s="2">
        <f t="shared" ref="N17:N19" si="3">22 * M17</f>
        <v>6160</v>
      </c>
      <c r="O17" s="2">
        <f t="shared" si="0"/>
        <v>2</v>
      </c>
    </row>
    <row r="18" spans="3:15" ht="26.25" customHeight="1" x14ac:dyDescent="0.35">
      <c r="C18" s="8">
        <v>14</v>
      </c>
      <c r="D18" s="2" t="s">
        <v>60</v>
      </c>
      <c r="E18" s="2" t="s">
        <v>52</v>
      </c>
      <c r="F18" s="3">
        <v>400</v>
      </c>
      <c r="G18" s="2" t="s">
        <v>18</v>
      </c>
      <c r="H18" s="2"/>
      <c r="I18" s="2">
        <v>2010</v>
      </c>
      <c r="J18" s="2"/>
      <c r="K18" s="2"/>
      <c r="L18" s="5">
        <v>25</v>
      </c>
      <c r="M18" s="2">
        <f t="shared" si="2"/>
        <v>250</v>
      </c>
      <c r="N18" s="2">
        <f t="shared" si="3"/>
        <v>5500</v>
      </c>
      <c r="O18" s="2">
        <f t="shared" si="0"/>
        <v>5</v>
      </c>
    </row>
    <row r="19" spans="3:15" ht="26.25" customHeight="1" x14ac:dyDescent="0.35">
      <c r="C19" s="8">
        <v>15</v>
      </c>
      <c r="D19" s="2" t="s">
        <v>60</v>
      </c>
      <c r="E19" s="2" t="s">
        <v>61</v>
      </c>
      <c r="F19" s="3">
        <v>220</v>
      </c>
      <c r="G19" s="2" t="s">
        <v>18</v>
      </c>
      <c r="H19" s="2"/>
      <c r="I19" s="2">
        <v>2009</v>
      </c>
      <c r="J19" s="2"/>
      <c r="K19" s="2"/>
      <c r="L19" s="5">
        <v>25</v>
      </c>
      <c r="M19" s="2">
        <f t="shared" si="2"/>
        <v>250</v>
      </c>
      <c r="N19" s="2">
        <f t="shared" si="3"/>
        <v>5500</v>
      </c>
      <c r="O19" s="2">
        <f t="shared" si="0"/>
        <v>5</v>
      </c>
    </row>
    <row r="20" spans="3:15" ht="26.25" customHeight="1" x14ac:dyDescent="0.35">
      <c r="C20" s="8">
        <v>19</v>
      </c>
      <c r="D20" s="2" t="s">
        <v>14</v>
      </c>
      <c r="E20" s="2" t="s">
        <v>66</v>
      </c>
      <c r="F20" s="3" t="s">
        <v>45</v>
      </c>
      <c r="G20" s="2" t="s">
        <v>12</v>
      </c>
      <c r="H20" s="2"/>
      <c r="I20" s="2">
        <v>2024</v>
      </c>
      <c r="J20" s="2"/>
      <c r="K20" s="2"/>
      <c r="L20" s="5">
        <v>28</v>
      </c>
      <c r="M20" s="2">
        <f>10 *L20</f>
        <v>280</v>
      </c>
      <c r="N20" s="2">
        <f>20 * M20</f>
        <v>5600</v>
      </c>
      <c r="O20" s="2">
        <f>30-L20</f>
        <v>2</v>
      </c>
    </row>
    <row r="21" spans="3:15" ht="26.25" customHeight="1" x14ac:dyDescent="0.35">
      <c r="C21" s="8">
        <v>16</v>
      </c>
      <c r="D21" s="2" t="s">
        <v>14</v>
      </c>
      <c r="E21" s="2" t="s">
        <v>44</v>
      </c>
      <c r="F21" s="3" t="s">
        <v>45</v>
      </c>
      <c r="G21" s="2" t="s">
        <v>18</v>
      </c>
      <c r="H21" s="2"/>
      <c r="I21" s="2">
        <v>2017</v>
      </c>
      <c r="J21" s="2"/>
      <c r="K21" s="2"/>
      <c r="L21" s="5">
        <v>28</v>
      </c>
      <c r="M21" s="2">
        <f t="shared" si="2"/>
        <v>280</v>
      </c>
      <c r="N21" s="2">
        <f>20 * M21</f>
        <v>5600</v>
      </c>
      <c r="O21" s="2">
        <f t="shared" si="0"/>
        <v>2</v>
      </c>
    </row>
    <row r="22" spans="3:15" ht="26.25" customHeight="1" x14ac:dyDescent="0.35">
      <c r="C22" s="8">
        <v>17</v>
      </c>
      <c r="D22" s="2" t="s">
        <v>14</v>
      </c>
      <c r="E22" s="2" t="s">
        <v>44</v>
      </c>
      <c r="F22" s="3" t="s">
        <v>45</v>
      </c>
      <c r="G22" s="2" t="s">
        <v>18</v>
      </c>
      <c r="H22" s="2"/>
      <c r="I22" s="2">
        <v>2017</v>
      </c>
      <c r="J22" s="2"/>
      <c r="K22" s="2"/>
      <c r="L22" s="5">
        <v>25</v>
      </c>
      <c r="M22" s="2">
        <f t="shared" si="2"/>
        <v>250</v>
      </c>
      <c r="N22" s="2">
        <f>20 * M22</f>
        <v>5000</v>
      </c>
      <c r="O22" s="2">
        <f t="shared" si="0"/>
        <v>5</v>
      </c>
    </row>
    <row r="23" spans="3:15" ht="26.25" customHeight="1" x14ac:dyDescent="0.35">
      <c r="C23" s="8">
        <v>18</v>
      </c>
      <c r="D23" s="2" t="s">
        <v>14</v>
      </c>
      <c r="E23" s="2" t="s">
        <v>44</v>
      </c>
      <c r="F23" s="3" t="s">
        <v>45</v>
      </c>
      <c r="G23" s="2" t="s">
        <v>18</v>
      </c>
      <c r="H23" s="2"/>
      <c r="I23" s="2">
        <v>2015</v>
      </c>
      <c r="J23" s="2"/>
      <c r="K23" s="2"/>
      <c r="L23" s="5">
        <v>25</v>
      </c>
      <c r="M23" s="2">
        <f t="shared" si="2"/>
        <v>250</v>
      </c>
      <c r="N23" s="2">
        <f>20 * M23</f>
        <v>5000</v>
      </c>
      <c r="O23" s="2">
        <f t="shared" si="0"/>
        <v>5</v>
      </c>
    </row>
    <row r="24" spans="3:15" ht="26.25" customHeight="1" x14ac:dyDescent="0.35">
      <c r="C24" s="8">
        <v>20</v>
      </c>
      <c r="D24" s="2" t="s">
        <v>14</v>
      </c>
      <c r="E24" s="2" t="s">
        <v>66</v>
      </c>
      <c r="F24" s="3" t="s">
        <v>45</v>
      </c>
      <c r="G24" s="2" t="s">
        <v>18</v>
      </c>
      <c r="H24" s="2"/>
      <c r="I24" s="2">
        <v>2016</v>
      </c>
      <c r="J24" s="2"/>
      <c r="K24" s="2"/>
      <c r="L24" s="5">
        <v>25</v>
      </c>
      <c r="M24" s="2">
        <f t="shared" si="2"/>
        <v>250</v>
      </c>
      <c r="N24" s="2">
        <f>20 * M24</f>
        <v>5000</v>
      </c>
      <c r="O24" s="2">
        <f t="shared" si="0"/>
        <v>5</v>
      </c>
    </row>
    <row r="25" spans="3:15" ht="26.25" customHeight="1" x14ac:dyDescent="0.35">
      <c r="C25" s="8">
        <v>21</v>
      </c>
      <c r="D25" s="2" t="s">
        <v>20</v>
      </c>
      <c r="E25" s="2" t="s">
        <v>21</v>
      </c>
      <c r="F25" s="3">
        <v>2624</v>
      </c>
      <c r="G25" s="2" t="s">
        <v>12</v>
      </c>
      <c r="H25" s="2">
        <v>240</v>
      </c>
      <c r="I25" s="2">
        <v>1392</v>
      </c>
      <c r="J25" s="4" t="s">
        <v>22</v>
      </c>
      <c r="K25" s="2"/>
      <c r="L25" s="5">
        <v>25</v>
      </c>
      <c r="M25" s="2">
        <f t="shared" si="2"/>
        <v>250</v>
      </c>
      <c r="N25" s="2">
        <f t="shared" ref="N25:N54" si="4">4 * M25</f>
        <v>1000</v>
      </c>
      <c r="O25" s="2">
        <f t="shared" si="0"/>
        <v>5</v>
      </c>
    </row>
    <row r="26" spans="3:15" ht="26.25" customHeight="1" x14ac:dyDescent="0.35">
      <c r="C26" s="8">
        <v>22</v>
      </c>
      <c r="D26" s="2" t="s">
        <v>20</v>
      </c>
      <c r="E26" s="2" t="s">
        <v>21</v>
      </c>
      <c r="F26" s="3">
        <v>2624</v>
      </c>
      <c r="G26" s="2" t="s">
        <v>12</v>
      </c>
      <c r="H26" s="2">
        <v>240</v>
      </c>
      <c r="I26" s="2">
        <v>1392</v>
      </c>
      <c r="J26" s="2" t="s">
        <v>23</v>
      </c>
      <c r="K26" s="2"/>
      <c r="L26" s="5">
        <v>25</v>
      </c>
      <c r="M26" s="2">
        <f t="shared" si="2"/>
        <v>250</v>
      </c>
      <c r="N26" s="2">
        <f t="shared" si="4"/>
        <v>1000</v>
      </c>
      <c r="O26" s="2">
        <f t="shared" si="0"/>
        <v>5</v>
      </c>
    </row>
    <row r="27" spans="3:15" ht="26.25" customHeight="1" x14ac:dyDescent="0.35">
      <c r="C27" s="8">
        <v>23</v>
      </c>
      <c r="D27" s="2" t="s">
        <v>20</v>
      </c>
      <c r="E27" s="2" t="s">
        <v>21</v>
      </c>
      <c r="F27" s="3">
        <v>2624</v>
      </c>
      <c r="G27" s="2" t="s">
        <v>12</v>
      </c>
      <c r="H27" s="2">
        <v>240</v>
      </c>
      <c r="I27" s="2">
        <v>1385</v>
      </c>
      <c r="J27" s="2" t="s">
        <v>24</v>
      </c>
      <c r="K27" s="2"/>
      <c r="L27" s="5">
        <v>25</v>
      </c>
      <c r="M27" s="2">
        <f t="shared" si="2"/>
        <v>250</v>
      </c>
      <c r="N27" s="2">
        <f t="shared" si="4"/>
        <v>1000</v>
      </c>
      <c r="O27" s="2">
        <f t="shared" si="0"/>
        <v>5</v>
      </c>
    </row>
    <row r="28" spans="3:15" ht="26.25" customHeight="1" x14ac:dyDescent="0.35">
      <c r="C28" s="8">
        <v>24</v>
      </c>
      <c r="D28" s="2" t="s">
        <v>20</v>
      </c>
      <c r="E28" s="2" t="s">
        <v>21</v>
      </c>
      <c r="F28" s="3">
        <v>1921</v>
      </c>
      <c r="G28" s="2" t="s">
        <v>18</v>
      </c>
      <c r="H28" s="2">
        <v>240</v>
      </c>
      <c r="I28" s="2">
        <v>1392</v>
      </c>
      <c r="J28" s="4" t="s">
        <v>57</v>
      </c>
      <c r="K28" s="2"/>
      <c r="L28" s="5">
        <v>20</v>
      </c>
      <c r="M28" s="2">
        <f t="shared" si="2"/>
        <v>200</v>
      </c>
      <c r="N28" s="2">
        <f t="shared" si="4"/>
        <v>800</v>
      </c>
      <c r="O28" s="2">
        <f t="shared" si="0"/>
        <v>10</v>
      </c>
    </row>
    <row r="29" spans="3:15" ht="31.5" customHeight="1" x14ac:dyDescent="0.35">
      <c r="C29" s="8">
        <v>25</v>
      </c>
      <c r="D29" s="2" t="s">
        <v>20</v>
      </c>
      <c r="E29" s="2" t="s">
        <v>21</v>
      </c>
      <c r="F29" s="3">
        <v>2624</v>
      </c>
      <c r="G29" s="2" t="s">
        <v>18</v>
      </c>
      <c r="H29" s="2">
        <v>240</v>
      </c>
      <c r="I29" s="2">
        <v>1392</v>
      </c>
      <c r="J29" s="2" t="s">
        <v>64</v>
      </c>
      <c r="K29" s="2"/>
      <c r="L29" s="5">
        <v>28</v>
      </c>
      <c r="M29" s="2">
        <f t="shared" si="2"/>
        <v>280</v>
      </c>
      <c r="N29" s="2">
        <f t="shared" si="4"/>
        <v>1120</v>
      </c>
      <c r="O29" s="2">
        <f t="shared" si="0"/>
        <v>2</v>
      </c>
    </row>
    <row r="30" spans="3:15" ht="31.5" customHeight="1" x14ac:dyDescent="0.35">
      <c r="C30" s="8">
        <v>26</v>
      </c>
      <c r="D30" s="2" t="s">
        <v>20</v>
      </c>
      <c r="E30" s="2" t="s">
        <v>21</v>
      </c>
      <c r="F30" s="3">
        <v>1921</v>
      </c>
      <c r="G30" s="2" t="s">
        <v>18</v>
      </c>
      <c r="H30" s="2">
        <v>240</v>
      </c>
      <c r="I30" s="2">
        <v>1392</v>
      </c>
      <c r="J30" s="2" t="s">
        <v>59</v>
      </c>
      <c r="K30" s="2"/>
      <c r="L30" s="5">
        <v>28</v>
      </c>
      <c r="M30" s="2">
        <f t="shared" si="2"/>
        <v>280</v>
      </c>
      <c r="N30" s="2">
        <f t="shared" si="4"/>
        <v>1120</v>
      </c>
      <c r="O30" s="2">
        <f t="shared" si="0"/>
        <v>2</v>
      </c>
    </row>
    <row r="31" spans="3:15" ht="31.5" customHeight="1" x14ac:dyDescent="0.35">
      <c r="C31" s="8">
        <v>27</v>
      </c>
      <c r="D31" s="2" t="s">
        <v>20</v>
      </c>
      <c r="E31" s="2" t="s">
        <v>21</v>
      </c>
      <c r="F31" s="3">
        <v>1921</v>
      </c>
      <c r="G31" s="2" t="s">
        <v>18</v>
      </c>
      <c r="H31" s="2">
        <v>240</v>
      </c>
      <c r="I31" s="2">
        <v>1392</v>
      </c>
      <c r="J31" s="4" t="s">
        <v>57</v>
      </c>
      <c r="K31" s="2"/>
      <c r="L31" s="5">
        <v>25</v>
      </c>
      <c r="M31" s="2">
        <f t="shared" si="2"/>
        <v>250</v>
      </c>
      <c r="N31" s="2">
        <f t="shared" si="4"/>
        <v>1000</v>
      </c>
      <c r="O31" s="2">
        <f t="shared" si="0"/>
        <v>5</v>
      </c>
    </row>
    <row r="32" spans="3:15" ht="31.5" customHeight="1" x14ac:dyDescent="0.35">
      <c r="C32" s="8">
        <v>28</v>
      </c>
      <c r="D32" s="2" t="s">
        <v>20</v>
      </c>
      <c r="E32" s="2" t="s">
        <v>21</v>
      </c>
      <c r="F32" s="3">
        <v>2624</v>
      </c>
      <c r="G32" s="2" t="s">
        <v>18</v>
      </c>
      <c r="H32" s="2">
        <v>240</v>
      </c>
      <c r="I32" s="2">
        <v>1392</v>
      </c>
      <c r="J32" s="2" t="s">
        <v>58</v>
      </c>
      <c r="K32" s="2"/>
      <c r="L32" s="5">
        <v>20</v>
      </c>
      <c r="M32" s="2">
        <f t="shared" si="2"/>
        <v>200</v>
      </c>
      <c r="N32" s="2">
        <f t="shared" si="4"/>
        <v>800</v>
      </c>
      <c r="O32" s="2">
        <f t="shared" si="0"/>
        <v>10</v>
      </c>
    </row>
    <row r="33" spans="3:15" ht="31.5" customHeight="1" x14ac:dyDescent="0.35">
      <c r="C33" s="8">
        <v>29</v>
      </c>
      <c r="D33" s="2" t="s">
        <v>20</v>
      </c>
      <c r="E33" s="2" t="s">
        <v>21</v>
      </c>
      <c r="F33" s="3">
        <v>1921</v>
      </c>
      <c r="G33" s="2" t="s">
        <v>18</v>
      </c>
      <c r="H33" s="2">
        <v>240</v>
      </c>
      <c r="I33" s="2">
        <v>1392</v>
      </c>
      <c r="J33" s="2" t="s">
        <v>59</v>
      </c>
      <c r="K33" s="2"/>
      <c r="L33" s="5">
        <v>19</v>
      </c>
      <c r="M33" s="2">
        <f t="shared" si="2"/>
        <v>190</v>
      </c>
      <c r="N33" s="2">
        <f t="shared" si="4"/>
        <v>760</v>
      </c>
      <c r="O33" s="2">
        <f t="shared" si="0"/>
        <v>11</v>
      </c>
    </row>
    <row r="34" spans="3:15" ht="25.5" customHeight="1" x14ac:dyDescent="0.35">
      <c r="C34" s="8">
        <v>30</v>
      </c>
      <c r="D34" s="2" t="s">
        <v>20</v>
      </c>
      <c r="E34" s="2" t="s">
        <v>21</v>
      </c>
      <c r="F34" s="3">
        <v>1921</v>
      </c>
      <c r="G34" s="2" t="s">
        <v>18</v>
      </c>
      <c r="H34" s="2">
        <v>240</v>
      </c>
      <c r="I34" s="2">
        <v>1392</v>
      </c>
      <c r="J34" s="2" t="s">
        <v>79</v>
      </c>
      <c r="K34" s="2"/>
      <c r="L34" s="5">
        <v>28</v>
      </c>
      <c r="M34" s="2">
        <f t="shared" si="2"/>
        <v>280</v>
      </c>
      <c r="N34" s="2">
        <f t="shared" si="4"/>
        <v>1120</v>
      </c>
      <c r="O34" s="2">
        <f t="shared" si="0"/>
        <v>2</v>
      </c>
    </row>
    <row r="35" spans="3:15" ht="27.95" customHeight="1" x14ac:dyDescent="0.35">
      <c r="C35" s="8">
        <v>31</v>
      </c>
      <c r="D35" s="2" t="s">
        <v>20</v>
      </c>
      <c r="E35" s="2" t="s">
        <v>21</v>
      </c>
      <c r="F35" s="3">
        <v>1921</v>
      </c>
      <c r="G35" s="2" t="s">
        <v>18</v>
      </c>
      <c r="H35" s="2">
        <v>240</v>
      </c>
      <c r="I35" s="6">
        <v>1392.5</v>
      </c>
      <c r="J35" s="2" t="s">
        <v>80</v>
      </c>
      <c r="K35" s="2"/>
      <c r="L35" s="5">
        <v>28</v>
      </c>
      <c r="M35" s="2">
        <f t="shared" si="2"/>
        <v>280</v>
      </c>
      <c r="N35" s="2">
        <f t="shared" si="4"/>
        <v>1120</v>
      </c>
      <c r="O35" s="2">
        <f t="shared" si="0"/>
        <v>2</v>
      </c>
    </row>
    <row r="36" spans="3:15" ht="22.5" x14ac:dyDescent="0.35">
      <c r="C36" s="8">
        <v>32</v>
      </c>
      <c r="D36" s="2" t="s">
        <v>20</v>
      </c>
      <c r="E36" s="2" t="s">
        <v>21</v>
      </c>
      <c r="F36" s="3">
        <v>2624</v>
      </c>
      <c r="G36" s="2" t="s">
        <v>18</v>
      </c>
      <c r="H36" s="2">
        <v>240</v>
      </c>
      <c r="I36" s="6">
        <v>1392</v>
      </c>
      <c r="J36" s="4" t="s">
        <v>81</v>
      </c>
      <c r="K36" s="2"/>
      <c r="L36" s="5">
        <v>28</v>
      </c>
      <c r="M36" s="2">
        <f t="shared" si="2"/>
        <v>280</v>
      </c>
      <c r="N36" s="2">
        <f t="shared" si="4"/>
        <v>1120</v>
      </c>
      <c r="O36" s="2">
        <f t="shared" si="0"/>
        <v>2</v>
      </c>
    </row>
    <row r="37" spans="3:15" ht="22.5" x14ac:dyDescent="0.35">
      <c r="C37" s="8">
        <v>33</v>
      </c>
      <c r="D37" s="2" t="s">
        <v>20</v>
      </c>
      <c r="E37" s="2" t="s">
        <v>21</v>
      </c>
      <c r="F37" s="3">
        <v>2624</v>
      </c>
      <c r="G37" s="2" t="s">
        <v>18</v>
      </c>
      <c r="H37" s="2">
        <v>240</v>
      </c>
      <c r="I37" s="6">
        <v>1395</v>
      </c>
      <c r="J37" s="2" t="s">
        <v>82</v>
      </c>
      <c r="K37" s="2"/>
      <c r="L37" s="5">
        <v>28</v>
      </c>
      <c r="M37" s="2">
        <f t="shared" si="2"/>
        <v>280</v>
      </c>
      <c r="N37" s="2">
        <f t="shared" si="4"/>
        <v>1120</v>
      </c>
      <c r="O37" s="2">
        <f t="shared" si="0"/>
        <v>2</v>
      </c>
    </row>
    <row r="38" spans="3:15" ht="22.5" x14ac:dyDescent="0.35">
      <c r="C38" s="8">
        <v>34</v>
      </c>
      <c r="D38" s="2" t="s">
        <v>20</v>
      </c>
      <c r="E38" s="2" t="s">
        <v>21</v>
      </c>
      <c r="F38" s="3">
        <v>2624</v>
      </c>
      <c r="G38" s="2" t="s">
        <v>18</v>
      </c>
      <c r="H38" s="2">
        <v>240</v>
      </c>
      <c r="I38" s="6">
        <v>1394</v>
      </c>
      <c r="J38" s="2" t="s">
        <v>83</v>
      </c>
      <c r="K38" s="2"/>
      <c r="L38" s="5">
        <v>25</v>
      </c>
      <c r="M38" s="2">
        <f t="shared" si="2"/>
        <v>250</v>
      </c>
      <c r="N38" s="2">
        <f t="shared" si="4"/>
        <v>1000</v>
      </c>
      <c r="O38" s="2">
        <f t="shared" si="0"/>
        <v>5</v>
      </c>
    </row>
    <row r="39" spans="3:15" ht="22.5" x14ac:dyDescent="0.35">
      <c r="C39" s="8">
        <v>35</v>
      </c>
      <c r="D39" s="2" t="s">
        <v>20</v>
      </c>
      <c r="E39" s="2" t="s">
        <v>21</v>
      </c>
      <c r="F39" s="3">
        <v>2624</v>
      </c>
      <c r="G39" s="2" t="s">
        <v>18</v>
      </c>
      <c r="H39" s="2">
        <v>240</v>
      </c>
      <c r="I39" s="2">
        <v>1392</v>
      </c>
      <c r="J39" s="2" t="s">
        <v>68</v>
      </c>
      <c r="K39" s="2"/>
      <c r="L39" s="5">
        <v>25</v>
      </c>
      <c r="M39" s="2">
        <f t="shared" si="2"/>
        <v>250</v>
      </c>
      <c r="N39" s="2">
        <f>4 * M39</f>
        <v>1000</v>
      </c>
      <c r="O39" s="2">
        <f t="shared" si="0"/>
        <v>5</v>
      </c>
    </row>
    <row r="40" spans="3:15" ht="22.5" x14ac:dyDescent="0.35">
      <c r="C40" s="8">
        <v>36</v>
      </c>
      <c r="D40" s="2" t="s">
        <v>20</v>
      </c>
      <c r="E40" s="2" t="s">
        <v>21</v>
      </c>
      <c r="F40" s="3">
        <v>1921</v>
      </c>
      <c r="G40" s="2" t="s">
        <v>18</v>
      </c>
      <c r="H40" s="2">
        <v>240</v>
      </c>
      <c r="I40" s="2">
        <v>1392</v>
      </c>
      <c r="J40" s="4" t="s">
        <v>69</v>
      </c>
      <c r="K40" s="2"/>
      <c r="L40" s="5">
        <v>25</v>
      </c>
      <c r="M40" s="2">
        <f t="shared" si="2"/>
        <v>250</v>
      </c>
      <c r="N40" s="2">
        <f t="shared" si="4"/>
        <v>1000</v>
      </c>
      <c r="O40" s="2">
        <f t="shared" si="0"/>
        <v>5</v>
      </c>
    </row>
    <row r="41" spans="3:15" ht="22.5" x14ac:dyDescent="0.35">
      <c r="C41" s="8">
        <v>37</v>
      </c>
      <c r="D41" s="2" t="s">
        <v>20</v>
      </c>
      <c r="E41" s="2" t="s">
        <v>21</v>
      </c>
      <c r="F41" s="3">
        <v>1921</v>
      </c>
      <c r="G41" s="2" t="s">
        <v>18</v>
      </c>
      <c r="H41" s="2">
        <v>240</v>
      </c>
      <c r="I41" s="2">
        <v>1392</v>
      </c>
      <c r="J41" s="2" t="s">
        <v>70</v>
      </c>
      <c r="K41" s="2"/>
      <c r="L41" s="5">
        <v>25</v>
      </c>
      <c r="M41" s="2">
        <f t="shared" si="2"/>
        <v>250</v>
      </c>
      <c r="N41" s="2">
        <f t="shared" si="4"/>
        <v>1000</v>
      </c>
      <c r="O41" s="2">
        <f t="shared" si="0"/>
        <v>5</v>
      </c>
    </row>
    <row r="42" spans="3:15" ht="22.5" x14ac:dyDescent="0.35">
      <c r="C42" s="8">
        <v>38</v>
      </c>
      <c r="D42" s="2" t="s">
        <v>20</v>
      </c>
      <c r="E42" s="2" t="s">
        <v>21</v>
      </c>
      <c r="F42" s="3">
        <v>2624</v>
      </c>
      <c r="G42" s="2" t="s">
        <v>18</v>
      </c>
      <c r="H42" s="2">
        <v>240</v>
      </c>
      <c r="I42" s="2">
        <v>1392</v>
      </c>
      <c r="J42" s="2" t="s">
        <v>71</v>
      </c>
      <c r="K42" s="2"/>
      <c r="L42" s="5">
        <v>25</v>
      </c>
      <c r="M42" s="2">
        <f t="shared" si="2"/>
        <v>250</v>
      </c>
      <c r="N42" s="2">
        <f t="shared" si="4"/>
        <v>1000</v>
      </c>
      <c r="O42" s="2">
        <f t="shared" si="0"/>
        <v>5</v>
      </c>
    </row>
    <row r="43" spans="3:15" ht="22.5" x14ac:dyDescent="0.35">
      <c r="C43" s="8">
        <v>39</v>
      </c>
      <c r="D43" s="2" t="s">
        <v>20</v>
      </c>
      <c r="E43" s="2" t="s">
        <v>21</v>
      </c>
      <c r="F43" s="3">
        <v>1921</v>
      </c>
      <c r="G43" s="2" t="s">
        <v>18</v>
      </c>
      <c r="H43" s="2">
        <v>240</v>
      </c>
      <c r="I43" s="2">
        <v>1392</v>
      </c>
      <c r="J43" s="2" t="s">
        <v>59</v>
      </c>
      <c r="K43" s="2"/>
      <c r="L43" s="5">
        <v>25</v>
      </c>
      <c r="M43" s="2">
        <f t="shared" ref="M43:M73" si="5">10 *L43</f>
        <v>250</v>
      </c>
      <c r="N43" s="2">
        <f t="shared" si="4"/>
        <v>1000</v>
      </c>
      <c r="O43" s="2">
        <f t="shared" si="0"/>
        <v>5</v>
      </c>
    </row>
    <row r="44" spans="3:15" ht="22.5" x14ac:dyDescent="0.35">
      <c r="C44" s="8">
        <v>40</v>
      </c>
      <c r="D44" s="2" t="s">
        <v>20</v>
      </c>
      <c r="E44" s="2" t="s">
        <v>21</v>
      </c>
      <c r="F44" s="3">
        <v>2624</v>
      </c>
      <c r="G44" s="2" t="s">
        <v>18</v>
      </c>
      <c r="H44" s="2">
        <v>240</v>
      </c>
      <c r="I44" s="6">
        <v>1392</v>
      </c>
      <c r="J44" s="2" t="s">
        <v>72</v>
      </c>
      <c r="K44" s="2"/>
      <c r="L44" s="5">
        <v>25</v>
      </c>
      <c r="M44" s="2">
        <f t="shared" si="5"/>
        <v>250</v>
      </c>
      <c r="N44" s="2">
        <f t="shared" si="4"/>
        <v>1000</v>
      </c>
      <c r="O44" s="2">
        <f t="shared" si="0"/>
        <v>5</v>
      </c>
    </row>
    <row r="45" spans="3:15" ht="22.5" x14ac:dyDescent="0.35">
      <c r="C45" s="8">
        <v>41</v>
      </c>
      <c r="D45" s="2" t="s">
        <v>20</v>
      </c>
      <c r="E45" s="2" t="s">
        <v>21</v>
      </c>
      <c r="F45" s="3">
        <v>2624</v>
      </c>
      <c r="G45" s="2" t="s">
        <v>18</v>
      </c>
      <c r="H45" s="2">
        <v>240</v>
      </c>
      <c r="I45" s="6">
        <v>1392.5</v>
      </c>
      <c r="J45" s="2" t="s">
        <v>73</v>
      </c>
      <c r="K45" s="2"/>
      <c r="L45" s="5">
        <v>25</v>
      </c>
      <c r="M45" s="2">
        <f t="shared" si="5"/>
        <v>250</v>
      </c>
      <c r="N45" s="2">
        <f t="shared" si="4"/>
        <v>1000</v>
      </c>
      <c r="O45" s="2">
        <f t="shared" si="0"/>
        <v>5</v>
      </c>
    </row>
    <row r="46" spans="3:15" ht="22.5" x14ac:dyDescent="0.35">
      <c r="C46" s="8">
        <v>42</v>
      </c>
      <c r="D46" s="2" t="s">
        <v>20</v>
      </c>
      <c r="E46" s="2" t="s">
        <v>21</v>
      </c>
      <c r="F46" s="3">
        <v>2624</v>
      </c>
      <c r="G46" s="2" t="s">
        <v>18</v>
      </c>
      <c r="H46" s="2">
        <v>240</v>
      </c>
      <c r="I46" s="6">
        <v>1392</v>
      </c>
      <c r="J46" s="2" t="s">
        <v>74</v>
      </c>
      <c r="K46" s="2"/>
      <c r="L46" s="5">
        <v>25</v>
      </c>
      <c r="M46" s="2">
        <f t="shared" si="5"/>
        <v>250</v>
      </c>
      <c r="N46" s="2">
        <f t="shared" si="4"/>
        <v>1000</v>
      </c>
      <c r="O46" s="2">
        <f t="shared" si="0"/>
        <v>5</v>
      </c>
    </row>
    <row r="47" spans="3:15" ht="22.5" x14ac:dyDescent="0.35">
      <c r="C47" s="8">
        <v>43</v>
      </c>
      <c r="D47" s="2" t="s">
        <v>20</v>
      </c>
      <c r="E47" s="2" t="s">
        <v>21</v>
      </c>
      <c r="F47" s="3">
        <v>2028</v>
      </c>
      <c r="G47" s="2" t="s">
        <v>18</v>
      </c>
      <c r="H47" s="2">
        <v>240</v>
      </c>
      <c r="I47" s="6">
        <v>1395</v>
      </c>
      <c r="J47" s="2" t="s">
        <v>75</v>
      </c>
      <c r="K47" s="2"/>
      <c r="L47" s="5">
        <v>25</v>
      </c>
      <c r="M47" s="2">
        <f t="shared" si="5"/>
        <v>250</v>
      </c>
      <c r="N47" s="2">
        <f t="shared" si="4"/>
        <v>1000</v>
      </c>
      <c r="O47" s="2">
        <f t="shared" si="0"/>
        <v>5</v>
      </c>
    </row>
    <row r="48" spans="3:15" ht="22.5" x14ac:dyDescent="0.35">
      <c r="C48" s="8">
        <v>44</v>
      </c>
      <c r="D48" s="2" t="s">
        <v>20</v>
      </c>
      <c r="E48" s="2" t="s">
        <v>21</v>
      </c>
      <c r="F48" s="3">
        <v>2028</v>
      </c>
      <c r="G48" s="2" t="s">
        <v>18</v>
      </c>
      <c r="H48" s="2">
        <v>240</v>
      </c>
      <c r="I48" s="6">
        <v>1394</v>
      </c>
      <c r="J48" s="2" t="s">
        <v>76</v>
      </c>
      <c r="K48" s="2"/>
      <c r="L48" s="5">
        <v>25</v>
      </c>
      <c r="M48" s="2">
        <f t="shared" si="5"/>
        <v>250</v>
      </c>
      <c r="N48" s="2">
        <f t="shared" si="4"/>
        <v>1000</v>
      </c>
      <c r="O48" s="2">
        <f t="shared" si="0"/>
        <v>5</v>
      </c>
    </row>
    <row r="49" spans="3:15" ht="22.5" x14ac:dyDescent="0.35">
      <c r="C49" s="8">
        <v>49</v>
      </c>
      <c r="D49" s="2" t="s">
        <v>25</v>
      </c>
      <c r="E49" s="2" t="s">
        <v>21</v>
      </c>
      <c r="F49" s="3">
        <v>1921</v>
      </c>
      <c r="G49" s="2" t="s">
        <v>12</v>
      </c>
      <c r="H49" s="2">
        <v>210</v>
      </c>
      <c r="I49" s="2">
        <v>1975</v>
      </c>
      <c r="J49" s="4" t="s">
        <v>26</v>
      </c>
      <c r="K49" s="2"/>
      <c r="L49" s="5">
        <v>25</v>
      </c>
      <c r="M49" s="2">
        <f>10 *L49</f>
        <v>250</v>
      </c>
      <c r="N49" s="2">
        <f>4 * M49</f>
        <v>1000</v>
      </c>
      <c r="O49" s="2">
        <f>30-L49</f>
        <v>5</v>
      </c>
    </row>
    <row r="50" spans="3:15" ht="22.5" x14ac:dyDescent="0.35">
      <c r="C50" s="8">
        <v>50</v>
      </c>
      <c r="D50" s="2" t="s">
        <v>25</v>
      </c>
      <c r="E50" s="2" t="s">
        <v>21</v>
      </c>
      <c r="F50" s="3">
        <v>1921</v>
      </c>
      <c r="G50" s="2" t="s">
        <v>12</v>
      </c>
      <c r="H50" s="2">
        <v>210</v>
      </c>
      <c r="I50" s="2">
        <v>1975</v>
      </c>
      <c r="J50" s="2" t="s">
        <v>35</v>
      </c>
      <c r="K50" s="2"/>
      <c r="L50" s="5">
        <v>25</v>
      </c>
      <c r="M50" s="2">
        <f>10 *L50</f>
        <v>250</v>
      </c>
      <c r="N50" s="2">
        <f>4 * M50</f>
        <v>1000</v>
      </c>
      <c r="O50" s="2">
        <f>30-L50</f>
        <v>5</v>
      </c>
    </row>
    <row r="51" spans="3:15" ht="22.5" x14ac:dyDescent="0.35">
      <c r="C51" s="8">
        <v>45</v>
      </c>
      <c r="D51" s="2" t="s">
        <v>25</v>
      </c>
      <c r="E51" s="2" t="s">
        <v>21</v>
      </c>
      <c r="F51" s="3">
        <v>1921</v>
      </c>
      <c r="G51" s="2" t="s">
        <v>18</v>
      </c>
      <c r="H51" s="2">
        <v>240</v>
      </c>
      <c r="I51" s="6">
        <v>1396</v>
      </c>
      <c r="J51" s="2" t="s">
        <v>91</v>
      </c>
      <c r="K51" s="2"/>
      <c r="L51" s="5">
        <v>25</v>
      </c>
      <c r="M51" s="2">
        <f t="shared" si="5"/>
        <v>250</v>
      </c>
      <c r="N51" s="2">
        <f t="shared" si="4"/>
        <v>1000</v>
      </c>
      <c r="O51" s="2">
        <f t="shared" si="0"/>
        <v>5</v>
      </c>
    </row>
    <row r="52" spans="3:15" ht="22.5" x14ac:dyDescent="0.35">
      <c r="C52" s="8">
        <v>46</v>
      </c>
      <c r="D52" s="2" t="s">
        <v>25</v>
      </c>
      <c r="E52" s="2" t="s">
        <v>21</v>
      </c>
      <c r="F52" s="3">
        <v>1921</v>
      </c>
      <c r="G52" s="2" t="s">
        <v>18</v>
      </c>
      <c r="H52" s="2">
        <v>240</v>
      </c>
      <c r="I52" s="6">
        <v>1394</v>
      </c>
      <c r="J52" s="2" t="s">
        <v>92</v>
      </c>
      <c r="K52" s="2"/>
      <c r="L52" s="5">
        <v>25</v>
      </c>
      <c r="M52" s="2">
        <f t="shared" si="5"/>
        <v>250</v>
      </c>
      <c r="N52" s="2">
        <f t="shared" si="4"/>
        <v>1000</v>
      </c>
      <c r="O52" s="2">
        <f t="shared" si="0"/>
        <v>5</v>
      </c>
    </row>
    <row r="53" spans="3:15" ht="22.5" x14ac:dyDescent="0.35">
      <c r="C53" s="8">
        <v>47</v>
      </c>
      <c r="D53" s="2" t="s">
        <v>25</v>
      </c>
      <c r="E53" s="2" t="s">
        <v>21</v>
      </c>
      <c r="F53" s="3">
        <v>1921</v>
      </c>
      <c r="G53" s="2" t="s">
        <v>18</v>
      </c>
      <c r="H53" s="2">
        <v>240</v>
      </c>
      <c r="I53" s="6">
        <v>1393.5</v>
      </c>
      <c r="J53" s="2" t="s">
        <v>93</v>
      </c>
      <c r="K53" s="2"/>
      <c r="L53" s="5">
        <v>25</v>
      </c>
      <c r="M53" s="2">
        <f t="shared" si="5"/>
        <v>250</v>
      </c>
      <c r="N53" s="2">
        <f t="shared" si="4"/>
        <v>1000</v>
      </c>
      <c r="O53" s="2">
        <f t="shared" si="0"/>
        <v>5</v>
      </c>
    </row>
    <row r="54" spans="3:15" ht="22.5" x14ac:dyDescent="0.35">
      <c r="C54" s="8">
        <v>48</v>
      </c>
      <c r="D54" s="2" t="s">
        <v>25</v>
      </c>
      <c r="E54" s="2" t="s">
        <v>21</v>
      </c>
      <c r="F54" s="3">
        <v>1921</v>
      </c>
      <c r="G54" s="2" t="s">
        <v>18</v>
      </c>
      <c r="H54" s="2">
        <v>240</v>
      </c>
      <c r="I54" s="6">
        <v>1393</v>
      </c>
      <c r="J54" s="2" t="s">
        <v>34</v>
      </c>
      <c r="K54" s="2"/>
      <c r="L54" s="5">
        <v>25</v>
      </c>
      <c r="M54" s="2">
        <f t="shared" si="5"/>
        <v>250</v>
      </c>
      <c r="N54" s="2">
        <f t="shared" si="4"/>
        <v>1000</v>
      </c>
      <c r="O54" s="2">
        <f t="shared" si="0"/>
        <v>5</v>
      </c>
    </row>
    <row r="55" spans="3:15" ht="22.5" x14ac:dyDescent="0.35">
      <c r="C55" s="8">
        <v>51</v>
      </c>
      <c r="D55" s="2" t="s">
        <v>27</v>
      </c>
      <c r="E55" s="2" t="s">
        <v>21</v>
      </c>
      <c r="F55" s="3">
        <v>1921</v>
      </c>
      <c r="G55" s="2" t="s">
        <v>12</v>
      </c>
      <c r="H55" s="2">
        <v>210</v>
      </c>
      <c r="I55" s="2">
        <v>1975</v>
      </c>
      <c r="J55" s="2" t="s">
        <v>94</v>
      </c>
      <c r="K55" s="2"/>
      <c r="L55" s="5">
        <v>25</v>
      </c>
      <c r="M55" s="2">
        <f t="shared" si="5"/>
        <v>250</v>
      </c>
      <c r="N55" s="2">
        <f>4 * M55</f>
        <v>1000</v>
      </c>
      <c r="O55" s="2">
        <f t="shared" si="0"/>
        <v>5</v>
      </c>
    </row>
    <row r="56" spans="3:15" ht="22.5" x14ac:dyDescent="0.35">
      <c r="C56" s="8">
        <v>52</v>
      </c>
      <c r="D56" s="2" t="s">
        <v>15</v>
      </c>
      <c r="E56" s="2" t="s">
        <v>31</v>
      </c>
      <c r="F56" s="3" t="s">
        <v>32</v>
      </c>
      <c r="G56" s="2" t="s">
        <v>12</v>
      </c>
      <c r="H56" s="2">
        <v>100</v>
      </c>
      <c r="I56" s="2">
        <v>1383</v>
      </c>
      <c r="J56" s="2"/>
      <c r="K56" s="2"/>
      <c r="L56" s="5">
        <v>28</v>
      </c>
      <c r="M56" s="2">
        <f t="shared" si="5"/>
        <v>280</v>
      </c>
      <c r="N56" s="2">
        <f>14 * M56</f>
        <v>3920</v>
      </c>
      <c r="O56" s="2">
        <f t="shared" si="0"/>
        <v>2</v>
      </c>
    </row>
    <row r="57" spans="3:15" ht="22.5" x14ac:dyDescent="0.35">
      <c r="C57" s="8">
        <v>53</v>
      </c>
      <c r="D57" s="2" t="s">
        <v>15</v>
      </c>
      <c r="E57" s="2" t="s">
        <v>31</v>
      </c>
      <c r="F57" s="3" t="s">
        <v>33</v>
      </c>
      <c r="G57" s="2" t="s">
        <v>12</v>
      </c>
      <c r="H57" s="2">
        <v>100</v>
      </c>
      <c r="I57" s="2">
        <v>1383</v>
      </c>
      <c r="J57" s="2"/>
      <c r="K57" s="2"/>
      <c r="L57" s="5">
        <v>28</v>
      </c>
      <c r="M57" s="2">
        <f t="shared" si="5"/>
        <v>280</v>
      </c>
      <c r="N57" s="2">
        <f>14 * M57</f>
        <v>3920</v>
      </c>
      <c r="O57" s="2">
        <f t="shared" si="0"/>
        <v>2</v>
      </c>
    </row>
    <row r="58" spans="3:15" ht="22.5" x14ac:dyDescent="0.35">
      <c r="C58" s="8">
        <v>54</v>
      </c>
      <c r="D58" s="2" t="s">
        <v>15</v>
      </c>
      <c r="E58" s="2" t="s">
        <v>31</v>
      </c>
      <c r="F58" s="3" t="s">
        <v>33</v>
      </c>
      <c r="G58" s="2" t="s">
        <v>12</v>
      </c>
      <c r="H58" s="2">
        <v>100</v>
      </c>
      <c r="I58" s="2">
        <v>1383</v>
      </c>
      <c r="J58" s="2"/>
      <c r="K58" s="2"/>
      <c r="L58" s="5">
        <v>28</v>
      </c>
      <c r="M58" s="2">
        <f t="shared" si="5"/>
        <v>280</v>
      </c>
      <c r="N58" s="2">
        <f>14 * M58</f>
        <v>3920</v>
      </c>
      <c r="O58" s="2">
        <f t="shared" si="0"/>
        <v>2</v>
      </c>
    </row>
    <row r="59" spans="3:15" ht="22.5" x14ac:dyDescent="0.35">
      <c r="C59" s="8">
        <v>57</v>
      </c>
      <c r="D59" s="2" t="s">
        <v>15</v>
      </c>
      <c r="E59" s="2" t="s">
        <v>66</v>
      </c>
      <c r="F59" s="3"/>
      <c r="G59" s="2" t="s">
        <v>12</v>
      </c>
      <c r="H59" s="2">
        <v>100</v>
      </c>
      <c r="I59" s="2">
        <v>1385</v>
      </c>
      <c r="J59" s="2"/>
      <c r="K59" s="2"/>
      <c r="L59" s="5">
        <v>28</v>
      </c>
      <c r="M59" s="2">
        <f t="shared" si="5"/>
        <v>280</v>
      </c>
      <c r="N59" s="2">
        <f t="shared" ref="N59" si="6">14 * M59</f>
        <v>3920</v>
      </c>
      <c r="O59" s="2">
        <f t="shared" si="0"/>
        <v>2</v>
      </c>
    </row>
    <row r="60" spans="3:15" ht="22.5" x14ac:dyDescent="0.35">
      <c r="C60" s="8">
        <v>59</v>
      </c>
      <c r="D60" s="2" t="s">
        <v>15</v>
      </c>
      <c r="E60" s="2" t="s">
        <v>31</v>
      </c>
      <c r="F60" s="3" t="s">
        <v>33</v>
      </c>
      <c r="G60" s="2" t="s">
        <v>12</v>
      </c>
      <c r="H60" s="2">
        <v>100</v>
      </c>
      <c r="I60" s="2">
        <v>1383</v>
      </c>
      <c r="J60" s="2"/>
      <c r="K60" s="2"/>
      <c r="L60" s="5">
        <v>1</v>
      </c>
      <c r="M60" s="2">
        <f t="shared" si="5"/>
        <v>10</v>
      </c>
      <c r="N60" s="2">
        <f>14 * M60</f>
        <v>140</v>
      </c>
      <c r="O60" s="2">
        <f t="shared" si="0"/>
        <v>29</v>
      </c>
    </row>
    <row r="61" spans="3:15" ht="22.5" x14ac:dyDescent="0.35">
      <c r="C61" s="8">
        <v>60</v>
      </c>
      <c r="D61" s="2" t="s">
        <v>15</v>
      </c>
      <c r="E61" s="2" t="s">
        <v>31</v>
      </c>
      <c r="F61" s="3" t="s">
        <v>33</v>
      </c>
      <c r="G61" s="2" t="s">
        <v>12</v>
      </c>
      <c r="H61" s="2">
        <v>100</v>
      </c>
      <c r="I61" s="2">
        <v>1383</v>
      </c>
      <c r="J61" s="2"/>
      <c r="K61" s="2"/>
      <c r="L61" s="5">
        <v>28</v>
      </c>
      <c r="M61" s="2">
        <f t="shared" si="5"/>
        <v>280</v>
      </c>
      <c r="N61" s="2">
        <f>14 * M61</f>
        <v>3920</v>
      </c>
      <c r="O61" s="2">
        <f t="shared" si="0"/>
        <v>2</v>
      </c>
    </row>
    <row r="62" spans="3:15" ht="22.5" x14ac:dyDescent="0.35">
      <c r="C62" s="8">
        <v>55</v>
      </c>
      <c r="D62" s="2" t="s">
        <v>65</v>
      </c>
      <c r="E62" s="2" t="s">
        <v>66</v>
      </c>
      <c r="F62" s="3"/>
      <c r="G62" s="2" t="s">
        <v>18</v>
      </c>
      <c r="H62" s="2">
        <v>100</v>
      </c>
      <c r="I62" s="2">
        <v>1383</v>
      </c>
      <c r="J62" s="2"/>
      <c r="K62" s="2"/>
      <c r="L62" s="5">
        <v>28</v>
      </c>
      <c r="M62" s="2">
        <f>10 *L62</f>
        <v>280</v>
      </c>
      <c r="N62" s="2">
        <f>14 * M62</f>
        <v>3920</v>
      </c>
      <c r="O62" s="2">
        <f>30-L62</f>
        <v>2</v>
      </c>
    </row>
    <row r="63" spans="3:15" ht="22.5" x14ac:dyDescent="0.35">
      <c r="C63" s="8">
        <v>56</v>
      </c>
      <c r="D63" s="2" t="s">
        <v>65</v>
      </c>
      <c r="E63" s="2" t="s">
        <v>66</v>
      </c>
      <c r="F63" s="3"/>
      <c r="G63" s="2" t="s">
        <v>18</v>
      </c>
      <c r="H63" s="2">
        <v>100</v>
      </c>
      <c r="I63" s="2">
        <v>1374</v>
      </c>
      <c r="J63" s="2"/>
      <c r="K63" s="2"/>
      <c r="L63" s="5">
        <v>28</v>
      </c>
      <c r="M63" s="2">
        <f>10 *L63</f>
        <v>280</v>
      </c>
      <c r="N63" s="2">
        <f>14 * M63</f>
        <v>3920</v>
      </c>
      <c r="O63" s="2">
        <f>30-L63</f>
        <v>2</v>
      </c>
    </row>
    <row r="64" spans="3:15" ht="22.5" x14ac:dyDescent="0.35">
      <c r="C64" s="8">
        <v>61</v>
      </c>
      <c r="D64" s="2" t="s">
        <v>46</v>
      </c>
      <c r="E64" s="2" t="s">
        <v>47</v>
      </c>
      <c r="F64" s="3">
        <v>2028</v>
      </c>
      <c r="G64" s="2" t="s">
        <v>12</v>
      </c>
      <c r="H64" s="2"/>
      <c r="I64" s="2">
        <v>1396</v>
      </c>
      <c r="J64" s="2" t="s">
        <v>48</v>
      </c>
      <c r="K64" s="2"/>
      <c r="L64" s="5">
        <v>25</v>
      </c>
      <c r="M64" s="2">
        <f t="shared" si="5"/>
        <v>250</v>
      </c>
      <c r="N64" s="2">
        <f t="shared" ref="N64:N66" si="7">5 * M64</f>
        <v>1250</v>
      </c>
      <c r="O64" s="2">
        <f t="shared" si="0"/>
        <v>5</v>
      </c>
    </row>
    <row r="65" spans="3:15" ht="22.5" x14ac:dyDescent="0.35">
      <c r="C65" s="8">
        <v>62</v>
      </c>
      <c r="D65" s="2" t="s">
        <v>46</v>
      </c>
      <c r="E65" s="2" t="s">
        <v>49</v>
      </c>
      <c r="F65" s="3">
        <v>2028</v>
      </c>
      <c r="G65" s="2" t="s">
        <v>12</v>
      </c>
      <c r="H65" s="2"/>
      <c r="I65" s="2">
        <v>1396</v>
      </c>
      <c r="J65" s="2" t="s">
        <v>50</v>
      </c>
      <c r="K65" s="2"/>
      <c r="L65" s="5">
        <v>25</v>
      </c>
      <c r="M65" s="2">
        <f t="shared" si="5"/>
        <v>250</v>
      </c>
      <c r="N65" s="2">
        <f t="shared" si="7"/>
        <v>1250</v>
      </c>
      <c r="O65" s="2">
        <f t="shared" si="0"/>
        <v>5</v>
      </c>
    </row>
    <row r="66" spans="3:15" ht="22.5" x14ac:dyDescent="0.35">
      <c r="C66" s="8">
        <v>63</v>
      </c>
      <c r="D66" s="2" t="s">
        <v>46</v>
      </c>
      <c r="E66" s="2" t="s">
        <v>47</v>
      </c>
      <c r="F66" s="3">
        <v>2028</v>
      </c>
      <c r="G66" s="2" t="s">
        <v>12</v>
      </c>
      <c r="H66" s="2"/>
      <c r="I66" s="2">
        <v>1396</v>
      </c>
      <c r="J66" s="2" t="s">
        <v>48</v>
      </c>
      <c r="K66" s="2"/>
      <c r="L66" s="5">
        <v>25</v>
      </c>
      <c r="M66" s="2">
        <f t="shared" si="5"/>
        <v>250</v>
      </c>
      <c r="N66" s="2">
        <f t="shared" si="7"/>
        <v>1250</v>
      </c>
      <c r="O66" s="2">
        <f t="shared" si="0"/>
        <v>5</v>
      </c>
    </row>
    <row r="67" spans="3:15" ht="22.5" x14ac:dyDescent="0.35">
      <c r="C67" s="8">
        <v>64</v>
      </c>
      <c r="D67" s="2" t="s">
        <v>46</v>
      </c>
      <c r="E67" s="2" t="s">
        <v>49</v>
      </c>
      <c r="F67" s="3">
        <v>2028</v>
      </c>
      <c r="G67" s="2" t="s">
        <v>12</v>
      </c>
      <c r="H67" s="2"/>
      <c r="I67" s="2">
        <v>1402</v>
      </c>
      <c r="J67" s="2" t="s">
        <v>67</v>
      </c>
      <c r="K67" s="2"/>
      <c r="L67" s="5">
        <v>25</v>
      </c>
      <c r="M67" s="2">
        <f t="shared" si="5"/>
        <v>250</v>
      </c>
      <c r="N67" s="2">
        <f>5 * M67</f>
        <v>1250</v>
      </c>
      <c r="O67" s="2">
        <f t="shared" si="0"/>
        <v>5</v>
      </c>
    </row>
    <row r="68" spans="3:15" ht="22.5" x14ac:dyDescent="0.35">
      <c r="C68" s="8">
        <v>65</v>
      </c>
      <c r="D68" s="2" t="s">
        <v>16</v>
      </c>
      <c r="E68" s="2" t="s">
        <v>17</v>
      </c>
      <c r="F68" s="3">
        <v>1600</v>
      </c>
      <c r="G68" s="2" t="s">
        <v>18</v>
      </c>
      <c r="H68" s="2"/>
      <c r="I68" s="2">
        <v>1382</v>
      </c>
      <c r="J68" s="2" t="s">
        <v>40</v>
      </c>
      <c r="K68" s="2"/>
      <c r="L68" s="5">
        <v>28</v>
      </c>
      <c r="M68" s="2">
        <f t="shared" si="5"/>
        <v>280</v>
      </c>
      <c r="N68" s="2">
        <f>20 * L68</f>
        <v>560</v>
      </c>
      <c r="O68" s="2">
        <f t="shared" si="0"/>
        <v>2</v>
      </c>
    </row>
    <row r="69" spans="3:15" ht="22.5" x14ac:dyDescent="0.35">
      <c r="C69" s="8">
        <v>67</v>
      </c>
      <c r="D69" s="2" t="s">
        <v>16</v>
      </c>
      <c r="E69" s="2" t="s">
        <v>17</v>
      </c>
      <c r="F69" s="3">
        <v>1600</v>
      </c>
      <c r="G69" s="2" t="s">
        <v>18</v>
      </c>
      <c r="H69" s="2"/>
      <c r="I69" s="6">
        <v>1370.6666666666699</v>
      </c>
      <c r="J69" s="2" t="s">
        <v>84</v>
      </c>
      <c r="K69" s="2"/>
      <c r="L69" s="5">
        <v>28</v>
      </c>
      <c r="M69" s="2">
        <f t="shared" si="5"/>
        <v>280</v>
      </c>
      <c r="N69" s="2">
        <f>20 * L69</f>
        <v>560</v>
      </c>
      <c r="O69" s="2">
        <f t="shared" ref="O69:O80" si="8">30-L69</f>
        <v>2</v>
      </c>
    </row>
    <row r="70" spans="3:15" ht="22.5" x14ac:dyDescent="0.35">
      <c r="C70" s="8">
        <v>74</v>
      </c>
      <c r="D70" s="2" t="s">
        <v>16</v>
      </c>
      <c r="E70" s="2" t="s">
        <v>17</v>
      </c>
      <c r="F70" s="3">
        <v>1600</v>
      </c>
      <c r="G70" s="2" t="s">
        <v>18</v>
      </c>
      <c r="H70" s="2"/>
      <c r="I70" s="6">
        <v>1388.6666666666699</v>
      </c>
      <c r="J70" s="2" t="s">
        <v>85</v>
      </c>
      <c r="K70" s="2"/>
      <c r="L70" s="5">
        <v>28</v>
      </c>
      <c r="M70" s="2">
        <f>10 *L70</f>
        <v>280</v>
      </c>
      <c r="N70" s="2">
        <f>20 * L70</f>
        <v>560</v>
      </c>
      <c r="O70" s="2">
        <f t="shared" si="8"/>
        <v>2</v>
      </c>
    </row>
    <row r="71" spans="3:15" ht="22.5" x14ac:dyDescent="0.35">
      <c r="C71" s="8">
        <v>68</v>
      </c>
      <c r="D71" s="2" t="s">
        <v>16</v>
      </c>
      <c r="E71" s="2" t="s">
        <v>17</v>
      </c>
      <c r="F71" s="3">
        <v>1600</v>
      </c>
      <c r="G71" s="2" t="s">
        <v>18</v>
      </c>
      <c r="H71" s="2"/>
      <c r="I71" s="6">
        <v>1374.6666666666699</v>
      </c>
      <c r="J71" s="2" t="s">
        <v>86</v>
      </c>
      <c r="K71" s="2"/>
      <c r="L71" s="5">
        <v>28</v>
      </c>
      <c r="M71" s="2">
        <f t="shared" si="5"/>
        <v>280</v>
      </c>
      <c r="N71" s="2">
        <f>20 * L71</f>
        <v>560</v>
      </c>
      <c r="O71" s="2">
        <f t="shared" si="8"/>
        <v>2</v>
      </c>
    </row>
    <row r="72" spans="3:15" ht="22.5" x14ac:dyDescent="0.35">
      <c r="C72" s="8">
        <v>69</v>
      </c>
      <c r="D72" s="2" t="s">
        <v>13</v>
      </c>
      <c r="E72" s="2" t="s">
        <v>36</v>
      </c>
      <c r="F72" s="3" t="s">
        <v>37</v>
      </c>
      <c r="G72" s="2" t="s">
        <v>18</v>
      </c>
      <c r="H72" s="2"/>
      <c r="I72" s="2">
        <v>1392</v>
      </c>
      <c r="J72" s="2" t="s">
        <v>87</v>
      </c>
      <c r="K72" s="2"/>
      <c r="L72" s="5">
        <v>28</v>
      </c>
      <c r="M72" s="2">
        <f t="shared" si="5"/>
        <v>280</v>
      </c>
      <c r="N72" s="2">
        <f t="shared" ref="N72:N74" si="9">20 * L72</f>
        <v>560</v>
      </c>
      <c r="O72" s="2">
        <f t="shared" si="8"/>
        <v>2</v>
      </c>
    </row>
    <row r="73" spans="3:15" ht="22.5" x14ac:dyDescent="0.35">
      <c r="C73" s="8">
        <v>70</v>
      </c>
      <c r="D73" s="2" t="s">
        <v>13</v>
      </c>
      <c r="E73" s="2" t="s">
        <v>36</v>
      </c>
      <c r="F73" s="3" t="s">
        <v>37</v>
      </c>
      <c r="G73" s="2" t="s">
        <v>18</v>
      </c>
      <c r="H73" s="2"/>
      <c r="I73" s="2">
        <v>1392</v>
      </c>
      <c r="J73" s="2" t="s">
        <v>88</v>
      </c>
      <c r="K73" s="2"/>
      <c r="L73" s="5">
        <v>28</v>
      </c>
      <c r="M73" s="2">
        <f t="shared" si="5"/>
        <v>280</v>
      </c>
      <c r="N73" s="2">
        <f t="shared" si="9"/>
        <v>560</v>
      </c>
      <c r="O73" s="2">
        <f t="shared" si="8"/>
        <v>2</v>
      </c>
    </row>
    <row r="74" spans="3:15" ht="22.5" x14ac:dyDescent="0.35">
      <c r="C74" s="8">
        <v>71</v>
      </c>
      <c r="D74" s="2" t="s">
        <v>13</v>
      </c>
      <c r="E74" s="2" t="s">
        <v>36</v>
      </c>
      <c r="F74" s="3" t="s">
        <v>37</v>
      </c>
      <c r="G74" s="2" t="s">
        <v>18</v>
      </c>
      <c r="H74" s="2"/>
      <c r="I74" s="2">
        <v>1393</v>
      </c>
      <c r="J74" s="2" t="s">
        <v>89</v>
      </c>
      <c r="K74" s="2"/>
      <c r="L74" s="5">
        <v>28</v>
      </c>
      <c r="M74" s="2">
        <f t="shared" ref="M74:M80" si="10">10 *L74</f>
        <v>280</v>
      </c>
      <c r="N74" s="2">
        <f t="shared" si="9"/>
        <v>560</v>
      </c>
      <c r="O74" s="2">
        <f t="shared" si="8"/>
        <v>2</v>
      </c>
    </row>
    <row r="75" spans="3:15" ht="22.5" x14ac:dyDescent="0.35">
      <c r="C75" s="8">
        <v>72</v>
      </c>
      <c r="D75" s="2" t="s">
        <v>13</v>
      </c>
      <c r="E75" s="2" t="s">
        <v>36</v>
      </c>
      <c r="F75" s="3" t="s">
        <v>37</v>
      </c>
      <c r="G75" s="2" t="s">
        <v>18</v>
      </c>
      <c r="H75" s="2"/>
      <c r="I75" s="2">
        <v>1392</v>
      </c>
      <c r="J75" s="2" t="s">
        <v>90</v>
      </c>
      <c r="K75" s="2"/>
      <c r="L75" s="5">
        <v>28</v>
      </c>
      <c r="M75" s="2">
        <f t="shared" si="10"/>
        <v>280</v>
      </c>
      <c r="N75" s="2">
        <f>20 * L75</f>
        <v>560</v>
      </c>
      <c r="O75" s="2">
        <f t="shared" si="8"/>
        <v>2</v>
      </c>
    </row>
    <row r="76" spans="3:15" ht="22.5" x14ac:dyDescent="0.35">
      <c r="C76" s="8">
        <v>73</v>
      </c>
      <c r="D76" s="2" t="s">
        <v>13</v>
      </c>
      <c r="E76" s="2" t="s">
        <v>38</v>
      </c>
      <c r="F76" s="3">
        <v>315</v>
      </c>
      <c r="G76" s="2" t="s">
        <v>18</v>
      </c>
      <c r="H76" s="2"/>
      <c r="I76" s="2">
        <v>1394</v>
      </c>
      <c r="J76" s="2" t="s">
        <v>39</v>
      </c>
      <c r="K76" s="2"/>
      <c r="L76" s="5">
        <v>28</v>
      </c>
      <c r="M76" s="2">
        <f t="shared" si="10"/>
        <v>280</v>
      </c>
      <c r="N76" s="2">
        <f>20 * L76</f>
        <v>560</v>
      </c>
      <c r="O76" s="2">
        <f t="shared" si="8"/>
        <v>2</v>
      </c>
    </row>
    <row r="77" spans="3:15" ht="22.5" x14ac:dyDescent="0.35">
      <c r="C77" s="8">
        <v>66</v>
      </c>
      <c r="D77" s="2" t="s">
        <v>16</v>
      </c>
      <c r="E77" s="2" t="s">
        <v>54</v>
      </c>
      <c r="F77" s="3">
        <v>2400</v>
      </c>
      <c r="G77" s="2" t="s">
        <v>18</v>
      </c>
      <c r="H77" s="2"/>
      <c r="I77" s="6">
        <v>1376.6666666666699</v>
      </c>
      <c r="J77" s="2" t="s">
        <v>78</v>
      </c>
      <c r="K77" s="2"/>
      <c r="L77" s="5">
        <v>28</v>
      </c>
      <c r="M77" s="2">
        <f>10 *L77</f>
        <v>280</v>
      </c>
      <c r="N77" s="2">
        <f>20 * L77</f>
        <v>560</v>
      </c>
      <c r="O77" s="2">
        <f t="shared" si="8"/>
        <v>2</v>
      </c>
    </row>
    <row r="78" spans="3:15" ht="22.5" x14ac:dyDescent="0.35">
      <c r="C78" s="8">
        <v>75</v>
      </c>
      <c r="D78" s="2" t="s">
        <v>16</v>
      </c>
      <c r="E78" s="2" t="s">
        <v>54</v>
      </c>
      <c r="F78" s="3">
        <v>2400</v>
      </c>
      <c r="G78" s="2" t="s">
        <v>18</v>
      </c>
      <c r="H78" s="2"/>
      <c r="I78" s="6">
        <v>1392.6666666666699</v>
      </c>
      <c r="J78" s="2" t="s">
        <v>39</v>
      </c>
      <c r="K78" s="2"/>
      <c r="L78" s="5">
        <v>28</v>
      </c>
      <c r="M78" s="2">
        <f t="shared" si="10"/>
        <v>280</v>
      </c>
      <c r="N78" s="2">
        <f>20 * L78</f>
        <v>560</v>
      </c>
      <c r="O78" s="2">
        <f t="shared" si="8"/>
        <v>2</v>
      </c>
    </row>
    <row r="79" spans="3:15" ht="22.5" x14ac:dyDescent="0.35">
      <c r="C79" s="8">
        <v>76</v>
      </c>
      <c r="D79" s="2" t="s">
        <v>13</v>
      </c>
      <c r="E79" s="2" t="s">
        <v>38</v>
      </c>
      <c r="F79" s="3" t="s">
        <v>42</v>
      </c>
      <c r="G79" s="2" t="s">
        <v>18</v>
      </c>
      <c r="H79" s="2"/>
      <c r="I79" s="2">
        <v>1390</v>
      </c>
      <c r="J79" s="2" t="s">
        <v>43</v>
      </c>
      <c r="K79" s="2"/>
      <c r="L79" s="5">
        <v>28</v>
      </c>
      <c r="M79" s="2">
        <f t="shared" si="10"/>
        <v>280</v>
      </c>
      <c r="N79" s="2">
        <f>20 * L79</f>
        <v>560</v>
      </c>
      <c r="O79" s="2">
        <f t="shared" si="8"/>
        <v>2</v>
      </c>
    </row>
    <row r="80" spans="3:15" ht="22.5" x14ac:dyDescent="0.35">
      <c r="C80" s="9">
        <v>77</v>
      </c>
      <c r="D80" s="15" t="s">
        <v>95</v>
      </c>
      <c r="E80" s="15" t="s">
        <v>96</v>
      </c>
      <c r="G80" s="2" t="s">
        <v>18</v>
      </c>
      <c r="I80" s="15">
        <v>1385</v>
      </c>
      <c r="L80" s="16">
        <v>18</v>
      </c>
      <c r="M80" s="15">
        <f t="shared" si="10"/>
        <v>180</v>
      </c>
      <c r="N80" s="15">
        <f>20 * L80</f>
        <v>360</v>
      </c>
      <c r="O80" s="15">
        <f t="shared" si="8"/>
        <v>12</v>
      </c>
    </row>
    <row r="81" spans="14:14" ht="18.75" x14ac:dyDescent="0.35">
      <c r="N81" s="10"/>
    </row>
  </sheetData>
  <mergeCells count="3">
    <mergeCell ref="H1:L2"/>
    <mergeCell ref="C1:G1"/>
    <mergeCell ref="C2:G2"/>
  </mergeCells>
  <phoneticPr fontId="8" type="noConversion"/>
  <printOptions horizontalCentered="1"/>
  <pageMargins left="0.2" right="0.2" top="0.5" bottom="0.25" header="0.3" footer="0.3"/>
  <pageSetup paperSize="9" scale="40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Sazgar</cp:lastModifiedBy>
  <cp:lastPrinted>2024-10-22T11:38:13Z</cp:lastPrinted>
  <dcterms:created xsi:type="dcterms:W3CDTF">2023-06-06T05:42:56Z</dcterms:created>
  <dcterms:modified xsi:type="dcterms:W3CDTF">2024-10-22T13:06:57Z</dcterms:modified>
</cp:coreProperties>
</file>