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cnical-Informations\"/>
    </mc:Choice>
  </mc:AlternateContent>
  <xr:revisionPtr revIDLastSave="0" documentId="13_ncr:1_{E42922A6-F090-45EA-ACC6-58ED8A726FFF}" xr6:coauthVersionLast="47" xr6:coauthVersionMax="47" xr10:uidLastSave="{00000000-0000-0000-0000-000000000000}"/>
  <bookViews>
    <workbookView xWindow="2460" yWindow="960" windowWidth="17085" windowHeight="7665" tabRatio="668" activeTab="2" xr2:uid="{C2C84795-1680-42C8-9970-DD08E2379428}"/>
  </bookViews>
  <sheets>
    <sheet name="تملک" sheetId="9" r:id="rId1"/>
    <sheet name="رقوم ارتفاعی" sheetId="10" r:id="rId2"/>
    <sheet name="آبرو" sheetId="3" r:id="rId3"/>
    <sheet name="پل خاص" sheetId="5" r:id="rId4"/>
    <sheet name="ایستگاه" sheetId="7" r:id="rId5"/>
    <sheet name="تونل" sheetId="6" r:id="rId6"/>
    <sheet name="خاکبرداری، خاکریزی " sheetId="8" r:id="rId7"/>
  </sheets>
  <externalReferences>
    <externalReference r:id="rId8"/>
  </externalReferences>
  <definedNames>
    <definedName name="_xlnm._FilterDatabase" localSheetId="2" hidden="1">آبرو!$C$3:$I$152</definedName>
    <definedName name="_xlnm.Print_Area" localSheetId="2">آبرو!$B$1:$P$152</definedName>
    <definedName name="_xlnm.Print_Area" localSheetId="4">ایستگاه!$A$1:$G$4</definedName>
    <definedName name="_xlnm.Print_Area" localSheetId="3">'پل خاص'!$A$1:$H$13</definedName>
    <definedName name="_xlnm.Print_Area" localSheetId="0">تملک!$B$1:$J$62</definedName>
    <definedName name="_xlnm.Print_Area" localSheetId="1">'رقوم ارتفاعی'!$B$1:$F$16</definedName>
    <definedName name="_xlnm.Print_Titles" localSheetId="2">آبرو!$1:$3</definedName>
    <definedName name="_xlnm.Print_Titles" localSheetId="0">تملک!$1:$2</definedName>
    <definedName name="_xlnm.Print_Titles" localSheetId="6">'[1]خاکبرداری, خاکریزی 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8" l="1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" i="8"/>
  <c r="K6" i="8"/>
  <c r="K7" i="8"/>
  <c r="K8" i="8"/>
  <c r="K9" i="8"/>
  <c r="K10" i="8"/>
  <c r="K11" i="8"/>
  <c r="K12" i="8"/>
  <c r="K13" i="8"/>
  <c r="K14" i="8"/>
  <c r="K4" i="8"/>
  <c r="H7" i="8"/>
  <c r="H8" i="8"/>
  <c r="H9" i="8"/>
  <c r="H10" i="8"/>
  <c r="H11" i="8"/>
  <c r="H12" i="8"/>
  <c r="H13" i="8"/>
  <c r="H14" i="8"/>
  <c r="H15" i="8"/>
  <c r="H16" i="8"/>
  <c r="H17" i="8"/>
  <c r="H4" i="8"/>
  <c r="H5" i="8"/>
  <c r="H58" i="8"/>
  <c r="H6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B116" i="3"/>
  <c r="B115" i="3"/>
  <c r="B4" i="3"/>
  <c r="B56" i="3"/>
  <c r="B145" i="3"/>
  <c r="B138" i="3"/>
  <c r="B109" i="3"/>
  <c r="B102" i="3"/>
  <c r="B142" i="3"/>
  <c r="B141" i="3"/>
  <c r="B5" i="3"/>
  <c r="B83" i="3"/>
  <c r="B107" i="3"/>
  <c r="B150" i="3"/>
  <c r="B152" i="3"/>
  <c r="B72" i="3"/>
  <c r="F22" i="9"/>
  <c r="G62" i="9"/>
  <c r="F13" i="9"/>
  <c r="F14" i="9"/>
  <c r="F15" i="9"/>
  <c r="F16" i="9"/>
  <c r="F17" i="9"/>
  <c r="F18" i="9"/>
  <c r="F19" i="9"/>
  <c r="F20" i="9"/>
  <c r="F21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4" i="9"/>
  <c r="F5" i="9"/>
  <c r="F6" i="9"/>
  <c r="F7" i="9"/>
  <c r="F8" i="9"/>
  <c r="F9" i="9"/>
  <c r="F10" i="9"/>
  <c r="F11" i="9"/>
  <c r="F12" i="9"/>
  <c r="E58" i="8"/>
  <c r="F58" i="8" l="1"/>
  <c r="I58" i="8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3" i="3"/>
  <c r="B74" i="3"/>
  <c r="B75" i="3"/>
  <c r="B76" i="3"/>
  <c r="B77" i="3"/>
  <c r="B78" i="3"/>
  <c r="B79" i="3"/>
  <c r="B80" i="3"/>
  <c r="B81" i="3"/>
  <c r="B82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3" i="3"/>
  <c r="B104" i="3"/>
  <c r="B105" i="3"/>
  <c r="B106" i="3"/>
  <c r="B108" i="3"/>
  <c r="B110" i="3"/>
  <c r="B111" i="3"/>
  <c r="B112" i="3"/>
  <c r="B113" i="3"/>
  <c r="B114" i="3"/>
  <c r="B118" i="3"/>
  <c r="B119" i="3"/>
  <c r="B120" i="3"/>
  <c r="B121" i="3"/>
  <c r="B123" i="3"/>
  <c r="B129" i="3"/>
  <c r="B130" i="3"/>
  <c r="B131" i="3"/>
  <c r="B132" i="3"/>
  <c r="B133" i="3"/>
  <c r="B134" i="3"/>
  <c r="B135" i="3"/>
  <c r="B136" i="3"/>
  <c r="B137" i="3"/>
  <c r="B139" i="3"/>
  <c r="B140" i="3"/>
  <c r="B143" i="3"/>
  <c r="B144" i="3"/>
  <c r="B146" i="3"/>
  <c r="B147" i="3"/>
  <c r="B148" i="3"/>
  <c r="B149" i="3"/>
  <c r="B151" i="3"/>
  <c r="B6" i="3"/>
  <c r="F3" i="9"/>
  <c r="J58" i="8"/>
  <c r="G58" i="8"/>
  <c r="H2" i="5"/>
  <c r="G2" i="5"/>
  <c r="D4" i="7"/>
  <c r="D3" i="7"/>
  <c r="D3" i="6"/>
  <c r="F62" i="9" l="1"/>
  <c r="K58" i="8"/>
</calcChain>
</file>

<file path=xl/sharedStrings.xml><?xml version="1.0" encoding="utf-8"?>
<sst xmlns="http://schemas.openxmlformats.org/spreadsheetml/2006/main" count="668" uniqueCount="150">
  <si>
    <t>از کیلومتر</t>
  </si>
  <si>
    <t>تا کیلومتر</t>
  </si>
  <si>
    <t>طول</t>
  </si>
  <si>
    <t>ردیف</t>
  </si>
  <si>
    <t xml:space="preserve"> کیلومتر</t>
  </si>
  <si>
    <t>تعداد دهانه</t>
  </si>
  <si>
    <t xml:space="preserve"> تا کیلومتر</t>
  </si>
  <si>
    <t>ابلاغ نقشه دارد؟</t>
  </si>
  <si>
    <t>-</t>
  </si>
  <si>
    <t>ندارد</t>
  </si>
  <si>
    <t>707+305</t>
  </si>
  <si>
    <t>S.P</t>
  </si>
  <si>
    <t>723+505</t>
  </si>
  <si>
    <t>S.B</t>
  </si>
  <si>
    <t>725+265</t>
  </si>
  <si>
    <t>739+745</t>
  </si>
  <si>
    <t>مشخص نیست</t>
  </si>
  <si>
    <t>738+567</t>
  </si>
  <si>
    <t>738+575</t>
  </si>
  <si>
    <t>739+067</t>
  </si>
  <si>
    <t>A.C</t>
  </si>
  <si>
    <t>U.P</t>
  </si>
  <si>
    <t>O.P</t>
  </si>
  <si>
    <t>729+043</t>
  </si>
  <si>
    <t>730+405</t>
  </si>
  <si>
    <t>731+000</t>
  </si>
  <si>
    <t>737+520</t>
  </si>
  <si>
    <t>ابعاد و دهانه</t>
  </si>
  <si>
    <t>نوع</t>
  </si>
  <si>
    <t>اختلاف ارتفاع زمین طبیعی و خط پروژه</t>
  </si>
  <si>
    <t>دارد</t>
  </si>
  <si>
    <t>جدید با تائید نظارت</t>
  </si>
  <si>
    <t>وضعیت</t>
  </si>
  <si>
    <t>بیه</t>
  </si>
  <si>
    <t>دهانه</t>
  </si>
  <si>
    <t>1 × 6.0</t>
  </si>
  <si>
    <t>2 × 6.0</t>
  </si>
  <si>
    <t>وضعیت تثبیت</t>
  </si>
  <si>
    <t>وضعیت تهیه نقشه</t>
  </si>
  <si>
    <t>وضعیت ابلاغ نقشه</t>
  </si>
  <si>
    <t>تهیه توسط پیمانکار</t>
  </si>
  <si>
    <t>ابلاغ توسط مشاور</t>
  </si>
  <si>
    <t>توسط نظارت حذف گردید</t>
  </si>
  <si>
    <t>نیاز به ابلاغ جزییات حفاری و لاینینگ</t>
  </si>
  <si>
    <t>طول (متر)</t>
  </si>
  <si>
    <t>فاقد ابلاغ نقشه</t>
  </si>
  <si>
    <t>15.0 × 5</t>
  </si>
  <si>
    <t>11.0 × 1</t>
  </si>
  <si>
    <t>15.0 × 1</t>
  </si>
  <si>
    <t>12.0 × 1</t>
  </si>
  <si>
    <t>15.0 × 3</t>
  </si>
  <si>
    <t>نوع (درجه)</t>
  </si>
  <si>
    <t>نقشه ساختمانی ابلاغ نشده است.</t>
  </si>
  <si>
    <t>ابلاغ نقشه - پی کنی پایه میانی</t>
  </si>
  <si>
    <t>شماره دستورکار</t>
  </si>
  <si>
    <t>تاریخ</t>
  </si>
  <si>
    <t>1403/01/1115</t>
  </si>
  <si>
    <t>1403/03/26</t>
  </si>
  <si>
    <t>1403/04/24</t>
  </si>
  <si>
    <t>1403/01/1628</t>
  </si>
  <si>
    <t>پل های با دهانه بیش از 10 متر تا مورخ 1403/04/29</t>
  </si>
  <si>
    <t>تونل  و گالری تا مورخ 1403/04/29</t>
  </si>
  <si>
    <t>نوع گذر و تیپ</t>
  </si>
  <si>
    <t>حجم خاکبرداری</t>
  </si>
  <si>
    <t>طبق لیست کوپاژ</t>
  </si>
  <si>
    <t>انجام شده</t>
  </si>
  <si>
    <t>درصد پیشرفت</t>
  </si>
  <si>
    <t>حجم خاکریزی</t>
  </si>
  <si>
    <t>مجموع</t>
  </si>
  <si>
    <t>طول مسیر</t>
  </si>
  <si>
    <t>تعداد قطعات</t>
  </si>
  <si>
    <t>مالکیت</t>
  </si>
  <si>
    <t>آبخیزداری و منابع طبیعی</t>
  </si>
  <si>
    <t>توضیحات</t>
  </si>
  <si>
    <t>در حال اجرای کوله</t>
  </si>
  <si>
    <t>در حال اجرای فونداسیون</t>
  </si>
  <si>
    <t>سطح بستر</t>
  </si>
  <si>
    <t>707+305 -طول پل 390 متر</t>
  </si>
  <si>
    <t>723+505 - طول پل 50 متر</t>
  </si>
  <si>
    <t>725+265 - طول پل 75 متر</t>
  </si>
  <si>
    <t>730+405 - طول پل  45 متر</t>
  </si>
  <si>
    <t>729+043 - طول پل 11 متر</t>
  </si>
  <si>
    <t>731+000 - طول پل 11 متر</t>
  </si>
  <si>
    <t>737+520-طول پل 11 متر</t>
  </si>
  <si>
    <t>738+567-طول پل 15 متر</t>
  </si>
  <si>
    <t>738+575 - طول پل 15 متر</t>
  </si>
  <si>
    <t>739+067 - طول پل 12 متر</t>
  </si>
  <si>
    <t>739+745  -طول پل 130 متر</t>
  </si>
  <si>
    <t>ارزیابی شده است</t>
  </si>
  <si>
    <t>کیلومتر</t>
  </si>
  <si>
    <t>باقیمانده تا پروژه</t>
  </si>
  <si>
    <t>+9.57</t>
  </si>
  <si>
    <t>+5.4</t>
  </si>
  <si>
    <t>+7.29</t>
  </si>
  <si>
    <t>+3.02</t>
  </si>
  <si>
    <t>-9.8</t>
  </si>
  <si>
    <t>+2.43</t>
  </si>
  <si>
    <t>+12.13</t>
  </si>
  <si>
    <t>+6.20</t>
  </si>
  <si>
    <t>+2.80</t>
  </si>
  <si>
    <t>+3.70</t>
  </si>
  <si>
    <t>+7.20</t>
  </si>
  <si>
    <t>+.6.04</t>
  </si>
  <si>
    <t>+7.60</t>
  </si>
  <si>
    <t>+5.10</t>
  </si>
  <si>
    <t>مالکین شخصی</t>
  </si>
  <si>
    <t>فاقد ارزیابی</t>
  </si>
  <si>
    <t>رقوم ارتفاعی باقیمانده در مسیرهای در دست اجرا</t>
  </si>
  <si>
    <t>وضعیت مالکیت و ارزیابی املاک</t>
  </si>
  <si>
    <t>ایستگاه های مسیر تا مورخ 1403/04/29</t>
  </si>
  <si>
    <t>احجام خاکبرداری و خاکریزی</t>
  </si>
  <si>
    <t>30000 مترمکعب حمل نشده است</t>
  </si>
  <si>
    <t>سنگ پیکوری</t>
  </si>
  <si>
    <t>1 × 2.0</t>
  </si>
  <si>
    <t>1 × 5.0</t>
  </si>
  <si>
    <t>1 × 3.0 m</t>
  </si>
  <si>
    <t>1 × 4.0 m</t>
  </si>
  <si>
    <t>1 × 5.0 m</t>
  </si>
  <si>
    <t>3 × 8.0 m</t>
  </si>
  <si>
    <t>1 × 7.0 m</t>
  </si>
  <si>
    <t>2 × 5.0 m</t>
  </si>
  <si>
    <t>1 × 6.0 m</t>
  </si>
  <si>
    <t>2 × 4.0 m</t>
  </si>
  <si>
    <t>3 × 4.0 m</t>
  </si>
  <si>
    <t>2 × 25.0  m</t>
  </si>
  <si>
    <t>3 × 7.0 m</t>
  </si>
  <si>
    <t>3 × 6.0 m</t>
  </si>
  <si>
    <t>2 × 7.0 m</t>
  </si>
  <si>
    <t>مشخصات ابلاغ شده در نقشه ها</t>
  </si>
  <si>
    <t>1 × 3.0</t>
  </si>
  <si>
    <t>1 × 7.0</t>
  </si>
  <si>
    <t>1 × 4.0</t>
  </si>
  <si>
    <t>5 × 30.0 m</t>
  </si>
  <si>
    <t>390 m</t>
  </si>
  <si>
    <t>5 × 15.0 m</t>
  </si>
  <si>
    <t>3 × 15.0 m</t>
  </si>
  <si>
    <t>1 × 15.0 m</t>
  </si>
  <si>
    <t>1 × 11.0 m</t>
  </si>
  <si>
    <t>1 × 12.0 m</t>
  </si>
  <si>
    <t>3 × 4.0</t>
  </si>
  <si>
    <t>2 × 3.0 m</t>
  </si>
  <si>
    <t>ابنیه فنی ابلاغ شده و تثبیت شده تا مورخ 1403/05/15</t>
  </si>
  <si>
    <t>1403/01/1666</t>
  </si>
  <si>
    <t>1403/04/30</t>
  </si>
  <si>
    <t>در دست بررسی</t>
  </si>
  <si>
    <t>2 × 25.0</t>
  </si>
  <si>
    <t>3 × 7.0</t>
  </si>
  <si>
    <t>5 × 30.0</t>
  </si>
  <si>
    <t>5 × 6.0</t>
  </si>
  <si>
    <t>2 × 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</si>
</sst>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\+000"/>
    <numFmt numFmtId="166" formatCode="00\+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theme="4"/>
      <name val="B Nazanin"/>
      <charset val="178"/>
    </font>
    <font>
      <sz val="10"/>
      <color theme="1"/>
      <name val="Arial Rounded MT Bold"/>
      <family val="2"/>
    </font>
    <font>
      <sz val="11"/>
      <color theme="1"/>
      <name val="B Zar"/>
      <charset val="178"/>
    </font>
    <font>
      <sz val="10"/>
      <color theme="1"/>
      <name val="B Zar"/>
      <charset val="178"/>
    </font>
    <font>
      <sz val="11"/>
      <name val="B Zar"/>
      <charset val="178"/>
    </font>
    <font>
      <sz val="11"/>
      <name val="Calibri"/>
      <family val="2"/>
      <scheme val="minor"/>
    </font>
    <font>
      <sz val="10"/>
      <name val="B Zar"/>
      <charset val="178"/>
    </font>
    <font>
      <sz val="14"/>
      <color theme="1"/>
      <name val="B Titr"/>
      <charset val="178"/>
    </font>
    <font>
      <sz val="12"/>
      <color theme="1"/>
      <name val="B Titr"/>
      <charset val="178"/>
    </font>
    <font>
      <sz val="11"/>
      <color theme="1"/>
      <name val="Calibri"/>
      <family val="2"/>
      <scheme val="minor"/>
    </font>
    <font>
      <sz val="16"/>
      <color theme="1"/>
      <name val="B Titr"/>
      <charset val="178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B Titr"/>
      <charset val="178"/>
    </font>
    <font>
      <sz val="14"/>
      <color theme="1"/>
      <name val="B Zar"/>
      <charset val="178"/>
    </font>
    <font>
      <b/>
      <sz val="12"/>
      <color theme="1"/>
      <name val="B Titr"/>
      <charset val="178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B Zar"/>
      <charset val="178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theme="1"/>
      <name val="B Zar"/>
      <charset val="178"/>
    </font>
    <font>
      <sz val="16"/>
      <color theme="1"/>
      <name val="B Nazanin"/>
      <charset val="178"/>
    </font>
    <font>
      <sz val="8"/>
      <name val="Calibri"/>
      <family val="2"/>
      <scheme val="minor"/>
    </font>
    <font>
      <sz val="11"/>
      <color theme="1"/>
      <name val="Arial Rounded MT Bold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 applyAlignment="1">
      <alignment horizontal="center" vertical="center" wrapText="1" readingOrder="2"/>
    </xf>
    <xf numFmtId="0" fontId="2" fillId="0" borderId="0" xfId="0" applyFont="1" applyAlignment="1">
      <alignment horizontal="center" vertical="center" wrapText="1" readingOrder="2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 readingOrder="2"/>
    </xf>
    <xf numFmtId="164" fontId="6" fillId="0" borderId="1" xfId="0" applyNumberFormat="1" applyFont="1" applyBorder="1" applyAlignment="1">
      <alignment horizontal="center" vertical="center" wrapText="1" readingOrder="2"/>
    </xf>
    <xf numFmtId="0" fontId="6" fillId="0" borderId="1" xfId="0" applyFont="1" applyBorder="1" applyAlignment="1">
      <alignment horizontal="center" vertical="center" wrapText="1" readingOrder="2"/>
    </xf>
    <xf numFmtId="166" fontId="6" fillId="0" borderId="1" xfId="0" applyNumberFormat="1" applyFont="1" applyBorder="1" applyAlignment="1">
      <alignment horizontal="center" vertical="center" wrapText="1" readingOrder="2"/>
    </xf>
    <xf numFmtId="0" fontId="7" fillId="0" borderId="1" xfId="0" applyFont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center" vertical="center" wrapText="1" readingOrder="2"/>
    </xf>
    <xf numFmtId="164" fontId="6" fillId="0" borderId="1" xfId="0" applyNumberFormat="1" applyFont="1" applyBorder="1" applyAlignment="1">
      <alignment horizontal="center" vertical="center" wrapText="1" readingOrder="1"/>
    </xf>
    <xf numFmtId="164" fontId="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 readingOrder="2"/>
    </xf>
    <xf numFmtId="165" fontId="6" fillId="0" borderId="1" xfId="0" applyNumberFormat="1" applyFont="1" applyBorder="1" applyAlignment="1">
      <alignment horizontal="center" vertical="center" wrapText="1" readingOrder="2"/>
    </xf>
    <xf numFmtId="1" fontId="6" fillId="0" borderId="1" xfId="0" applyNumberFormat="1" applyFont="1" applyBorder="1" applyAlignment="1">
      <alignment horizontal="center" vertical="center" wrapText="1" readingOrder="2"/>
    </xf>
    <xf numFmtId="0" fontId="13" fillId="0" borderId="0" xfId="0" applyFont="1"/>
    <xf numFmtId="0" fontId="1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wrapText="1" readingOrder="2"/>
    </xf>
    <xf numFmtId="0" fontId="3" fillId="0" borderId="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 wrapText="1" readingOrder="2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1" fillId="0" borderId="0" xfId="0" applyFont="1"/>
    <xf numFmtId="0" fontId="1" fillId="0" borderId="0" xfId="0" applyFont="1" applyAlignment="1">
      <alignment horizontal="center" vertical="center" readingOrder="2"/>
    </xf>
    <xf numFmtId="0" fontId="4" fillId="0" borderId="1" xfId="0" applyFont="1" applyBorder="1" applyAlignment="1">
      <alignment horizontal="center" vertical="center" readingOrder="2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" fontId="16" fillId="0" borderId="3" xfId="0" applyNumberFormat="1" applyFont="1" applyBorder="1" applyAlignment="1">
      <alignment horizontal="center" vertical="center"/>
    </xf>
    <xf numFmtId="0" fontId="22" fillId="0" borderId="0" xfId="0" applyFont="1"/>
    <xf numFmtId="0" fontId="16" fillId="0" borderId="4" xfId="0" applyFont="1" applyBorder="1"/>
    <xf numFmtId="0" fontId="16" fillId="0" borderId="4" xfId="0" applyFont="1" applyBorder="1" applyAlignment="1">
      <alignment horizontal="center" vertical="center"/>
    </xf>
    <xf numFmtId="3" fontId="16" fillId="0" borderId="4" xfId="0" applyNumberFormat="1" applyFont="1" applyBorder="1" applyAlignment="1">
      <alignment horizontal="center" vertical="center"/>
    </xf>
    <xf numFmtId="0" fontId="9" fillId="0" borderId="0" xfId="0" applyFont="1"/>
    <xf numFmtId="3" fontId="23" fillId="0" borderId="4" xfId="0" applyNumberFormat="1" applyFont="1" applyBorder="1" applyAlignment="1">
      <alignment horizontal="center" vertical="center" wrapText="1" readingOrder="2"/>
    </xf>
    <xf numFmtId="0" fontId="23" fillId="0" borderId="4" xfId="0" applyFont="1" applyBorder="1" applyAlignment="1">
      <alignment horizontal="center" vertical="center" wrapText="1" readingOrder="2"/>
    </xf>
    <xf numFmtId="9" fontId="23" fillId="0" borderId="4" xfId="1" applyFont="1" applyFill="1" applyBorder="1" applyAlignment="1">
      <alignment horizontal="center" vertical="center" wrapText="1" readingOrder="2"/>
    </xf>
    <xf numFmtId="0" fontId="24" fillId="0" borderId="0" xfId="0" applyFont="1"/>
    <xf numFmtId="165" fontId="4" fillId="0" borderId="1" xfId="0" applyNumberFormat="1" applyFont="1" applyBorder="1" applyAlignment="1">
      <alignment horizontal="center" vertical="center" wrapText="1" readingOrder="2"/>
    </xf>
    <xf numFmtId="4" fontId="4" fillId="0" borderId="1" xfId="0" applyNumberFormat="1" applyFont="1" applyBorder="1" applyAlignment="1">
      <alignment horizontal="center" vertical="center" wrapText="1" readingOrder="2"/>
    </xf>
    <xf numFmtId="49" fontId="16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readingOrder="2"/>
    </xf>
    <xf numFmtId="165" fontId="4" fillId="0" borderId="5" xfId="0" applyNumberFormat="1" applyFont="1" applyBorder="1" applyAlignment="1">
      <alignment horizontal="center" vertical="center" wrapText="1" readingOrder="2"/>
    </xf>
    <xf numFmtId="0" fontId="4" fillId="0" borderId="5" xfId="0" applyFont="1" applyBorder="1" applyAlignment="1">
      <alignment horizontal="center" vertical="center" wrapText="1" readingOrder="2"/>
    </xf>
    <xf numFmtId="0" fontId="4" fillId="3" borderId="1" xfId="0" applyFont="1" applyFill="1" applyBorder="1" applyAlignment="1">
      <alignment horizontal="center" vertical="center" wrapText="1" readingOrder="2"/>
    </xf>
    <xf numFmtId="0" fontId="3" fillId="3" borderId="1" xfId="0" applyFont="1" applyFill="1" applyBorder="1" applyAlignment="1">
      <alignment horizontal="center" vertical="center" wrapText="1" readingOrder="2"/>
    </xf>
    <xf numFmtId="0" fontId="3" fillId="3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2"/>
    </xf>
    <xf numFmtId="0" fontId="1" fillId="4" borderId="1" xfId="0" applyFont="1" applyFill="1" applyBorder="1" applyAlignment="1">
      <alignment horizontal="center" vertical="center" wrapText="1" readingOrder="2"/>
    </xf>
    <xf numFmtId="0" fontId="3" fillId="4" borderId="1" xfId="0" applyFont="1" applyFill="1" applyBorder="1" applyAlignment="1">
      <alignment horizontal="center" vertical="center" wrapText="1" readingOrder="2"/>
    </xf>
    <xf numFmtId="165" fontId="3" fillId="0" borderId="1" xfId="0" applyNumberFormat="1" applyFont="1" applyBorder="1" applyAlignment="1">
      <alignment horizontal="center" vertical="center" wrapText="1" readingOrder="2"/>
    </xf>
    <xf numFmtId="165" fontId="3" fillId="3" borderId="1" xfId="0" applyNumberFormat="1" applyFont="1" applyFill="1" applyBorder="1" applyAlignment="1">
      <alignment horizontal="center" vertical="center" wrapText="1" readingOrder="2"/>
    </xf>
    <xf numFmtId="0" fontId="4" fillId="5" borderId="1" xfId="0" applyFont="1" applyFill="1" applyBorder="1" applyAlignment="1">
      <alignment horizontal="center" vertical="center" wrapText="1" readingOrder="2"/>
    </xf>
    <xf numFmtId="0" fontId="3" fillId="5" borderId="1" xfId="0" applyFont="1" applyFill="1" applyBorder="1" applyAlignment="1">
      <alignment horizontal="center" vertical="center" wrapText="1" readingOrder="2"/>
    </xf>
    <xf numFmtId="0" fontId="3" fillId="5" borderId="1" xfId="0" applyFont="1" applyFill="1" applyBorder="1" applyAlignment="1">
      <alignment horizontal="center" vertical="center" wrapText="1" readingOrder="1"/>
    </xf>
    <xf numFmtId="165" fontId="3" fillId="5" borderId="1" xfId="0" applyNumberFormat="1" applyFont="1" applyFill="1" applyBorder="1" applyAlignment="1">
      <alignment horizontal="center" vertical="center" wrapText="1" readingOrder="2"/>
    </xf>
    <xf numFmtId="0" fontId="1" fillId="5" borderId="1" xfId="0" applyFont="1" applyFill="1" applyBorder="1" applyAlignment="1">
      <alignment horizontal="center" vertical="center" wrapText="1" readingOrder="2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 readingOrder="2"/>
    </xf>
    <xf numFmtId="0" fontId="4" fillId="4" borderId="1" xfId="0" applyFont="1" applyFill="1" applyBorder="1" applyAlignment="1">
      <alignment horizontal="center" vertical="center" wrapText="1" readingOrder="2"/>
    </xf>
    <xf numFmtId="0" fontId="3" fillId="4" borderId="1" xfId="0" applyFont="1" applyFill="1" applyBorder="1" applyAlignment="1">
      <alignment horizontal="center" vertical="center" wrapText="1" readingOrder="1"/>
    </xf>
    <xf numFmtId="165" fontId="3" fillId="4" borderId="1" xfId="0" applyNumberFormat="1" applyFont="1" applyFill="1" applyBorder="1" applyAlignment="1">
      <alignment horizontal="center" vertical="center" wrapText="1" readingOrder="2"/>
    </xf>
    <xf numFmtId="4" fontId="3" fillId="0" borderId="1" xfId="0" applyNumberFormat="1" applyFont="1" applyBorder="1" applyAlignment="1">
      <alignment horizontal="center" vertical="center" wrapText="1" readingOrder="1"/>
    </xf>
    <xf numFmtId="4" fontId="3" fillId="3" borderId="1" xfId="0" applyNumberFormat="1" applyFont="1" applyFill="1" applyBorder="1" applyAlignment="1">
      <alignment horizontal="center" vertical="center" wrapText="1" readingOrder="1"/>
    </xf>
    <xf numFmtId="4" fontId="3" fillId="6" borderId="1" xfId="0" applyNumberFormat="1" applyFont="1" applyFill="1" applyBorder="1" applyAlignment="1">
      <alignment horizontal="center" vertical="center" wrapText="1" readingOrder="1"/>
    </xf>
    <xf numFmtId="4" fontId="1" fillId="4" borderId="1" xfId="0" applyNumberFormat="1" applyFont="1" applyFill="1" applyBorder="1" applyAlignment="1">
      <alignment horizontal="center" vertical="center" wrapText="1" readingOrder="1"/>
    </xf>
    <xf numFmtId="4" fontId="3" fillId="5" borderId="1" xfId="0" applyNumberFormat="1" applyFont="1" applyFill="1" applyBorder="1" applyAlignment="1">
      <alignment horizontal="center" vertical="center" wrapText="1" readingOrder="1"/>
    </xf>
    <xf numFmtId="0" fontId="14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 readingOrder="2"/>
    </xf>
    <xf numFmtId="0" fontId="6" fillId="5" borderId="1" xfId="0" applyFont="1" applyFill="1" applyBorder="1" applyAlignment="1">
      <alignment horizontal="center" vertical="center" wrapText="1" readingOrder="2"/>
    </xf>
    <xf numFmtId="0" fontId="0" fillId="4" borderId="1" xfId="0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2"/>
    </xf>
    <xf numFmtId="0" fontId="4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1" fillId="0" borderId="0" xfId="0" applyFont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 readingOrder="2"/>
    </xf>
    <xf numFmtId="0" fontId="3" fillId="7" borderId="1" xfId="0" applyFont="1" applyFill="1" applyBorder="1" applyAlignment="1">
      <alignment horizontal="center" vertical="center" wrapText="1" readingOrder="2"/>
    </xf>
    <xf numFmtId="0" fontId="3" fillId="7" borderId="1" xfId="0" applyFont="1" applyFill="1" applyBorder="1" applyAlignment="1">
      <alignment horizontal="center" vertical="center" wrapText="1" readingOrder="1"/>
    </xf>
    <xf numFmtId="165" fontId="3" fillId="7" borderId="1" xfId="0" applyNumberFormat="1" applyFont="1" applyFill="1" applyBorder="1" applyAlignment="1">
      <alignment horizontal="center" vertical="center" wrapText="1" readingOrder="2"/>
    </xf>
    <xf numFmtId="0" fontId="1" fillId="7" borderId="1" xfId="0" applyFont="1" applyFill="1" applyBorder="1" applyAlignment="1">
      <alignment horizontal="center" vertical="center" wrapText="1" readingOrder="2"/>
    </xf>
    <xf numFmtId="4" fontId="3" fillId="7" borderId="1" xfId="0" applyNumberFormat="1" applyFont="1" applyFill="1" applyBorder="1" applyAlignment="1">
      <alignment horizontal="center" vertical="center" wrapText="1" readingOrder="1"/>
    </xf>
    <xf numFmtId="0" fontId="5" fillId="7" borderId="1" xfId="0" applyFont="1" applyFill="1" applyBorder="1" applyAlignment="1">
      <alignment horizontal="center" vertical="center" wrapText="1" readingOrder="2"/>
    </xf>
    <xf numFmtId="0" fontId="0" fillId="7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 readingOrder="1"/>
    </xf>
    <xf numFmtId="0" fontId="26" fillId="5" borderId="1" xfId="0" applyFont="1" applyFill="1" applyBorder="1" applyAlignment="1">
      <alignment horizontal="center" vertical="center" wrapText="1" readingOrder="1"/>
    </xf>
    <xf numFmtId="0" fontId="26" fillId="0" borderId="1" xfId="0" applyFont="1" applyBorder="1" applyAlignment="1">
      <alignment horizontal="center" vertical="center" wrapText="1" readingOrder="1"/>
    </xf>
    <xf numFmtId="0" fontId="26" fillId="4" borderId="1" xfId="0" applyFont="1" applyFill="1" applyBorder="1" applyAlignment="1">
      <alignment horizontal="center" vertical="center" wrapText="1" readingOrder="1"/>
    </xf>
    <xf numFmtId="0" fontId="26" fillId="0" borderId="1" xfId="0" applyFont="1" applyBorder="1" applyAlignment="1">
      <alignment horizontal="center" vertical="center" readingOrder="1"/>
    </xf>
    <xf numFmtId="0" fontId="26" fillId="5" borderId="1" xfId="0" applyFont="1" applyFill="1" applyBorder="1" applyAlignment="1">
      <alignment horizontal="center" vertical="center" readingOrder="1"/>
    </xf>
    <xf numFmtId="0" fontId="26" fillId="4" borderId="1" xfId="0" applyFont="1" applyFill="1" applyBorder="1" applyAlignment="1">
      <alignment horizontal="center" vertical="center" readingOrder="1"/>
    </xf>
    <xf numFmtId="0" fontId="26" fillId="0" borderId="0" xfId="0" applyFont="1" applyAlignment="1">
      <alignment horizontal="center" vertical="center" readingOrder="1"/>
    </xf>
    <xf numFmtId="165" fontId="26" fillId="7" borderId="1" xfId="0" applyNumberFormat="1" applyFont="1" applyFill="1" applyBorder="1" applyAlignment="1">
      <alignment horizontal="center" vertical="center" wrapText="1" readingOrder="2"/>
    </xf>
    <xf numFmtId="165" fontId="26" fillId="5" borderId="1" xfId="0" applyNumberFormat="1" applyFont="1" applyFill="1" applyBorder="1" applyAlignment="1">
      <alignment horizontal="center" vertical="center" wrapText="1" readingOrder="2"/>
    </xf>
    <xf numFmtId="165" fontId="26" fillId="0" borderId="1" xfId="0" applyNumberFormat="1" applyFont="1" applyBorder="1" applyAlignment="1">
      <alignment horizontal="center" vertical="center" wrapText="1" readingOrder="2"/>
    </xf>
    <xf numFmtId="165" fontId="26" fillId="4" borderId="1" xfId="0" applyNumberFormat="1" applyFont="1" applyFill="1" applyBorder="1" applyAlignment="1">
      <alignment horizontal="center" vertical="center" wrapText="1" readingOrder="2"/>
    </xf>
    <xf numFmtId="165" fontId="26" fillId="0" borderId="1" xfId="0" applyNumberFormat="1" applyFont="1" applyBorder="1" applyAlignment="1">
      <alignment horizontal="center" vertical="center"/>
    </xf>
    <xf numFmtId="165" fontId="26" fillId="5" borderId="1" xfId="0" applyNumberFormat="1" applyFont="1" applyFill="1" applyBorder="1" applyAlignment="1">
      <alignment horizontal="center" vertical="center"/>
    </xf>
    <xf numFmtId="165" fontId="26" fillId="4" borderId="1" xfId="0" applyNumberFormat="1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 readingOrder="1"/>
    </xf>
    <xf numFmtId="165" fontId="26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 readingOrder="2"/>
    </xf>
    <xf numFmtId="165" fontId="26" fillId="0" borderId="1" xfId="0" applyNumberFormat="1" applyFont="1" applyFill="1" applyBorder="1" applyAlignment="1">
      <alignment horizontal="center" vertical="center" wrapText="1" readingOrder="2"/>
    </xf>
    <xf numFmtId="4" fontId="1" fillId="0" borderId="1" xfId="0" applyNumberFormat="1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2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 readingOrder="2"/>
    </xf>
    <xf numFmtId="0" fontId="9" fillId="0" borderId="2" xfId="0" applyFont="1" applyBorder="1" applyAlignment="1">
      <alignment horizontal="center" vertical="center" wrapText="1" readingOrder="2"/>
    </xf>
    <xf numFmtId="0" fontId="4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 readingOrder="2"/>
    </xf>
    <xf numFmtId="0" fontId="15" fillId="0" borderId="0" xfId="0" applyFont="1" applyAlignment="1">
      <alignment horizontal="center" vertical="center" wrapText="1" readingOrder="2"/>
    </xf>
    <xf numFmtId="0" fontId="23" fillId="0" borderId="4" xfId="0" applyFont="1" applyBorder="1" applyAlignment="1">
      <alignment horizontal="center" vertical="center" readingOrder="2"/>
    </xf>
    <xf numFmtId="0" fontId="1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readingOrder="2"/>
    </xf>
    <xf numFmtId="10" fontId="4" fillId="0" borderId="1" xfId="0" applyNumberFormat="1" applyFont="1" applyBorder="1" applyAlignment="1">
      <alignment horizontal="center" vertical="center" wrapText="1" readingOrder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582;&#1575;&#1705;&#1576;&#1585;&#1583;&#1575;&#1585;&#1740;,%20&#1582;&#1575;&#1705;&#1585;&#1740;&#1586;&#1740;%2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خاکبرداری, خاکریزی 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C6D6-4FBB-460D-8FE1-9AD71C096DC7}">
  <sheetPr>
    <pageSetUpPr fitToPage="1"/>
  </sheetPr>
  <dimension ref="B1:I62"/>
  <sheetViews>
    <sheetView rightToLeft="1" view="pageBreakPreview" zoomScale="85" zoomScaleNormal="100" zoomScaleSheetLayoutView="85" workbookViewId="0">
      <selection activeCell="C2" sqref="C2"/>
    </sheetView>
  </sheetViews>
  <sheetFormatPr defaultColWidth="8.85546875" defaultRowHeight="28.5" x14ac:dyDescent="0.75"/>
  <cols>
    <col min="1" max="1" width="16.42578125" style="27" customWidth="1"/>
    <col min="2" max="2" width="1.42578125" style="27" customWidth="1"/>
    <col min="3" max="3" width="8.85546875" style="27"/>
    <col min="4" max="4" width="19.7109375" style="27" customWidth="1"/>
    <col min="5" max="5" width="19.7109375" style="41" customWidth="1"/>
    <col min="6" max="6" width="13.140625" style="27" customWidth="1"/>
    <col min="7" max="7" width="16.28515625" style="27" customWidth="1"/>
    <col min="8" max="8" width="25" style="27" customWidth="1"/>
    <col min="9" max="9" width="54.140625" style="27" customWidth="1"/>
    <col min="10" max="10" width="1.42578125" style="27" customWidth="1"/>
    <col min="11" max="11" width="8.85546875" style="27"/>
    <col min="12" max="12" width="22.7109375" style="27" customWidth="1"/>
    <col min="13" max="13" width="23.5703125" style="27" customWidth="1"/>
    <col min="14" max="15" width="22.7109375" style="27" customWidth="1"/>
    <col min="16" max="16384" width="8.85546875" style="27"/>
  </cols>
  <sheetData>
    <row r="1" spans="2:9" ht="32.25" x14ac:dyDescent="0.3">
      <c r="C1" s="120" t="s">
        <v>108</v>
      </c>
      <c r="D1" s="120"/>
      <c r="E1" s="120"/>
      <c r="F1" s="120"/>
      <c r="G1" s="120"/>
      <c r="H1" s="120"/>
      <c r="I1" s="120"/>
    </row>
    <row r="2" spans="2:9" s="30" customFormat="1" ht="31.5" x14ac:dyDescent="0.25">
      <c r="B2" s="28"/>
      <c r="C2" s="29" t="s">
        <v>3</v>
      </c>
      <c r="D2" s="29" t="s">
        <v>0</v>
      </c>
      <c r="E2" s="29" t="s">
        <v>1</v>
      </c>
      <c r="F2" s="29" t="s">
        <v>69</v>
      </c>
      <c r="G2" s="29" t="s">
        <v>70</v>
      </c>
      <c r="H2" s="29" t="s">
        <v>71</v>
      </c>
      <c r="I2" s="29" t="s">
        <v>32</v>
      </c>
    </row>
    <row r="3" spans="2:9" ht="24.75" x14ac:dyDescent="0.3">
      <c r="C3" s="31">
        <v>1</v>
      </c>
      <c r="D3" s="32">
        <v>707000</v>
      </c>
      <c r="E3" s="32">
        <v>707220</v>
      </c>
      <c r="F3" s="33">
        <f>E3-D3</f>
        <v>220</v>
      </c>
      <c r="G3" s="34"/>
      <c r="H3" s="34" t="s">
        <v>72</v>
      </c>
      <c r="I3" s="34"/>
    </row>
    <row r="4" spans="2:9" ht="24.75" x14ac:dyDescent="0.3">
      <c r="C4" s="31">
        <v>2</v>
      </c>
      <c r="D4" s="32">
        <v>707220</v>
      </c>
      <c r="E4" s="32">
        <v>707740</v>
      </c>
      <c r="F4" s="33">
        <f t="shared" ref="F4:F20" si="0">E4-D4</f>
        <v>520</v>
      </c>
      <c r="G4" s="34"/>
      <c r="H4" s="34" t="s">
        <v>105</v>
      </c>
      <c r="I4" s="34" t="s">
        <v>106</v>
      </c>
    </row>
    <row r="5" spans="2:9" ht="24.75" x14ac:dyDescent="0.3">
      <c r="C5" s="31">
        <v>3</v>
      </c>
      <c r="D5" s="32">
        <v>707740</v>
      </c>
      <c r="E5" s="32">
        <v>707800</v>
      </c>
      <c r="F5" s="33">
        <f t="shared" si="0"/>
        <v>60</v>
      </c>
      <c r="G5" s="34"/>
      <c r="H5" s="34" t="s">
        <v>72</v>
      </c>
      <c r="I5" s="34"/>
    </row>
    <row r="6" spans="2:9" ht="24.75" x14ac:dyDescent="0.3">
      <c r="C6" s="31">
        <v>4</v>
      </c>
      <c r="D6" s="32">
        <v>707800</v>
      </c>
      <c r="E6" s="32">
        <v>707580</v>
      </c>
      <c r="F6" s="33">
        <f t="shared" si="0"/>
        <v>-220</v>
      </c>
      <c r="G6" s="34"/>
      <c r="H6" s="34" t="s">
        <v>105</v>
      </c>
      <c r="I6" s="34" t="s">
        <v>106</v>
      </c>
    </row>
    <row r="7" spans="2:9" ht="24.75" x14ac:dyDescent="0.3">
      <c r="C7" s="31">
        <v>5</v>
      </c>
      <c r="D7" s="32">
        <v>707580</v>
      </c>
      <c r="E7" s="32">
        <v>707600</v>
      </c>
      <c r="F7" s="33">
        <f t="shared" si="0"/>
        <v>20</v>
      </c>
      <c r="G7" s="34"/>
      <c r="H7" s="34" t="s">
        <v>72</v>
      </c>
      <c r="I7" s="34"/>
    </row>
    <row r="8" spans="2:9" ht="24.75" x14ac:dyDescent="0.3">
      <c r="C8" s="31">
        <v>6</v>
      </c>
      <c r="D8" s="32">
        <v>707600</v>
      </c>
      <c r="E8" s="32">
        <v>707860</v>
      </c>
      <c r="F8" s="33">
        <f t="shared" si="0"/>
        <v>260</v>
      </c>
      <c r="G8" s="34"/>
      <c r="H8" s="34" t="s">
        <v>105</v>
      </c>
      <c r="I8" s="34" t="s">
        <v>106</v>
      </c>
    </row>
    <row r="9" spans="2:9" ht="24.75" x14ac:dyDescent="0.3">
      <c r="C9" s="31">
        <v>7</v>
      </c>
      <c r="D9" s="32">
        <v>707860</v>
      </c>
      <c r="E9" s="32">
        <v>707880</v>
      </c>
      <c r="F9" s="33">
        <f t="shared" si="0"/>
        <v>20</v>
      </c>
      <c r="G9" s="34"/>
      <c r="H9" s="34" t="s">
        <v>72</v>
      </c>
      <c r="I9" s="34"/>
    </row>
    <row r="10" spans="2:9" ht="24.75" x14ac:dyDescent="0.3">
      <c r="C10" s="31">
        <v>8</v>
      </c>
      <c r="D10" s="32">
        <v>707880</v>
      </c>
      <c r="E10" s="32">
        <v>707950</v>
      </c>
      <c r="F10" s="33">
        <f t="shared" si="0"/>
        <v>70</v>
      </c>
      <c r="G10" s="34"/>
      <c r="H10" s="34" t="s">
        <v>105</v>
      </c>
      <c r="I10" s="34" t="s">
        <v>106</v>
      </c>
    </row>
    <row r="11" spans="2:9" ht="24.75" x14ac:dyDescent="0.3">
      <c r="C11" s="31">
        <v>9</v>
      </c>
      <c r="D11" s="32">
        <v>707950</v>
      </c>
      <c r="E11" s="32">
        <v>710120</v>
      </c>
      <c r="F11" s="33">
        <f t="shared" si="0"/>
        <v>2170</v>
      </c>
      <c r="G11" s="34"/>
      <c r="H11" s="34" t="s">
        <v>72</v>
      </c>
      <c r="I11" s="34"/>
    </row>
    <row r="12" spans="2:9" ht="24.75" x14ac:dyDescent="0.3">
      <c r="C12" s="31">
        <v>10</v>
      </c>
      <c r="D12" s="32">
        <v>710120</v>
      </c>
      <c r="E12" s="32">
        <v>710240</v>
      </c>
      <c r="F12" s="33">
        <f t="shared" si="0"/>
        <v>120</v>
      </c>
      <c r="G12" s="34"/>
      <c r="H12" s="34" t="s">
        <v>105</v>
      </c>
      <c r="I12" s="34" t="s">
        <v>106</v>
      </c>
    </row>
    <row r="13" spans="2:9" ht="24.75" x14ac:dyDescent="0.3">
      <c r="C13" s="31">
        <v>11</v>
      </c>
      <c r="D13" s="32">
        <v>710240</v>
      </c>
      <c r="E13" s="32">
        <v>711140</v>
      </c>
      <c r="F13" s="33">
        <f t="shared" si="0"/>
        <v>900</v>
      </c>
      <c r="G13" s="34"/>
      <c r="H13" s="34" t="s">
        <v>72</v>
      </c>
      <c r="I13" s="34"/>
    </row>
    <row r="14" spans="2:9" ht="24.75" x14ac:dyDescent="0.3">
      <c r="C14" s="31">
        <v>12</v>
      </c>
      <c r="D14" s="32">
        <v>711140</v>
      </c>
      <c r="E14" s="32">
        <v>711260</v>
      </c>
      <c r="F14" s="33">
        <f t="shared" si="0"/>
        <v>120</v>
      </c>
      <c r="G14" s="34"/>
      <c r="H14" s="34" t="s">
        <v>105</v>
      </c>
      <c r="I14" s="34" t="s">
        <v>106</v>
      </c>
    </row>
    <row r="15" spans="2:9" ht="24.75" x14ac:dyDescent="0.3">
      <c r="C15" s="31">
        <v>13</v>
      </c>
      <c r="D15" s="32">
        <v>711260</v>
      </c>
      <c r="E15" s="32">
        <v>711300</v>
      </c>
      <c r="F15" s="33">
        <f t="shared" si="0"/>
        <v>40</v>
      </c>
      <c r="G15" s="34"/>
      <c r="H15" s="34" t="s">
        <v>72</v>
      </c>
      <c r="I15" s="34"/>
    </row>
    <row r="16" spans="2:9" ht="24.75" x14ac:dyDescent="0.3">
      <c r="C16" s="31">
        <v>14</v>
      </c>
      <c r="D16" s="32">
        <v>711300</v>
      </c>
      <c r="E16" s="32">
        <v>711350</v>
      </c>
      <c r="F16" s="33">
        <f t="shared" si="0"/>
        <v>50</v>
      </c>
      <c r="G16" s="34"/>
      <c r="H16" s="34" t="s">
        <v>105</v>
      </c>
      <c r="I16" s="34" t="s">
        <v>106</v>
      </c>
    </row>
    <row r="17" spans="3:9" ht="24.75" x14ac:dyDescent="0.3">
      <c r="C17" s="31">
        <v>15</v>
      </c>
      <c r="D17" s="32">
        <v>711350</v>
      </c>
      <c r="E17" s="32">
        <v>712650</v>
      </c>
      <c r="F17" s="33">
        <f t="shared" si="0"/>
        <v>1300</v>
      </c>
      <c r="G17" s="34"/>
      <c r="H17" s="34" t="s">
        <v>72</v>
      </c>
      <c r="I17" s="34"/>
    </row>
    <row r="18" spans="3:9" ht="24.75" x14ac:dyDescent="0.3">
      <c r="C18" s="31">
        <v>16</v>
      </c>
      <c r="D18" s="32">
        <v>712650</v>
      </c>
      <c r="E18" s="32">
        <v>713390</v>
      </c>
      <c r="F18" s="33">
        <f t="shared" si="0"/>
        <v>740</v>
      </c>
      <c r="G18" s="34">
        <v>2</v>
      </c>
      <c r="H18" s="34" t="s">
        <v>105</v>
      </c>
      <c r="I18" s="34" t="s">
        <v>88</v>
      </c>
    </row>
    <row r="19" spans="3:9" ht="24.75" x14ac:dyDescent="0.3">
      <c r="C19" s="31">
        <v>17</v>
      </c>
      <c r="D19" s="32">
        <v>713390</v>
      </c>
      <c r="E19" s="32">
        <v>713555</v>
      </c>
      <c r="F19" s="33">
        <f t="shared" si="0"/>
        <v>165</v>
      </c>
      <c r="G19" s="34"/>
      <c r="H19" s="34" t="s">
        <v>72</v>
      </c>
      <c r="I19" s="34"/>
    </row>
    <row r="20" spans="3:9" ht="24.75" x14ac:dyDescent="0.3">
      <c r="C20" s="31">
        <v>18</v>
      </c>
      <c r="D20" s="32">
        <v>713555</v>
      </c>
      <c r="E20" s="32">
        <v>715360</v>
      </c>
      <c r="F20" s="33">
        <f t="shared" si="0"/>
        <v>1805</v>
      </c>
      <c r="G20" s="34">
        <v>15</v>
      </c>
      <c r="H20" s="34" t="s">
        <v>105</v>
      </c>
      <c r="I20" s="34" t="s">
        <v>88</v>
      </c>
    </row>
    <row r="21" spans="3:9" ht="24.75" x14ac:dyDescent="0.3">
      <c r="C21" s="31">
        <v>19</v>
      </c>
      <c r="D21" s="32">
        <v>715360</v>
      </c>
      <c r="E21" s="32">
        <v>715440</v>
      </c>
      <c r="F21" s="33">
        <f t="shared" ref="F21:F57" si="1">E21-D21</f>
        <v>80</v>
      </c>
      <c r="G21" s="34">
        <v>0</v>
      </c>
      <c r="H21" s="34" t="s">
        <v>72</v>
      </c>
      <c r="I21" s="34"/>
    </row>
    <row r="22" spans="3:9" ht="24.75" x14ac:dyDescent="0.3">
      <c r="C22" s="31">
        <v>20</v>
      </c>
      <c r="D22" s="32">
        <v>715440</v>
      </c>
      <c r="E22" s="32">
        <v>715720</v>
      </c>
      <c r="F22" s="33">
        <f t="shared" si="1"/>
        <v>280</v>
      </c>
      <c r="G22" s="34">
        <v>1</v>
      </c>
      <c r="H22" s="34" t="s">
        <v>105</v>
      </c>
      <c r="I22" s="34" t="s">
        <v>88</v>
      </c>
    </row>
    <row r="23" spans="3:9" ht="24.75" x14ac:dyDescent="0.3">
      <c r="C23" s="31">
        <v>22</v>
      </c>
      <c r="D23" s="32">
        <v>715720</v>
      </c>
      <c r="E23" s="32">
        <v>715760</v>
      </c>
      <c r="F23" s="33">
        <f t="shared" si="1"/>
        <v>40</v>
      </c>
      <c r="G23" s="34"/>
      <c r="H23" s="34" t="s">
        <v>72</v>
      </c>
      <c r="I23" s="34"/>
    </row>
    <row r="24" spans="3:9" ht="24.75" x14ac:dyDescent="0.3">
      <c r="C24" s="31">
        <v>23</v>
      </c>
      <c r="D24" s="32">
        <v>715760</v>
      </c>
      <c r="E24" s="32">
        <v>715820</v>
      </c>
      <c r="F24" s="33">
        <f t="shared" si="1"/>
        <v>60</v>
      </c>
      <c r="G24" s="34">
        <v>0</v>
      </c>
      <c r="H24" s="34" t="s">
        <v>105</v>
      </c>
      <c r="I24" s="34" t="s">
        <v>106</v>
      </c>
    </row>
    <row r="25" spans="3:9" ht="24.75" x14ac:dyDescent="0.3">
      <c r="C25" s="31">
        <v>24</v>
      </c>
      <c r="D25" s="32">
        <v>715820</v>
      </c>
      <c r="E25" s="32">
        <v>716030</v>
      </c>
      <c r="F25" s="33">
        <f t="shared" si="1"/>
        <v>210</v>
      </c>
      <c r="G25" s="34"/>
      <c r="H25" s="34" t="s">
        <v>72</v>
      </c>
      <c r="I25" s="34"/>
    </row>
    <row r="26" spans="3:9" ht="24.75" x14ac:dyDescent="0.3">
      <c r="C26" s="31">
        <v>25</v>
      </c>
      <c r="D26" s="32">
        <v>716030</v>
      </c>
      <c r="E26" s="32">
        <v>716120</v>
      </c>
      <c r="F26" s="33">
        <f t="shared" si="1"/>
        <v>90</v>
      </c>
      <c r="G26" s="34">
        <v>1</v>
      </c>
      <c r="H26" s="34" t="s">
        <v>105</v>
      </c>
      <c r="I26" s="34" t="s">
        <v>88</v>
      </c>
    </row>
    <row r="27" spans="3:9" ht="24.75" x14ac:dyDescent="0.3">
      <c r="C27" s="31">
        <v>26</v>
      </c>
      <c r="D27" s="32">
        <v>716120</v>
      </c>
      <c r="E27" s="32">
        <v>716160</v>
      </c>
      <c r="F27" s="33">
        <f t="shared" si="1"/>
        <v>40</v>
      </c>
      <c r="G27" s="34"/>
      <c r="H27" s="34" t="s">
        <v>72</v>
      </c>
      <c r="I27" s="34"/>
    </row>
    <row r="28" spans="3:9" ht="24.75" x14ac:dyDescent="0.3">
      <c r="C28" s="31">
        <v>27</v>
      </c>
      <c r="D28" s="32">
        <v>716160</v>
      </c>
      <c r="E28" s="32">
        <v>716200</v>
      </c>
      <c r="F28" s="33">
        <f t="shared" si="1"/>
        <v>40</v>
      </c>
      <c r="G28" s="34">
        <v>1</v>
      </c>
      <c r="H28" s="34" t="s">
        <v>105</v>
      </c>
      <c r="I28" s="34" t="s">
        <v>88</v>
      </c>
    </row>
    <row r="29" spans="3:9" ht="24.75" x14ac:dyDescent="0.3">
      <c r="C29" s="31">
        <v>28</v>
      </c>
      <c r="D29" s="32">
        <v>716200</v>
      </c>
      <c r="E29" s="32">
        <v>716440</v>
      </c>
      <c r="F29" s="33">
        <f t="shared" si="1"/>
        <v>240</v>
      </c>
      <c r="G29" s="34"/>
      <c r="H29" s="34" t="s">
        <v>72</v>
      </c>
      <c r="I29" s="34"/>
    </row>
    <row r="30" spans="3:9" ht="24.75" x14ac:dyDescent="0.3">
      <c r="C30" s="31">
        <v>29</v>
      </c>
      <c r="D30" s="32">
        <v>716440</v>
      </c>
      <c r="E30" s="32">
        <v>717000</v>
      </c>
      <c r="F30" s="33">
        <f t="shared" si="1"/>
        <v>560</v>
      </c>
      <c r="G30" s="34">
        <v>4</v>
      </c>
      <c r="H30" s="34" t="s">
        <v>105</v>
      </c>
      <c r="I30" s="34" t="s">
        <v>88</v>
      </c>
    </row>
    <row r="31" spans="3:9" ht="24.75" x14ac:dyDescent="0.3">
      <c r="C31" s="31">
        <v>30</v>
      </c>
      <c r="D31" s="32">
        <v>717000</v>
      </c>
      <c r="E31" s="32">
        <v>717160</v>
      </c>
      <c r="F31" s="33">
        <f t="shared" si="1"/>
        <v>160</v>
      </c>
      <c r="G31" s="34"/>
      <c r="H31" s="34" t="s">
        <v>72</v>
      </c>
      <c r="I31" s="34"/>
    </row>
    <row r="32" spans="3:9" ht="24.75" x14ac:dyDescent="0.3">
      <c r="C32" s="31">
        <v>31</v>
      </c>
      <c r="D32" s="32">
        <v>717160</v>
      </c>
      <c r="E32" s="32">
        <v>719900</v>
      </c>
      <c r="F32" s="33">
        <f t="shared" si="1"/>
        <v>2740</v>
      </c>
      <c r="G32" s="34">
        <v>7</v>
      </c>
      <c r="H32" s="34" t="s">
        <v>105</v>
      </c>
      <c r="I32" s="34" t="s">
        <v>88</v>
      </c>
    </row>
    <row r="33" spans="3:9" ht="24.75" x14ac:dyDescent="0.3">
      <c r="C33" s="31">
        <v>32</v>
      </c>
      <c r="D33" s="32">
        <v>719900</v>
      </c>
      <c r="E33" s="32">
        <v>719980</v>
      </c>
      <c r="F33" s="33">
        <f t="shared" si="1"/>
        <v>80</v>
      </c>
      <c r="G33" s="34"/>
      <c r="H33" s="34" t="s">
        <v>72</v>
      </c>
      <c r="I33" s="34"/>
    </row>
    <row r="34" spans="3:9" ht="24.75" x14ac:dyDescent="0.3">
      <c r="C34" s="31">
        <v>33</v>
      </c>
      <c r="D34" s="32">
        <v>719980</v>
      </c>
      <c r="E34" s="32">
        <v>721540</v>
      </c>
      <c r="F34" s="33">
        <f t="shared" si="1"/>
        <v>1560</v>
      </c>
      <c r="G34" s="34">
        <v>22</v>
      </c>
      <c r="H34" s="34" t="s">
        <v>105</v>
      </c>
      <c r="I34" s="34" t="s">
        <v>88</v>
      </c>
    </row>
    <row r="35" spans="3:9" ht="24.75" x14ac:dyDescent="0.3">
      <c r="C35" s="31">
        <v>34</v>
      </c>
      <c r="D35" s="32">
        <v>721540</v>
      </c>
      <c r="E35" s="32">
        <v>721660</v>
      </c>
      <c r="F35" s="33">
        <f t="shared" si="1"/>
        <v>120</v>
      </c>
      <c r="G35" s="34"/>
      <c r="H35" s="34" t="s">
        <v>72</v>
      </c>
      <c r="I35" s="34"/>
    </row>
    <row r="36" spans="3:9" ht="24.75" x14ac:dyDescent="0.3">
      <c r="C36" s="31">
        <v>35</v>
      </c>
      <c r="D36" s="32">
        <v>721660</v>
      </c>
      <c r="E36" s="32">
        <v>723360</v>
      </c>
      <c r="F36" s="33">
        <f t="shared" si="1"/>
        <v>1700</v>
      </c>
      <c r="G36" s="34">
        <v>13</v>
      </c>
      <c r="H36" s="34" t="s">
        <v>105</v>
      </c>
      <c r="I36" s="34" t="s">
        <v>88</v>
      </c>
    </row>
    <row r="37" spans="3:9" ht="24.75" x14ac:dyDescent="0.3">
      <c r="C37" s="31">
        <v>36</v>
      </c>
      <c r="D37" s="32">
        <v>723360</v>
      </c>
      <c r="E37" s="32">
        <v>723540</v>
      </c>
      <c r="F37" s="33">
        <f t="shared" si="1"/>
        <v>180</v>
      </c>
      <c r="G37" s="34"/>
      <c r="H37" s="34" t="s">
        <v>72</v>
      </c>
      <c r="I37" s="34"/>
    </row>
    <row r="38" spans="3:9" ht="24.75" x14ac:dyDescent="0.3">
      <c r="C38" s="31">
        <v>37</v>
      </c>
      <c r="D38" s="32">
        <v>723540</v>
      </c>
      <c r="E38" s="32">
        <v>723650</v>
      </c>
      <c r="F38" s="33">
        <f t="shared" si="1"/>
        <v>110</v>
      </c>
      <c r="G38" s="34">
        <v>1</v>
      </c>
      <c r="H38" s="34" t="s">
        <v>105</v>
      </c>
      <c r="I38" s="34" t="s">
        <v>88</v>
      </c>
    </row>
    <row r="39" spans="3:9" ht="24.75" x14ac:dyDescent="0.3">
      <c r="C39" s="31">
        <v>38</v>
      </c>
      <c r="D39" s="32">
        <v>723650</v>
      </c>
      <c r="E39" s="32">
        <v>723660</v>
      </c>
      <c r="F39" s="33">
        <f t="shared" si="1"/>
        <v>10</v>
      </c>
      <c r="G39" s="34"/>
      <c r="H39" s="34" t="s">
        <v>72</v>
      </c>
      <c r="I39" s="34"/>
    </row>
    <row r="40" spans="3:9" ht="24.75" x14ac:dyDescent="0.3">
      <c r="C40" s="31">
        <v>39</v>
      </c>
      <c r="D40" s="32">
        <v>723660</v>
      </c>
      <c r="E40" s="32">
        <v>724310</v>
      </c>
      <c r="F40" s="33">
        <f t="shared" si="1"/>
        <v>650</v>
      </c>
      <c r="G40" s="34">
        <v>3</v>
      </c>
      <c r="H40" s="34" t="s">
        <v>105</v>
      </c>
      <c r="I40" s="34" t="s">
        <v>88</v>
      </c>
    </row>
    <row r="41" spans="3:9" ht="24.75" x14ac:dyDescent="0.3">
      <c r="C41" s="31">
        <v>40</v>
      </c>
      <c r="D41" s="32">
        <v>724310</v>
      </c>
      <c r="E41" s="32">
        <v>724980</v>
      </c>
      <c r="F41" s="33">
        <f t="shared" si="1"/>
        <v>670</v>
      </c>
      <c r="G41" s="34"/>
      <c r="H41" s="34" t="s">
        <v>72</v>
      </c>
      <c r="I41" s="34"/>
    </row>
    <row r="42" spans="3:9" ht="24.75" x14ac:dyDescent="0.3">
      <c r="C42" s="31">
        <v>41</v>
      </c>
      <c r="D42" s="32">
        <v>724980</v>
      </c>
      <c r="E42" s="32">
        <v>725180</v>
      </c>
      <c r="F42" s="33">
        <f t="shared" si="1"/>
        <v>200</v>
      </c>
      <c r="G42" s="34"/>
      <c r="H42" s="34" t="s">
        <v>105</v>
      </c>
      <c r="I42" s="34" t="s">
        <v>106</v>
      </c>
    </row>
    <row r="43" spans="3:9" ht="24.75" x14ac:dyDescent="0.3">
      <c r="C43" s="31">
        <v>42</v>
      </c>
      <c r="D43" s="32">
        <v>725180</v>
      </c>
      <c r="E43" s="32">
        <v>725340</v>
      </c>
      <c r="F43" s="33">
        <f t="shared" si="1"/>
        <v>160</v>
      </c>
      <c r="G43" s="34"/>
      <c r="H43" s="34" t="s">
        <v>72</v>
      </c>
      <c r="I43" s="34"/>
    </row>
    <row r="44" spans="3:9" ht="24.75" x14ac:dyDescent="0.3">
      <c r="C44" s="31">
        <v>43</v>
      </c>
      <c r="D44" s="32">
        <v>725340</v>
      </c>
      <c r="E44" s="32">
        <v>725400</v>
      </c>
      <c r="F44" s="33">
        <f t="shared" si="1"/>
        <v>60</v>
      </c>
      <c r="G44" s="34"/>
      <c r="H44" s="34" t="s">
        <v>105</v>
      </c>
      <c r="I44" s="34" t="s">
        <v>106</v>
      </c>
    </row>
    <row r="45" spans="3:9" ht="24.75" x14ac:dyDescent="0.3">
      <c r="C45" s="31">
        <v>44</v>
      </c>
      <c r="D45" s="32">
        <v>725400</v>
      </c>
      <c r="E45" s="32">
        <v>725420</v>
      </c>
      <c r="F45" s="33">
        <f t="shared" si="1"/>
        <v>20</v>
      </c>
      <c r="G45" s="34"/>
      <c r="H45" s="34" t="s">
        <v>72</v>
      </c>
      <c r="I45" s="34"/>
    </row>
    <row r="46" spans="3:9" ht="24.75" x14ac:dyDescent="0.3">
      <c r="C46" s="31">
        <v>45</v>
      </c>
      <c r="D46" s="32">
        <v>725420</v>
      </c>
      <c r="E46" s="32">
        <v>726020</v>
      </c>
      <c r="F46" s="33">
        <f t="shared" si="1"/>
        <v>600</v>
      </c>
      <c r="G46" s="34"/>
      <c r="H46" s="34" t="s">
        <v>105</v>
      </c>
      <c r="I46" s="34" t="s">
        <v>106</v>
      </c>
    </row>
    <row r="47" spans="3:9" ht="24.75" x14ac:dyDescent="0.3">
      <c r="C47" s="31">
        <v>46</v>
      </c>
      <c r="D47" s="32">
        <v>726020</v>
      </c>
      <c r="E47" s="32">
        <v>726040</v>
      </c>
      <c r="F47" s="33">
        <f t="shared" si="1"/>
        <v>20</v>
      </c>
      <c r="G47" s="34"/>
      <c r="H47" s="34" t="s">
        <v>72</v>
      </c>
      <c r="I47" s="34"/>
    </row>
    <row r="48" spans="3:9" ht="24.75" x14ac:dyDescent="0.3">
      <c r="C48" s="31">
        <v>47</v>
      </c>
      <c r="D48" s="32">
        <v>726040</v>
      </c>
      <c r="E48" s="32">
        <v>736580</v>
      </c>
      <c r="F48" s="33">
        <f t="shared" si="1"/>
        <v>10540</v>
      </c>
      <c r="G48" s="34"/>
      <c r="H48" s="34" t="s">
        <v>105</v>
      </c>
      <c r="I48" s="34" t="s">
        <v>106</v>
      </c>
    </row>
    <row r="49" spans="2:9" ht="24.75" x14ac:dyDescent="0.3">
      <c r="C49" s="31">
        <v>48</v>
      </c>
      <c r="D49" s="32">
        <v>736580</v>
      </c>
      <c r="E49" s="32">
        <v>737120</v>
      </c>
      <c r="F49" s="33">
        <f t="shared" si="1"/>
        <v>540</v>
      </c>
      <c r="G49" s="34"/>
      <c r="H49" s="34" t="s">
        <v>72</v>
      </c>
      <c r="I49" s="34"/>
    </row>
    <row r="50" spans="2:9" ht="24.75" x14ac:dyDescent="0.3">
      <c r="C50" s="31">
        <v>49</v>
      </c>
      <c r="D50" s="32">
        <v>737120</v>
      </c>
      <c r="E50" s="32">
        <v>737460</v>
      </c>
      <c r="F50" s="33">
        <f t="shared" si="1"/>
        <v>340</v>
      </c>
      <c r="G50" s="34"/>
      <c r="H50" s="34" t="s">
        <v>105</v>
      </c>
      <c r="I50" s="34" t="s">
        <v>106</v>
      </c>
    </row>
    <row r="51" spans="2:9" ht="24.75" x14ac:dyDescent="0.3">
      <c r="C51" s="31">
        <v>50</v>
      </c>
      <c r="D51" s="32">
        <v>737460</v>
      </c>
      <c r="E51" s="32">
        <v>737520</v>
      </c>
      <c r="F51" s="33">
        <f t="shared" si="1"/>
        <v>60</v>
      </c>
      <c r="G51" s="34"/>
      <c r="H51" s="34" t="s">
        <v>72</v>
      </c>
      <c r="I51" s="34"/>
    </row>
    <row r="52" spans="2:9" ht="24.75" x14ac:dyDescent="0.3">
      <c r="C52" s="31">
        <v>51</v>
      </c>
      <c r="D52" s="32">
        <v>737520</v>
      </c>
      <c r="E52" s="32">
        <v>737800</v>
      </c>
      <c r="F52" s="33">
        <f t="shared" si="1"/>
        <v>280</v>
      </c>
      <c r="G52" s="34"/>
      <c r="H52" s="34" t="s">
        <v>105</v>
      </c>
      <c r="I52" s="34" t="s">
        <v>106</v>
      </c>
    </row>
    <row r="53" spans="2:9" ht="24.75" x14ac:dyDescent="0.3">
      <c r="C53" s="31">
        <v>52</v>
      </c>
      <c r="D53" s="32">
        <v>737800</v>
      </c>
      <c r="E53" s="32">
        <v>737810</v>
      </c>
      <c r="F53" s="33">
        <f t="shared" si="1"/>
        <v>10</v>
      </c>
      <c r="G53" s="34"/>
      <c r="H53" s="34" t="s">
        <v>72</v>
      </c>
      <c r="I53" s="34"/>
    </row>
    <row r="54" spans="2:9" ht="24.75" x14ac:dyDescent="0.3">
      <c r="C54" s="31">
        <v>53</v>
      </c>
      <c r="D54" s="32">
        <v>737810</v>
      </c>
      <c r="E54" s="32">
        <v>738480</v>
      </c>
      <c r="F54" s="33">
        <f t="shared" si="1"/>
        <v>670</v>
      </c>
      <c r="G54" s="34"/>
      <c r="H54" s="34" t="s">
        <v>105</v>
      </c>
      <c r="I54" s="34" t="s">
        <v>106</v>
      </c>
    </row>
    <row r="55" spans="2:9" ht="24.75" x14ac:dyDescent="0.3">
      <c r="C55" s="31">
        <v>54</v>
      </c>
      <c r="D55" s="32">
        <v>738480</v>
      </c>
      <c r="E55" s="32">
        <v>738600</v>
      </c>
      <c r="F55" s="33">
        <f t="shared" si="1"/>
        <v>120</v>
      </c>
      <c r="G55" s="34"/>
      <c r="H55" s="34" t="s">
        <v>72</v>
      </c>
      <c r="I55" s="34"/>
    </row>
    <row r="56" spans="2:9" ht="24.75" x14ac:dyDescent="0.3">
      <c r="C56" s="31">
        <v>55</v>
      </c>
      <c r="D56" s="32">
        <v>738600</v>
      </c>
      <c r="E56" s="32">
        <v>738760</v>
      </c>
      <c r="F56" s="33">
        <f t="shared" si="1"/>
        <v>160</v>
      </c>
      <c r="G56" s="34"/>
      <c r="H56" s="34" t="s">
        <v>105</v>
      </c>
      <c r="I56" s="34" t="s">
        <v>106</v>
      </c>
    </row>
    <row r="57" spans="2:9" ht="24.75" x14ac:dyDescent="0.3">
      <c r="C57" s="31">
        <v>56</v>
      </c>
      <c r="D57" s="32">
        <v>738760</v>
      </c>
      <c r="E57" s="32">
        <v>739580</v>
      </c>
      <c r="F57" s="33">
        <f t="shared" si="1"/>
        <v>820</v>
      </c>
      <c r="G57" s="34"/>
      <c r="H57" s="34" t="s">
        <v>72</v>
      </c>
      <c r="I57" s="34"/>
    </row>
    <row r="58" spans="2:9" ht="24.75" x14ac:dyDescent="0.3">
      <c r="C58" s="31">
        <v>57</v>
      </c>
      <c r="D58" s="32">
        <v>739580</v>
      </c>
      <c r="E58" s="32">
        <v>739600</v>
      </c>
      <c r="F58" s="33">
        <f t="shared" ref="F58:F61" si="2">E58-D58</f>
        <v>20</v>
      </c>
      <c r="G58" s="34"/>
      <c r="H58" s="34" t="s">
        <v>105</v>
      </c>
      <c r="I58" s="34" t="s">
        <v>106</v>
      </c>
    </row>
    <row r="59" spans="2:9" ht="24.75" x14ac:dyDescent="0.3">
      <c r="C59" s="31">
        <v>58</v>
      </c>
      <c r="D59" s="32">
        <v>739600</v>
      </c>
      <c r="E59" s="32">
        <v>739760</v>
      </c>
      <c r="F59" s="33">
        <f t="shared" si="2"/>
        <v>160</v>
      </c>
      <c r="G59" s="34"/>
      <c r="H59" s="34" t="s">
        <v>72</v>
      </c>
      <c r="I59" s="34"/>
    </row>
    <row r="60" spans="2:9" ht="24.75" x14ac:dyDescent="0.3">
      <c r="C60" s="31">
        <v>59</v>
      </c>
      <c r="D60" s="32">
        <v>739760</v>
      </c>
      <c r="E60" s="35">
        <v>739800</v>
      </c>
      <c r="F60" s="33">
        <f t="shared" si="2"/>
        <v>40</v>
      </c>
      <c r="G60" s="36"/>
      <c r="H60" s="34" t="s">
        <v>105</v>
      </c>
      <c r="I60" s="34" t="s">
        <v>106</v>
      </c>
    </row>
    <row r="61" spans="2:9" ht="25.5" thickBot="1" x14ac:dyDescent="0.35">
      <c r="C61" s="31">
        <v>60</v>
      </c>
      <c r="D61" s="35">
        <v>739800</v>
      </c>
      <c r="E61" s="35">
        <v>740000</v>
      </c>
      <c r="F61" s="33">
        <f t="shared" si="2"/>
        <v>200</v>
      </c>
      <c r="G61" s="36"/>
      <c r="H61" s="36" t="s">
        <v>72</v>
      </c>
      <c r="I61" s="34"/>
    </row>
    <row r="62" spans="2:9" ht="35.25" thickTop="1" x14ac:dyDescent="0.7">
      <c r="B62" s="37"/>
      <c r="C62" s="38"/>
      <c r="D62" s="39"/>
      <c r="E62" s="39"/>
      <c r="F62" s="40">
        <f>SUM(F3:F61)</f>
        <v>33000</v>
      </c>
      <c r="G62" s="40">
        <f>SUM(G3:G61)</f>
        <v>70</v>
      </c>
      <c r="H62" s="39"/>
      <c r="I62" s="39"/>
    </row>
  </sheetData>
  <mergeCells count="1">
    <mergeCell ref="C1:I1"/>
  </mergeCells>
  <printOptions horizontalCentered="1"/>
  <pageMargins left="0.19685039370078741" right="0.19685039370078741" top="0.19685039370078741" bottom="0.98425196850393704" header="0.31496062992125984" footer="0.39370078740157483"/>
  <pageSetup paperSize="9" scale="90" fitToHeight="0" orientation="landscape" r:id="rId1"/>
  <headerFooter>
    <oddFooter>&amp;C&amp;12Page: &amp;P/&amp;N&amp;R&amp;"B Zar,Regular"&amp;12            پروژه قطعه 20 راه آهن زاهدان مشهد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A2EC4-B1E9-4B04-8C5C-2E3838DAD4F0}">
  <sheetPr>
    <pageSetUpPr fitToPage="1"/>
  </sheetPr>
  <dimension ref="B1:E16"/>
  <sheetViews>
    <sheetView rightToLeft="1" view="pageBreakPreview" zoomScale="115" zoomScaleNormal="100" zoomScaleSheetLayoutView="115" workbookViewId="0">
      <selection activeCell="C2" sqref="C2"/>
    </sheetView>
  </sheetViews>
  <sheetFormatPr defaultColWidth="8.85546875" defaultRowHeight="18.75" x14ac:dyDescent="0.3"/>
  <cols>
    <col min="1" max="1" width="16.42578125" style="27" customWidth="1"/>
    <col min="2" max="2" width="1.42578125" style="27" customWidth="1"/>
    <col min="3" max="3" width="8.85546875" style="27"/>
    <col min="4" max="4" width="19.7109375" style="27" customWidth="1"/>
    <col min="5" max="5" width="54.140625" style="27" customWidth="1"/>
    <col min="6" max="6" width="1.42578125" style="27" customWidth="1"/>
    <col min="7" max="7" width="8.85546875" style="27"/>
    <col min="8" max="8" width="22.7109375" style="27" customWidth="1"/>
    <col min="9" max="9" width="23.5703125" style="27" customWidth="1"/>
    <col min="10" max="11" width="22.7109375" style="27" customWidth="1"/>
    <col min="12" max="16384" width="8.85546875" style="27"/>
  </cols>
  <sheetData>
    <row r="1" spans="2:5" ht="25.5" x14ac:dyDescent="0.3">
      <c r="C1" s="121" t="s">
        <v>107</v>
      </c>
      <c r="D1" s="121"/>
      <c r="E1" s="121"/>
    </row>
    <row r="2" spans="2:5" s="30" customFormat="1" ht="31.5" x14ac:dyDescent="0.25">
      <c r="B2" s="28"/>
      <c r="C2" s="29" t="s">
        <v>3</v>
      </c>
      <c r="D2" s="29" t="s">
        <v>89</v>
      </c>
      <c r="E2" s="29" t="s">
        <v>90</v>
      </c>
    </row>
    <row r="3" spans="2:5" ht="24.75" x14ac:dyDescent="0.3">
      <c r="C3" s="31">
        <v>1</v>
      </c>
      <c r="D3" s="32">
        <v>711000</v>
      </c>
      <c r="E3" s="48" t="s">
        <v>91</v>
      </c>
    </row>
    <row r="4" spans="2:5" ht="24.75" x14ac:dyDescent="0.3">
      <c r="C4" s="31">
        <v>2</v>
      </c>
      <c r="D4" s="32">
        <v>712000</v>
      </c>
      <c r="E4" s="48" t="s">
        <v>92</v>
      </c>
    </row>
    <row r="5" spans="2:5" ht="24.75" x14ac:dyDescent="0.3">
      <c r="C5" s="31">
        <v>3</v>
      </c>
      <c r="D5" s="32">
        <v>713000</v>
      </c>
      <c r="E5" s="48" t="s">
        <v>93</v>
      </c>
    </row>
    <row r="6" spans="2:5" ht="24.75" x14ac:dyDescent="0.3">
      <c r="C6" s="31">
        <v>4</v>
      </c>
      <c r="D6" s="32">
        <v>714000</v>
      </c>
      <c r="E6" s="48" t="s">
        <v>94</v>
      </c>
    </row>
    <row r="7" spans="2:5" ht="24.75" x14ac:dyDescent="0.3">
      <c r="C7" s="31">
        <v>5</v>
      </c>
      <c r="D7" s="32">
        <v>715000</v>
      </c>
      <c r="E7" s="48" t="s">
        <v>95</v>
      </c>
    </row>
    <row r="8" spans="2:5" ht="24.75" x14ac:dyDescent="0.3">
      <c r="C8" s="31">
        <v>6</v>
      </c>
      <c r="D8" s="32">
        <v>716000</v>
      </c>
      <c r="E8" s="48" t="s">
        <v>96</v>
      </c>
    </row>
    <row r="9" spans="2:5" ht="24.75" x14ac:dyDescent="0.3">
      <c r="C9" s="31">
        <v>7</v>
      </c>
      <c r="D9" s="32">
        <v>717000</v>
      </c>
      <c r="E9" s="48" t="s">
        <v>97</v>
      </c>
    </row>
    <row r="10" spans="2:5" ht="24.75" x14ac:dyDescent="0.3">
      <c r="C10" s="31">
        <v>8</v>
      </c>
      <c r="D10" s="32">
        <v>718000</v>
      </c>
      <c r="E10" s="48" t="s">
        <v>98</v>
      </c>
    </row>
    <row r="11" spans="2:5" ht="24.75" x14ac:dyDescent="0.3">
      <c r="C11" s="31">
        <v>9</v>
      </c>
      <c r="D11" s="32">
        <v>719000</v>
      </c>
      <c r="E11" s="48" t="s">
        <v>99</v>
      </c>
    </row>
    <row r="12" spans="2:5" ht="24.75" x14ac:dyDescent="0.3">
      <c r="C12" s="31">
        <v>10</v>
      </c>
      <c r="D12" s="32">
        <v>720000</v>
      </c>
      <c r="E12" s="48" t="s">
        <v>100</v>
      </c>
    </row>
    <row r="13" spans="2:5" ht="24.75" x14ac:dyDescent="0.3">
      <c r="C13" s="31">
        <v>11</v>
      </c>
      <c r="D13" s="32">
        <v>721000</v>
      </c>
      <c r="E13" s="48" t="s">
        <v>101</v>
      </c>
    </row>
    <row r="14" spans="2:5" ht="24.75" x14ac:dyDescent="0.3">
      <c r="C14" s="31">
        <v>12</v>
      </c>
      <c r="D14" s="32">
        <v>722000</v>
      </c>
      <c r="E14" s="48" t="s">
        <v>102</v>
      </c>
    </row>
    <row r="15" spans="2:5" ht="24.75" x14ac:dyDescent="0.3">
      <c r="C15" s="31">
        <v>13</v>
      </c>
      <c r="D15" s="32">
        <v>723000</v>
      </c>
      <c r="E15" s="48" t="s">
        <v>103</v>
      </c>
    </row>
    <row r="16" spans="2:5" ht="24.75" x14ac:dyDescent="0.3">
      <c r="C16" s="31">
        <v>14</v>
      </c>
      <c r="D16" s="32">
        <v>724000</v>
      </c>
      <c r="E16" s="48" t="s">
        <v>104</v>
      </c>
    </row>
  </sheetData>
  <mergeCells count="1">
    <mergeCell ref="C1:E1"/>
  </mergeCells>
  <printOptions horizontalCentered="1"/>
  <pageMargins left="0.19685039370078741" right="0.19685039370078741" top="0.19685039370078741" bottom="0.98425196850393704" header="0.31496062992125984" footer="0.39370078740157483"/>
  <pageSetup paperSize="9" fitToHeight="0" orientation="landscape" r:id="rId1"/>
  <headerFooter>
    <oddFooter>&amp;C&amp;12Page: &amp;P/&amp;N&amp;R&amp;"B Zar,Regular"&amp;12            پروژه قطعه 20 راه آهن زاهدان مشهد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D317-7186-47C2-A635-E37B77E4B6E9}">
  <sheetPr>
    <tabColor rgb="FF00B0F0"/>
    <pageSetUpPr fitToPage="1"/>
  </sheetPr>
  <dimension ref="B1:P160"/>
  <sheetViews>
    <sheetView rightToLeft="1" tabSelected="1" view="pageBreakPreview" zoomScaleNormal="160" zoomScaleSheetLayoutView="100" workbookViewId="0">
      <pane ySplit="3" topLeftCell="A38" activePane="bottomLeft" state="frozen"/>
      <selection pane="bottomLeft" activeCell="E38" sqref="E38"/>
    </sheetView>
  </sheetViews>
  <sheetFormatPr defaultColWidth="8.85546875" defaultRowHeight="19.5" x14ac:dyDescent="0.25"/>
  <cols>
    <col min="1" max="1" width="2.140625" style="3" customWidth="1"/>
    <col min="2" max="2" width="5.140625" style="5" customWidth="1"/>
    <col min="3" max="3" width="7.7109375" style="1" customWidth="1"/>
    <col min="4" max="4" width="12.7109375" style="83" customWidth="1"/>
    <col min="5" max="5" width="11.140625" style="1" customWidth="1"/>
    <col min="6" max="6" width="7.42578125" style="1" bestFit="1" customWidth="1"/>
    <col min="7" max="7" width="12.7109375" style="103" customWidth="1"/>
    <col min="8" max="8" width="9.7109375" style="3" customWidth="1"/>
    <col min="9" max="9" width="11.7109375" style="3" customWidth="1"/>
    <col min="10" max="10" width="15.140625" style="3" customWidth="1"/>
    <col min="11" max="11" width="15.7109375" style="4" customWidth="1"/>
    <col min="12" max="12" width="13.85546875" style="4" customWidth="1"/>
    <col min="13" max="13" width="19.7109375" style="4" customWidth="1"/>
    <col min="14" max="14" width="15" style="3" customWidth="1"/>
    <col min="15" max="15" width="11.7109375" style="3" customWidth="1"/>
    <col min="16" max="16" width="33.5703125" style="3" customWidth="1"/>
    <col min="17" max="16384" width="8.85546875" style="3"/>
  </cols>
  <sheetData>
    <row r="1" spans="2:16" ht="28.15" customHeight="1" x14ac:dyDescent="0.25">
      <c r="B1" s="123" t="s">
        <v>141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</row>
    <row r="2" spans="2:16" x14ac:dyDescent="0.25">
      <c r="B2" s="122" t="s">
        <v>3</v>
      </c>
      <c r="C2" s="122" t="s">
        <v>128</v>
      </c>
      <c r="D2" s="122"/>
      <c r="E2" s="122"/>
      <c r="F2" s="122" t="s">
        <v>37</v>
      </c>
      <c r="G2" s="122"/>
      <c r="H2" s="122"/>
      <c r="I2" s="122"/>
      <c r="J2" s="124" t="s">
        <v>29</v>
      </c>
      <c r="K2" s="124" t="s">
        <v>38</v>
      </c>
      <c r="L2" s="124" t="s">
        <v>39</v>
      </c>
      <c r="M2" s="122" t="s">
        <v>32</v>
      </c>
      <c r="N2" s="122" t="s">
        <v>54</v>
      </c>
      <c r="O2" s="122" t="s">
        <v>55</v>
      </c>
      <c r="P2" s="122" t="s">
        <v>73</v>
      </c>
    </row>
    <row r="3" spans="2:16" x14ac:dyDescent="0.25">
      <c r="B3" s="122"/>
      <c r="C3" s="18" t="s">
        <v>28</v>
      </c>
      <c r="D3" s="81" t="s">
        <v>27</v>
      </c>
      <c r="E3" s="18" t="s">
        <v>4</v>
      </c>
      <c r="F3" s="18" t="s">
        <v>28</v>
      </c>
      <c r="G3" s="18" t="s">
        <v>34</v>
      </c>
      <c r="H3" s="18" t="s">
        <v>33</v>
      </c>
      <c r="I3" s="18" t="s">
        <v>4</v>
      </c>
      <c r="J3" s="124"/>
      <c r="K3" s="124"/>
      <c r="L3" s="124"/>
      <c r="M3" s="122"/>
      <c r="N3" s="122"/>
      <c r="O3" s="122"/>
      <c r="P3" s="122"/>
    </row>
    <row r="4" spans="2:16" x14ac:dyDescent="0.25">
      <c r="B4" s="85">
        <f>ROW()-3</f>
        <v>1</v>
      </c>
      <c r="C4" s="86" t="s">
        <v>21</v>
      </c>
      <c r="D4" s="87" t="s">
        <v>119</v>
      </c>
      <c r="E4" s="88">
        <v>707080</v>
      </c>
      <c r="F4" s="89"/>
      <c r="G4" s="96"/>
      <c r="H4" s="89"/>
      <c r="I4" s="104"/>
      <c r="J4" s="90"/>
      <c r="K4" s="91"/>
      <c r="L4" s="91"/>
      <c r="M4" s="85"/>
      <c r="N4" s="92"/>
      <c r="O4" s="92"/>
      <c r="P4" s="93"/>
    </row>
    <row r="5" spans="2:16" x14ac:dyDescent="0.25">
      <c r="B5" s="60">
        <f t="shared" ref="B5" si="0">ROW()-3</f>
        <v>2</v>
      </c>
      <c r="C5" s="61" t="s">
        <v>13</v>
      </c>
      <c r="D5" s="62" t="s">
        <v>133</v>
      </c>
      <c r="E5" s="63">
        <v>707305</v>
      </c>
      <c r="F5" s="64"/>
      <c r="G5" s="97"/>
      <c r="H5" s="64"/>
      <c r="I5" s="105"/>
      <c r="J5" s="74"/>
      <c r="K5" s="66"/>
      <c r="L5" s="66"/>
      <c r="M5" s="60"/>
      <c r="N5" s="65"/>
      <c r="O5" s="65"/>
      <c r="P5" s="84"/>
    </row>
    <row r="6" spans="2:16" x14ac:dyDescent="0.25">
      <c r="B6" s="19">
        <f>ROW()-3</f>
        <v>3</v>
      </c>
      <c r="C6" s="20" t="s">
        <v>20</v>
      </c>
      <c r="D6" s="23" t="s">
        <v>117</v>
      </c>
      <c r="E6" s="58">
        <v>707600</v>
      </c>
      <c r="F6" s="21"/>
      <c r="G6" s="98"/>
      <c r="H6" s="21"/>
      <c r="I6" s="106"/>
      <c r="J6" s="70"/>
      <c r="K6" s="10"/>
      <c r="L6" s="10"/>
      <c r="M6" s="19"/>
      <c r="N6" s="22"/>
      <c r="O6" s="22"/>
      <c r="P6" s="84"/>
    </row>
    <row r="7" spans="2:16" x14ac:dyDescent="0.25">
      <c r="B7" s="19">
        <f t="shared" ref="B7:B72" si="1">ROW()-3</f>
        <v>4</v>
      </c>
      <c r="C7" s="20" t="s">
        <v>20</v>
      </c>
      <c r="D7" s="23" t="s">
        <v>121</v>
      </c>
      <c r="E7" s="58">
        <v>707825</v>
      </c>
      <c r="F7" s="21"/>
      <c r="G7" s="98"/>
      <c r="H7" s="21"/>
      <c r="I7" s="106"/>
      <c r="J7" s="70"/>
      <c r="K7" s="10"/>
      <c r="L7" s="10"/>
      <c r="M7" s="19"/>
      <c r="N7" s="22"/>
      <c r="O7" s="22"/>
      <c r="P7" s="84"/>
    </row>
    <row r="8" spans="2:16" x14ac:dyDescent="0.25">
      <c r="B8" s="19">
        <f t="shared" si="1"/>
        <v>5</v>
      </c>
      <c r="C8" s="20" t="s">
        <v>20</v>
      </c>
      <c r="D8" s="23" t="s">
        <v>116</v>
      </c>
      <c r="E8" s="58">
        <v>707925</v>
      </c>
      <c r="F8" s="21"/>
      <c r="G8" s="98"/>
      <c r="H8" s="21"/>
      <c r="I8" s="106"/>
      <c r="J8" s="70"/>
      <c r="K8" s="10"/>
      <c r="L8" s="10"/>
      <c r="M8" s="19"/>
      <c r="N8" s="22"/>
      <c r="O8" s="22"/>
      <c r="P8" s="84"/>
    </row>
    <row r="9" spans="2:16" x14ac:dyDescent="0.25">
      <c r="B9" s="19">
        <f t="shared" si="1"/>
        <v>6</v>
      </c>
      <c r="C9" s="20" t="s">
        <v>13</v>
      </c>
      <c r="D9" s="23" t="s">
        <v>115</v>
      </c>
      <c r="E9" s="58">
        <v>709240</v>
      </c>
      <c r="F9" s="21"/>
      <c r="G9" s="98"/>
      <c r="H9" s="21"/>
      <c r="I9" s="106"/>
      <c r="J9" s="70"/>
      <c r="K9" s="10"/>
      <c r="L9" s="10"/>
      <c r="M9" s="19"/>
      <c r="N9" s="22"/>
      <c r="O9" s="22"/>
      <c r="P9" s="84"/>
    </row>
    <row r="10" spans="2:16" x14ac:dyDescent="0.25">
      <c r="B10" s="19">
        <f t="shared" si="1"/>
        <v>7</v>
      </c>
      <c r="C10" s="20" t="s">
        <v>13</v>
      </c>
      <c r="D10" s="23" t="s">
        <v>115</v>
      </c>
      <c r="E10" s="58">
        <v>709342</v>
      </c>
      <c r="F10" s="21"/>
      <c r="G10" s="98"/>
      <c r="H10" s="21"/>
      <c r="I10" s="106"/>
      <c r="J10" s="70"/>
      <c r="K10" s="10"/>
      <c r="L10" s="10"/>
      <c r="M10" s="19"/>
      <c r="N10" s="22"/>
      <c r="O10" s="22"/>
      <c r="P10" s="84"/>
    </row>
    <row r="11" spans="2:16" x14ac:dyDescent="0.25">
      <c r="B11" s="19">
        <f t="shared" si="1"/>
        <v>8</v>
      </c>
      <c r="C11" s="20" t="s">
        <v>13</v>
      </c>
      <c r="D11" s="23" t="s">
        <v>115</v>
      </c>
      <c r="E11" s="58">
        <v>709475</v>
      </c>
      <c r="F11" s="21"/>
      <c r="G11" s="98"/>
      <c r="H11" s="21"/>
      <c r="I11" s="106"/>
      <c r="J11" s="70"/>
      <c r="K11" s="10"/>
      <c r="L11" s="10"/>
      <c r="M11" s="19"/>
      <c r="N11" s="22"/>
      <c r="O11" s="22"/>
      <c r="P11" s="84"/>
    </row>
    <row r="12" spans="2:16" x14ac:dyDescent="0.25">
      <c r="B12" s="19">
        <f t="shared" si="1"/>
        <v>9</v>
      </c>
      <c r="C12" s="20" t="s">
        <v>13</v>
      </c>
      <c r="D12" s="23" t="s">
        <v>140</v>
      </c>
      <c r="E12" s="58">
        <v>709550</v>
      </c>
      <c r="F12" s="21"/>
      <c r="G12" s="98"/>
      <c r="H12" s="21"/>
      <c r="I12" s="106"/>
      <c r="J12" s="70"/>
      <c r="K12" s="10"/>
      <c r="L12" s="10"/>
      <c r="M12" s="19"/>
      <c r="N12" s="22"/>
      <c r="O12" s="22"/>
      <c r="P12" s="84"/>
    </row>
    <row r="13" spans="2:16" x14ac:dyDescent="0.25">
      <c r="B13" s="19">
        <f t="shared" si="1"/>
        <v>10</v>
      </c>
      <c r="C13" s="20" t="s">
        <v>21</v>
      </c>
      <c r="D13" s="23" t="s">
        <v>119</v>
      </c>
      <c r="E13" s="58">
        <v>709700</v>
      </c>
      <c r="F13" s="21"/>
      <c r="G13" s="98"/>
      <c r="H13" s="21"/>
      <c r="I13" s="106"/>
      <c r="J13" s="70"/>
      <c r="K13" s="10"/>
      <c r="L13" s="10"/>
      <c r="M13" s="19"/>
      <c r="N13" s="22"/>
      <c r="O13" s="22"/>
      <c r="P13" s="84"/>
    </row>
    <row r="14" spans="2:16" x14ac:dyDescent="0.25">
      <c r="B14" s="19">
        <f t="shared" si="1"/>
        <v>11</v>
      </c>
      <c r="C14" s="20" t="s">
        <v>20</v>
      </c>
      <c r="D14" s="23" t="s">
        <v>117</v>
      </c>
      <c r="E14" s="58">
        <v>709742</v>
      </c>
      <c r="F14" s="21"/>
      <c r="G14" s="98"/>
      <c r="H14" s="21"/>
      <c r="I14" s="106"/>
      <c r="J14" s="70"/>
      <c r="K14" s="10"/>
      <c r="L14" s="10"/>
      <c r="M14" s="19"/>
      <c r="N14" s="22"/>
      <c r="O14" s="22"/>
      <c r="P14" s="84"/>
    </row>
    <row r="15" spans="2:16" x14ac:dyDescent="0.25">
      <c r="B15" s="19">
        <f t="shared" si="1"/>
        <v>12</v>
      </c>
      <c r="C15" s="20" t="s">
        <v>21</v>
      </c>
      <c r="D15" s="23" t="s">
        <v>119</v>
      </c>
      <c r="E15" s="58">
        <v>710050</v>
      </c>
      <c r="F15" s="21"/>
      <c r="G15" s="98"/>
      <c r="H15" s="21"/>
      <c r="I15" s="106"/>
      <c r="J15" s="70"/>
      <c r="K15" s="10"/>
      <c r="L15" s="10"/>
      <c r="M15" s="19"/>
      <c r="N15" s="22"/>
      <c r="O15" s="22"/>
      <c r="P15" s="84"/>
    </row>
    <row r="16" spans="2:16" x14ac:dyDescent="0.25">
      <c r="B16" s="19">
        <f t="shared" si="1"/>
        <v>13</v>
      </c>
      <c r="C16" s="20" t="s">
        <v>20</v>
      </c>
      <c r="D16" s="23" t="s">
        <v>117</v>
      </c>
      <c r="E16" s="58">
        <v>710100</v>
      </c>
      <c r="F16" s="21"/>
      <c r="G16" s="98"/>
      <c r="H16" s="21"/>
      <c r="I16" s="106"/>
      <c r="J16" s="70"/>
      <c r="K16" s="10"/>
      <c r="L16" s="10"/>
      <c r="M16" s="19"/>
      <c r="N16" s="22"/>
      <c r="O16" s="22"/>
      <c r="P16" s="84"/>
    </row>
    <row r="17" spans="2:16" x14ac:dyDescent="0.25">
      <c r="B17" s="19">
        <f t="shared" si="1"/>
        <v>14</v>
      </c>
      <c r="C17" s="20" t="s">
        <v>20</v>
      </c>
      <c r="D17" s="23" t="s">
        <v>117</v>
      </c>
      <c r="E17" s="58">
        <v>710504</v>
      </c>
      <c r="F17" s="21"/>
      <c r="G17" s="98"/>
      <c r="H17" s="21"/>
      <c r="I17" s="106"/>
      <c r="J17" s="70"/>
      <c r="K17" s="10"/>
      <c r="L17" s="10"/>
      <c r="M17" s="19"/>
      <c r="N17" s="22"/>
      <c r="O17" s="22"/>
      <c r="P17" s="84"/>
    </row>
    <row r="18" spans="2:16" x14ac:dyDescent="0.25">
      <c r="B18" s="19">
        <f t="shared" si="1"/>
        <v>15</v>
      </c>
      <c r="C18" s="20" t="s">
        <v>13</v>
      </c>
      <c r="D18" s="23" t="s">
        <v>115</v>
      </c>
      <c r="E18" s="58">
        <v>710675</v>
      </c>
      <c r="F18" s="21"/>
      <c r="G18" s="98"/>
      <c r="H18" s="21"/>
      <c r="I18" s="106"/>
      <c r="J18" s="70"/>
      <c r="K18" s="10"/>
      <c r="L18" s="10"/>
      <c r="M18" s="19"/>
      <c r="N18" s="22"/>
      <c r="O18" s="22"/>
      <c r="P18" s="84"/>
    </row>
    <row r="19" spans="2:16" x14ac:dyDescent="0.25">
      <c r="B19" s="19">
        <f t="shared" si="1"/>
        <v>16</v>
      </c>
      <c r="C19" s="20" t="s">
        <v>21</v>
      </c>
      <c r="D19" s="23" t="s">
        <v>119</v>
      </c>
      <c r="E19" s="58">
        <v>710757</v>
      </c>
      <c r="F19" s="21"/>
      <c r="G19" s="98"/>
      <c r="H19" s="21"/>
      <c r="I19" s="106"/>
      <c r="J19" s="70"/>
      <c r="K19" s="10"/>
      <c r="L19" s="10"/>
      <c r="M19" s="19"/>
      <c r="N19" s="22"/>
      <c r="O19" s="22"/>
      <c r="P19" s="84"/>
    </row>
    <row r="20" spans="2:16" x14ac:dyDescent="0.25">
      <c r="B20" s="19">
        <f t="shared" si="1"/>
        <v>17</v>
      </c>
      <c r="C20" s="20" t="s">
        <v>20</v>
      </c>
      <c r="D20" s="23" t="s">
        <v>117</v>
      </c>
      <c r="E20" s="58">
        <v>710820</v>
      </c>
      <c r="F20" s="21"/>
      <c r="G20" s="98"/>
      <c r="H20" s="21"/>
      <c r="I20" s="106"/>
      <c r="J20" s="70"/>
      <c r="K20" s="10"/>
      <c r="L20" s="10"/>
      <c r="M20" s="19"/>
      <c r="N20" s="22"/>
      <c r="O20" s="22"/>
      <c r="P20" s="84"/>
    </row>
    <row r="21" spans="2:16" x14ac:dyDescent="0.25">
      <c r="B21" s="19">
        <f t="shared" si="1"/>
        <v>18</v>
      </c>
      <c r="C21" s="20" t="s">
        <v>20</v>
      </c>
      <c r="D21" s="23" t="s">
        <v>117</v>
      </c>
      <c r="E21" s="58">
        <v>711132</v>
      </c>
      <c r="F21" s="21"/>
      <c r="G21" s="98"/>
      <c r="H21" s="21"/>
      <c r="I21" s="106"/>
      <c r="J21" s="70"/>
      <c r="K21" s="10"/>
      <c r="L21" s="10"/>
      <c r="M21" s="19"/>
      <c r="N21" s="22"/>
      <c r="O21" s="22"/>
      <c r="P21" s="84"/>
    </row>
    <row r="22" spans="2:16" x14ac:dyDescent="0.25">
      <c r="B22" s="19">
        <f t="shared" si="1"/>
        <v>19</v>
      </c>
      <c r="C22" s="20" t="s">
        <v>13</v>
      </c>
      <c r="D22" s="23" t="s">
        <v>115</v>
      </c>
      <c r="E22" s="58">
        <v>711775</v>
      </c>
      <c r="F22" s="21"/>
      <c r="G22" s="98"/>
      <c r="H22" s="21"/>
      <c r="I22" s="106"/>
      <c r="J22" s="70"/>
      <c r="K22" s="10"/>
      <c r="L22" s="10"/>
      <c r="M22" s="19"/>
      <c r="N22" s="22"/>
      <c r="O22" s="22"/>
      <c r="P22" s="84"/>
    </row>
    <row r="23" spans="2:16" x14ac:dyDescent="0.25">
      <c r="B23" s="19">
        <f t="shared" si="1"/>
        <v>20</v>
      </c>
      <c r="C23" s="20" t="s">
        <v>20</v>
      </c>
      <c r="D23" s="23" t="s">
        <v>121</v>
      </c>
      <c r="E23" s="58">
        <v>711969</v>
      </c>
      <c r="F23" s="21"/>
      <c r="G23" s="98"/>
      <c r="H23" s="21"/>
      <c r="I23" s="106"/>
      <c r="J23" s="70"/>
      <c r="K23" s="10"/>
      <c r="L23" s="10"/>
      <c r="M23" s="19"/>
      <c r="N23" s="22"/>
      <c r="O23" s="22"/>
      <c r="P23" s="84"/>
    </row>
    <row r="24" spans="2:16" x14ac:dyDescent="0.25">
      <c r="B24" s="67">
        <f t="shared" si="1"/>
        <v>21</v>
      </c>
      <c r="C24" s="57"/>
      <c r="D24" s="68"/>
      <c r="E24" s="69"/>
      <c r="F24" s="57" t="s">
        <v>13</v>
      </c>
      <c r="G24" s="68" t="s">
        <v>129</v>
      </c>
      <c r="H24" s="57"/>
      <c r="I24" s="69">
        <v>712050</v>
      </c>
      <c r="J24" s="79">
        <v>14.36</v>
      </c>
      <c r="K24" s="80"/>
      <c r="L24" s="80"/>
      <c r="M24" s="67" t="s">
        <v>31</v>
      </c>
      <c r="N24" s="78"/>
      <c r="O24" s="78"/>
      <c r="P24" s="84"/>
    </row>
    <row r="25" spans="2:16" x14ac:dyDescent="0.25">
      <c r="B25" s="52">
        <f t="shared" si="1"/>
        <v>22</v>
      </c>
      <c r="C25" s="53" t="s">
        <v>20</v>
      </c>
      <c r="D25" s="54" t="s">
        <v>117</v>
      </c>
      <c r="E25" s="59">
        <v>712255</v>
      </c>
      <c r="F25" s="53" t="s">
        <v>20</v>
      </c>
      <c r="G25" s="54" t="s">
        <v>35</v>
      </c>
      <c r="H25" s="53">
        <v>0</v>
      </c>
      <c r="I25" s="59">
        <v>712250</v>
      </c>
      <c r="J25" s="71">
        <v>11.7</v>
      </c>
      <c r="K25" s="55" t="s">
        <v>40</v>
      </c>
      <c r="L25" s="55" t="s">
        <v>41</v>
      </c>
      <c r="M25" s="52"/>
      <c r="N25" s="94" t="s">
        <v>59</v>
      </c>
      <c r="O25" s="94" t="s">
        <v>58</v>
      </c>
      <c r="P25" s="84" t="s">
        <v>74</v>
      </c>
    </row>
    <row r="26" spans="2:16" x14ac:dyDescent="0.25">
      <c r="B26" s="52">
        <f t="shared" si="1"/>
        <v>23</v>
      </c>
      <c r="C26" s="53" t="s">
        <v>20</v>
      </c>
      <c r="D26" s="54" t="s">
        <v>116</v>
      </c>
      <c r="E26" s="59">
        <v>712375</v>
      </c>
      <c r="F26" s="53" t="s">
        <v>20</v>
      </c>
      <c r="G26" s="54" t="s">
        <v>35</v>
      </c>
      <c r="H26" s="53">
        <v>16.100000000000001</v>
      </c>
      <c r="I26" s="59">
        <v>712375</v>
      </c>
      <c r="J26" s="71">
        <v>13.05</v>
      </c>
      <c r="K26" s="55" t="s">
        <v>40</v>
      </c>
      <c r="L26" s="55" t="s">
        <v>41</v>
      </c>
      <c r="M26" s="52"/>
      <c r="N26" s="94" t="s">
        <v>59</v>
      </c>
      <c r="O26" s="94" t="s">
        <v>58</v>
      </c>
      <c r="P26" s="84" t="s">
        <v>75</v>
      </c>
    </row>
    <row r="27" spans="2:16" x14ac:dyDescent="0.25">
      <c r="B27" s="52">
        <f t="shared" si="1"/>
        <v>24</v>
      </c>
      <c r="C27" s="53" t="s">
        <v>13</v>
      </c>
      <c r="D27" s="54" t="s">
        <v>115</v>
      </c>
      <c r="E27" s="59">
        <v>712565</v>
      </c>
      <c r="F27" s="53" t="s">
        <v>20</v>
      </c>
      <c r="G27" s="54" t="s">
        <v>35</v>
      </c>
      <c r="H27" s="53">
        <v>25</v>
      </c>
      <c r="I27" s="59">
        <v>712565</v>
      </c>
      <c r="J27" s="71">
        <v>9.86</v>
      </c>
      <c r="K27" s="55" t="s">
        <v>40</v>
      </c>
      <c r="L27" s="55" t="s">
        <v>41</v>
      </c>
      <c r="M27" s="52"/>
      <c r="N27" s="94" t="s">
        <v>59</v>
      </c>
      <c r="O27" s="94" t="s">
        <v>58</v>
      </c>
      <c r="P27" s="84" t="s">
        <v>75</v>
      </c>
    </row>
    <row r="28" spans="2:16" x14ac:dyDescent="0.25">
      <c r="B28" s="67">
        <f t="shared" si="1"/>
        <v>25</v>
      </c>
      <c r="C28" s="57" t="s">
        <v>13</v>
      </c>
      <c r="D28" s="68" t="s">
        <v>115</v>
      </c>
      <c r="E28" s="69">
        <v>712950</v>
      </c>
      <c r="F28" s="56"/>
      <c r="G28" s="99"/>
      <c r="H28" s="56"/>
      <c r="I28" s="107"/>
      <c r="J28" s="73"/>
      <c r="K28" s="67"/>
      <c r="L28" s="67"/>
      <c r="M28" s="67" t="s">
        <v>42</v>
      </c>
      <c r="N28" s="78"/>
      <c r="O28" s="78"/>
      <c r="P28" s="84"/>
    </row>
    <row r="29" spans="2:16" x14ac:dyDescent="0.25">
      <c r="B29" s="52">
        <f t="shared" si="1"/>
        <v>26</v>
      </c>
      <c r="C29" s="53" t="s">
        <v>20</v>
      </c>
      <c r="D29" s="54" t="s">
        <v>116</v>
      </c>
      <c r="E29" s="59">
        <v>713175</v>
      </c>
      <c r="F29" s="53" t="s">
        <v>20</v>
      </c>
      <c r="G29" s="54" t="s">
        <v>35</v>
      </c>
      <c r="H29" s="53">
        <v>45</v>
      </c>
      <c r="I29" s="59">
        <v>713145</v>
      </c>
      <c r="J29" s="71">
        <v>11.13</v>
      </c>
      <c r="K29" s="55" t="s">
        <v>40</v>
      </c>
      <c r="L29" s="55" t="s">
        <v>41</v>
      </c>
      <c r="M29" s="52"/>
      <c r="N29" s="94" t="s">
        <v>59</v>
      </c>
      <c r="O29" s="94" t="s">
        <v>58</v>
      </c>
      <c r="P29" s="84" t="s">
        <v>75</v>
      </c>
    </row>
    <row r="30" spans="2:16" x14ac:dyDescent="0.25">
      <c r="B30" s="52">
        <f t="shared" si="1"/>
        <v>27</v>
      </c>
      <c r="C30" s="53" t="s">
        <v>20</v>
      </c>
      <c r="D30" s="54" t="s">
        <v>117</v>
      </c>
      <c r="E30" s="59">
        <v>713386</v>
      </c>
      <c r="F30" s="53" t="s">
        <v>20</v>
      </c>
      <c r="G30" s="54" t="s">
        <v>36</v>
      </c>
      <c r="H30" s="53">
        <v>0</v>
      </c>
      <c r="I30" s="59">
        <v>713371</v>
      </c>
      <c r="J30" s="71">
        <v>13.26</v>
      </c>
      <c r="K30" s="55" t="s">
        <v>40</v>
      </c>
      <c r="L30" s="55" t="s">
        <v>41</v>
      </c>
      <c r="M30" s="52"/>
      <c r="N30" s="94" t="s">
        <v>59</v>
      </c>
      <c r="O30" s="94" t="s">
        <v>58</v>
      </c>
      <c r="P30" s="84" t="s">
        <v>75</v>
      </c>
    </row>
    <row r="31" spans="2:16" x14ac:dyDescent="0.25">
      <c r="B31" s="67">
        <f t="shared" si="1"/>
        <v>28</v>
      </c>
      <c r="C31" s="57" t="s">
        <v>13</v>
      </c>
      <c r="D31" s="68" t="s">
        <v>115</v>
      </c>
      <c r="E31" s="69">
        <v>713700</v>
      </c>
      <c r="F31" s="57"/>
      <c r="G31" s="68"/>
      <c r="H31" s="68"/>
      <c r="I31" s="69"/>
      <c r="J31" s="79">
        <v>9.25</v>
      </c>
      <c r="K31" s="80"/>
      <c r="L31" s="80"/>
      <c r="M31" s="67" t="s">
        <v>42</v>
      </c>
      <c r="N31" s="78"/>
      <c r="O31" s="78"/>
      <c r="P31" s="119"/>
    </row>
    <row r="32" spans="2:16" x14ac:dyDescent="0.25">
      <c r="B32" s="52">
        <f t="shared" si="1"/>
        <v>29</v>
      </c>
      <c r="C32" s="53" t="s">
        <v>13</v>
      </c>
      <c r="D32" s="54" t="s">
        <v>118</v>
      </c>
      <c r="E32" s="59">
        <v>713810</v>
      </c>
      <c r="F32" s="53" t="s">
        <v>13</v>
      </c>
      <c r="G32" s="54" t="s">
        <v>148</v>
      </c>
      <c r="H32" s="54">
        <v>0</v>
      </c>
      <c r="I32" s="59">
        <v>713807</v>
      </c>
      <c r="J32" s="71">
        <v>12.9</v>
      </c>
      <c r="K32" s="55" t="s">
        <v>40</v>
      </c>
      <c r="L32" s="10"/>
      <c r="M32" s="19"/>
      <c r="N32" s="22"/>
      <c r="O32" s="22"/>
      <c r="P32" s="84"/>
    </row>
    <row r="33" spans="2:16" x14ac:dyDescent="0.25">
      <c r="B33" s="52">
        <f t="shared" si="1"/>
        <v>30</v>
      </c>
      <c r="C33" s="53" t="s">
        <v>13</v>
      </c>
      <c r="D33" s="54" t="s">
        <v>115</v>
      </c>
      <c r="E33" s="59">
        <v>714140</v>
      </c>
      <c r="F33" s="53" t="s">
        <v>13</v>
      </c>
      <c r="G33" s="54"/>
      <c r="H33" s="118">
        <v>0</v>
      </c>
      <c r="I33" s="58"/>
      <c r="J33" s="72">
        <v>3.33</v>
      </c>
      <c r="K33" s="10"/>
      <c r="L33" s="10"/>
      <c r="M33" s="19"/>
      <c r="N33" s="22"/>
      <c r="O33" s="22"/>
      <c r="P33" s="84"/>
    </row>
    <row r="34" spans="2:16" x14ac:dyDescent="0.25">
      <c r="B34" s="52">
        <f t="shared" si="1"/>
        <v>31</v>
      </c>
      <c r="C34" s="53" t="s">
        <v>13</v>
      </c>
      <c r="D34" s="54" t="s">
        <v>115</v>
      </c>
      <c r="E34" s="59">
        <v>714425</v>
      </c>
      <c r="F34" s="53" t="s">
        <v>13</v>
      </c>
      <c r="G34" s="54" t="s">
        <v>149</v>
      </c>
      <c r="H34" s="54">
        <v>0</v>
      </c>
      <c r="I34" s="114"/>
      <c r="J34" s="115"/>
      <c r="K34" s="116"/>
      <c r="L34" s="116"/>
      <c r="M34" s="116"/>
      <c r="N34" s="117"/>
      <c r="O34" s="117"/>
      <c r="P34" s="84"/>
    </row>
    <row r="35" spans="2:16" x14ac:dyDescent="0.25">
      <c r="B35" s="67">
        <f t="shared" si="1"/>
        <v>32</v>
      </c>
      <c r="C35" s="57"/>
      <c r="D35" s="68"/>
      <c r="E35" s="69"/>
      <c r="F35" s="57" t="s">
        <v>13</v>
      </c>
      <c r="G35" s="68" t="s">
        <v>129</v>
      </c>
      <c r="H35" s="68"/>
      <c r="I35" s="69">
        <v>714520</v>
      </c>
      <c r="J35" s="79">
        <v>2.7</v>
      </c>
      <c r="K35" s="80"/>
      <c r="L35" s="80"/>
      <c r="M35" s="67" t="s">
        <v>31</v>
      </c>
      <c r="N35" s="78"/>
      <c r="O35" s="78"/>
      <c r="P35" s="84"/>
    </row>
    <row r="36" spans="2:16" x14ac:dyDescent="0.25">
      <c r="B36" s="52">
        <f t="shared" si="1"/>
        <v>33</v>
      </c>
      <c r="C36" s="53" t="s">
        <v>13</v>
      </c>
      <c r="D36" s="54" t="s">
        <v>115</v>
      </c>
      <c r="E36" s="59">
        <v>714625</v>
      </c>
      <c r="F36" s="53" t="s">
        <v>13</v>
      </c>
      <c r="G36" s="54" t="s">
        <v>129</v>
      </c>
      <c r="H36" s="23"/>
      <c r="I36" s="58"/>
      <c r="J36" s="72">
        <v>1.96</v>
      </c>
      <c r="K36" s="10"/>
      <c r="L36" s="10"/>
      <c r="M36" s="19"/>
      <c r="N36" s="22"/>
      <c r="O36" s="22"/>
      <c r="P36" s="84"/>
    </row>
    <row r="37" spans="2:16" x14ac:dyDescent="0.25">
      <c r="B37" s="52">
        <f t="shared" si="1"/>
        <v>34</v>
      </c>
      <c r="C37" s="53" t="s">
        <v>21</v>
      </c>
      <c r="D37" s="54" t="s">
        <v>119</v>
      </c>
      <c r="E37" s="59">
        <v>715075</v>
      </c>
      <c r="F37" s="53" t="s">
        <v>21</v>
      </c>
      <c r="G37" s="54" t="s">
        <v>130</v>
      </c>
      <c r="H37" s="23"/>
      <c r="I37" s="58"/>
      <c r="J37" s="72">
        <v>10.06</v>
      </c>
      <c r="K37" s="10"/>
      <c r="L37" s="10"/>
      <c r="M37" s="19"/>
      <c r="N37" s="22"/>
      <c r="O37" s="22"/>
      <c r="P37" s="84"/>
    </row>
    <row r="38" spans="2:16" x14ac:dyDescent="0.25">
      <c r="B38" s="52">
        <f t="shared" si="1"/>
        <v>35</v>
      </c>
      <c r="C38" s="53" t="s">
        <v>13</v>
      </c>
      <c r="D38" s="54" t="s">
        <v>120</v>
      </c>
      <c r="E38" s="59">
        <v>716189</v>
      </c>
      <c r="F38" s="53" t="s">
        <v>13</v>
      </c>
      <c r="G38" s="54" t="s">
        <v>149</v>
      </c>
      <c r="H38" s="23">
        <v>0</v>
      </c>
      <c r="I38" s="58"/>
      <c r="J38" s="72">
        <v>3.07</v>
      </c>
      <c r="K38" s="10"/>
      <c r="L38" s="10"/>
      <c r="M38" s="19"/>
      <c r="N38" s="22"/>
      <c r="O38" s="22"/>
      <c r="P38" s="84"/>
    </row>
    <row r="39" spans="2:16" x14ac:dyDescent="0.25">
      <c r="B39" s="52">
        <f t="shared" si="1"/>
        <v>36</v>
      </c>
      <c r="C39" s="53" t="s">
        <v>13</v>
      </c>
      <c r="D39" s="54" t="s">
        <v>115</v>
      </c>
      <c r="E39" s="59">
        <v>716475</v>
      </c>
      <c r="F39" s="53" t="s">
        <v>13</v>
      </c>
      <c r="G39" s="54" t="s">
        <v>129</v>
      </c>
      <c r="H39" s="23">
        <v>0</v>
      </c>
      <c r="I39" s="58"/>
      <c r="J39" s="72">
        <v>3.91</v>
      </c>
      <c r="K39" s="10"/>
      <c r="L39" s="10"/>
      <c r="M39" s="19"/>
      <c r="N39" s="22"/>
      <c r="O39" s="22"/>
      <c r="P39" s="84"/>
    </row>
    <row r="40" spans="2:16" x14ac:dyDescent="0.25">
      <c r="B40" s="52">
        <f t="shared" si="1"/>
        <v>37</v>
      </c>
      <c r="C40" s="53" t="s">
        <v>13</v>
      </c>
      <c r="D40" s="54" t="s">
        <v>115</v>
      </c>
      <c r="E40" s="59">
        <v>716700</v>
      </c>
      <c r="F40" s="53" t="s">
        <v>20</v>
      </c>
      <c r="G40" s="54" t="s">
        <v>131</v>
      </c>
      <c r="H40" s="54">
        <v>0</v>
      </c>
      <c r="I40" s="58"/>
      <c r="J40" s="72">
        <v>10.46</v>
      </c>
      <c r="K40" s="10"/>
      <c r="L40" s="10"/>
      <c r="M40" s="19"/>
      <c r="N40" s="22"/>
      <c r="O40" s="22"/>
      <c r="P40" s="84"/>
    </row>
    <row r="41" spans="2:16" x14ac:dyDescent="0.25">
      <c r="B41" s="52">
        <f t="shared" si="1"/>
        <v>38</v>
      </c>
      <c r="C41" s="53" t="s">
        <v>13</v>
      </c>
      <c r="D41" s="54" t="s">
        <v>117</v>
      </c>
      <c r="E41" s="59">
        <v>717000</v>
      </c>
      <c r="F41" s="53" t="s">
        <v>20</v>
      </c>
      <c r="G41" s="54" t="s">
        <v>35</v>
      </c>
      <c r="H41" s="54">
        <v>0</v>
      </c>
      <c r="I41" s="58"/>
      <c r="J41" s="72">
        <v>11.31</v>
      </c>
      <c r="K41" s="10"/>
      <c r="L41" s="10"/>
      <c r="M41" s="19"/>
      <c r="N41" s="22"/>
      <c r="O41" s="22"/>
      <c r="P41" s="84"/>
    </row>
    <row r="42" spans="2:16" x14ac:dyDescent="0.25">
      <c r="B42" s="52">
        <f t="shared" si="1"/>
        <v>39</v>
      </c>
      <c r="C42" s="53" t="s">
        <v>20</v>
      </c>
      <c r="D42" s="54" t="s">
        <v>121</v>
      </c>
      <c r="E42" s="59">
        <v>717250</v>
      </c>
      <c r="F42" s="53" t="s">
        <v>20</v>
      </c>
      <c r="G42" s="54" t="s">
        <v>35</v>
      </c>
      <c r="H42" s="54">
        <v>45</v>
      </c>
      <c r="I42" s="58"/>
      <c r="J42" s="72">
        <v>13.27</v>
      </c>
      <c r="K42" s="10"/>
      <c r="L42" s="10"/>
      <c r="M42" s="19"/>
      <c r="N42" s="22"/>
      <c r="O42" s="22"/>
      <c r="P42" s="84"/>
    </row>
    <row r="43" spans="2:16" x14ac:dyDescent="0.25">
      <c r="B43" s="52">
        <f t="shared" si="1"/>
        <v>40</v>
      </c>
      <c r="C43" s="53" t="s">
        <v>20</v>
      </c>
      <c r="D43" s="54" t="s">
        <v>116</v>
      </c>
      <c r="E43" s="59">
        <v>717665</v>
      </c>
      <c r="F43" s="53" t="s">
        <v>20</v>
      </c>
      <c r="G43" s="54" t="s">
        <v>35</v>
      </c>
      <c r="H43" s="54">
        <v>0</v>
      </c>
      <c r="I43" s="58"/>
      <c r="J43" s="72">
        <v>11.84</v>
      </c>
      <c r="K43" s="10"/>
      <c r="L43" s="10"/>
      <c r="M43" s="19"/>
      <c r="N43" s="22"/>
      <c r="O43" s="22"/>
      <c r="P43" s="84"/>
    </row>
    <row r="44" spans="2:16" x14ac:dyDescent="0.25">
      <c r="B44" s="67">
        <f t="shared" si="1"/>
        <v>41</v>
      </c>
      <c r="C44" s="57" t="s">
        <v>20</v>
      </c>
      <c r="D44" s="68" t="s">
        <v>116</v>
      </c>
      <c r="E44" s="69">
        <v>717875</v>
      </c>
      <c r="F44" s="57"/>
      <c r="G44" s="99"/>
      <c r="H44" s="56"/>
      <c r="I44" s="107"/>
      <c r="J44" s="73"/>
      <c r="K44" s="67"/>
      <c r="L44" s="67"/>
      <c r="M44" s="67" t="s">
        <v>42</v>
      </c>
      <c r="N44" s="78"/>
      <c r="O44" s="78"/>
      <c r="P44" s="84"/>
    </row>
    <row r="45" spans="2:16" x14ac:dyDescent="0.25">
      <c r="B45" s="52">
        <f t="shared" si="1"/>
        <v>42</v>
      </c>
      <c r="C45" s="53" t="s">
        <v>21</v>
      </c>
      <c r="D45" s="54" t="s">
        <v>119</v>
      </c>
      <c r="E45" s="59">
        <v>717910</v>
      </c>
      <c r="F45" s="53" t="s">
        <v>21</v>
      </c>
      <c r="G45" s="54" t="s">
        <v>130</v>
      </c>
      <c r="H45" s="23"/>
      <c r="I45" s="58"/>
      <c r="J45" s="72">
        <v>12.16</v>
      </c>
      <c r="K45" s="10"/>
      <c r="L45" s="10"/>
      <c r="M45" s="19"/>
      <c r="N45" s="22"/>
      <c r="O45" s="22"/>
      <c r="P45" s="84"/>
    </row>
    <row r="46" spans="2:16" x14ac:dyDescent="0.25">
      <c r="B46" s="52">
        <f t="shared" si="1"/>
        <v>43</v>
      </c>
      <c r="C46" s="53" t="s">
        <v>20</v>
      </c>
      <c r="D46" s="54" t="s">
        <v>116</v>
      </c>
      <c r="E46" s="59">
        <v>718125</v>
      </c>
      <c r="F46" s="53" t="s">
        <v>20</v>
      </c>
      <c r="G46" s="54" t="s">
        <v>131</v>
      </c>
      <c r="H46" s="23"/>
      <c r="I46" s="58"/>
      <c r="J46" s="72">
        <v>12.21</v>
      </c>
      <c r="K46" s="10"/>
      <c r="L46" s="10"/>
      <c r="M46" s="19"/>
      <c r="N46" s="22"/>
      <c r="O46" s="22"/>
      <c r="P46" s="84"/>
    </row>
    <row r="47" spans="2:16" x14ac:dyDescent="0.25">
      <c r="B47" s="52">
        <f t="shared" si="1"/>
        <v>44</v>
      </c>
      <c r="C47" s="53" t="s">
        <v>13</v>
      </c>
      <c r="D47" s="54" t="s">
        <v>115</v>
      </c>
      <c r="E47" s="59">
        <v>718425</v>
      </c>
      <c r="F47" s="53" t="s">
        <v>13</v>
      </c>
      <c r="G47" s="54" t="s">
        <v>129</v>
      </c>
      <c r="H47" s="23"/>
      <c r="I47" s="58"/>
      <c r="J47" s="72">
        <v>8.66</v>
      </c>
      <c r="K47" s="10"/>
      <c r="L47" s="10"/>
      <c r="M47" s="19"/>
      <c r="N47" s="22"/>
      <c r="O47" s="22"/>
      <c r="P47" s="84"/>
    </row>
    <row r="48" spans="2:16" x14ac:dyDescent="0.25">
      <c r="B48" s="52">
        <f t="shared" si="1"/>
        <v>45</v>
      </c>
      <c r="C48" s="53" t="s">
        <v>13</v>
      </c>
      <c r="D48" s="54" t="s">
        <v>115</v>
      </c>
      <c r="E48" s="59">
        <v>718628</v>
      </c>
      <c r="F48" s="53" t="s">
        <v>13</v>
      </c>
      <c r="G48" s="54" t="s">
        <v>129</v>
      </c>
      <c r="H48" s="23"/>
      <c r="I48" s="58"/>
      <c r="J48" s="72">
        <v>6.33</v>
      </c>
      <c r="K48" s="10"/>
      <c r="L48" s="10"/>
      <c r="M48" s="19"/>
      <c r="N48" s="22"/>
      <c r="O48" s="22"/>
      <c r="P48" s="84"/>
    </row>
    <row r="49" spans="2:16" x14ac:dyDescent="0.25">
      <c r="B49" s="52">
        <f t="shared" si="1"/>
        <v>46</v>
      </c>
      <c r="C49" s="53" t="s">
        <v>13</v>
      </c>
      <c r="D49" s="54" t="s">
        <v>115</v>
      </c>
      <c r="E49" s="59">
        <v>718925</v>
      </c>
      <c r="F49" s="53" t="s">
        <v>13</v>
      </c>
      <c r="G49" s="54" t="s">
        <v>129</v>
      </c>
      <c r="H49" s="23"/>
      <c r="I49" s="58"/>
      <c r="J49" s="72">
        <v>7.14</v>
      </c>
      <c r="K49" s="10"/>
      <c r="L49" s="10"/>
      <c r="M49" s="19"/>
      <c r="N49" s="22"/>
      <c r="O49" s="22"/>
      <c r="P49" s="84"/>
    </row>
    <row r="50" spans="2:16" x14ac:dyDescent="0.25">
      <c r="B50" s="52">
        <f t="shared" si="1"/>
        <v>47</v>
      </c>
      <c r="C50" s="53" t="s">
        <v>13</v>
      </c>
      <c r="D50" s="54" t="s">
        <v>122</v>
      </c>
      <c r="E50" s="59">
        <v>719095</v>
      </c>
      <c r="F50" s="53" t="s">
        <v>13</v>
      </c>
      <c r="G50" s="54" t="s">
        <v>131</v>
      </c>
      <c r="H50" s="23"/>
      <c r="I50" s="58"/>
      <c r="J50" s="72">
        <v>4.5999999999999996</v>
      </c>
      <c r="K50" s="10"/>
      <c r="L50" s="10"/>
      <c r="M50" s="19"/>
      <c r="N50" s="22"/>
      <c r="O50" s="22"/>
      <c r="P50" s="84"/>
    </row>
    <row r="51" spans="2:16" x14ac:dyDescent="0.25">
      <c r="B51" s="67">
        <f t="shared" si="1"/>
        <v>48</v>
      </c>
      <c r="C51" s="57"/>
      <c r="D51" s="68"/>
      <c r="E51" s="69"/>
      <c r="F51" s="57" t="s">
        <v>13</v>
      </c>
      <c r="G51" s="68" t="s">
        <v>129</v>
      </c>
      <c r="H51" s="68"/>
      <c r="I51" s="69">
        <v>719300</v>
      </c>
      <c r="J51" s="79">
        <v>3.04</v>
      </c>
      <c r="K51" s="80"/>
      <c r="L51" s="80"/>
      <c r="M51" s="67" t="s">
        <v>31</v>
      </c>
      <c r="N51" s="78"/>
      <c r="O51" s="78"/>
      <c r="P51" s="84"/>
    </row>
    <row r="52" spans="2:16" x14ac:dyDescent="0.25">
      <c r="B52" s="52">
        <f t="shared" si="1"/>
        <v>49</v>
      </c>
      <c r="C52" s="53" t="s">
        <v>13</v>
      </c>
      <c r="D52" s="54" t="s">
        <v>123</v>
      </c>
      <c r="E52" s="59">
        <v>719715</v>
      </c>
      <c r="F52" s="53" t="s">
        <v>13</v>
      </c>
      <c r="G52" s="54" t="s">
        <v>139</v>
      </c>
      <c r="H52" s="23"/>
      <c r="I52" s="58"/>
      <c r="J52" s="72">
        <v>3.25</v>
      </c>
      <c r="K52" s="10"/>
      <c r="L52" s="10"/>
      <c r="M52" s="19"/>
      <c r="N52" s="22"/>
      <c r="O52" s="22"/>
      <c r="P52" s="84"/>
    </row>
    <row r="53" spans="2:16" x14ac:dyDescent="0.25">
      <c r="B53" s="52">
        <f t="shared" si="1"/>
        <v>50</v>
      </c>
      <c r="C53" s="53" t="s">
        <v>13</v>
      </c>
      <c r="D53" s="54" t="s">
        <v>115</v>
      </c>
      <c r="E53" s="59">
        <v>720000</v>
      </c>
      <c r="F53" s="53" t="s">
        <v>13</v>
      </c>
      <c r="G53" s="54" t="s">
        <v>129</v>
      </c>
      <c r="H53" s="23"/>
      <c r="I53" s="58"/>
      <c r="J53" s="72">
        <v>3.88</v>
      </c>
      <c r="K53" s="10"/>
      <c r="L53" s="10"/>
      <c r="M53" s="19"/>
      <c r="N53" s="22"/>
      <c r="O53" s="22"/>
      <c r="P53" s="84"/>
    </row>
    <row r="54" spans="2:16" x14ac:dyDescent="0.25">
      <c r="B54" s="67">
        <f t="shared" si="1"/>
        <v>51</v>
      </c>
      <c r="C54" s="57"/>
      <c r="D54" s="68"/>
      <c r="E54" s="69"/>
      <c r="F54" s="57" t="s">
        <v>13</v>
      </c>
      <c r="G54" s="68" t="s">
        <v>114</v>
      </c>
      <c r="H54" s="68"/>
      <c r="I54" s="69">
        <v>720130</v>
      </c>
      <c r="J54" s="79">
        <v>3.55</v>
      </c>
      <c r="K54" s="80"/>
      <c r="L54" s="80"/>
      <c r="M54" s="67" t="s">
        <v>31</v>
      </c>
      <c r="N54" s="78"/>
      <c r="O54" s="78"/>
      <c r="P54" s="84"/>
    </row>
    <row r="55" spans="2:16" x14ac:dyDescent="0.25">
      <c r="B55" s="52">
        <f t="shared" si="1"/>
        <v>52</v>
      </c>
      <c r="C55" s="53" t="s">
        <v>13</v>
      </c>
      <c r="D55" s="54" t="s">
        <v>115</v>
      </c>
      <c r="E55" s="59">
        <v>720300</v>
      </c>
      <c r="F55" s="53" t="s">
        <v>13</v>
      </c>
      <c r="G55" s="54" t="s">
        <v>129</v>
      </c>
      <c r="H55" s="23"/>
      <c r="I55" s="58"/>
      <c r="J55" s="72">
        <v>5.21</v>
      </c>
      <c r="K55" s="10"/>
      <c r="L55" s="10"/>
      <c r="M55" s="19"/>
      <c r="N55" s="22"/>
      <c r="O55" s="22"/>
      <c r="P55" s="84"/>
    </row>
    <row r="56" spans="2:16" x14ac:dyDescent="0.25">
      <c r="B56" s="67">
        <f t="shared" si="1"/>
        <v>53</v>
      </c>
      <c r="C56" s="57"/>
      <c r="D56" s="68"/>
      <c r="E56" s="69"/>
      <c r="F56" s="57" t="s">
        <v>13</v>
      </c>
      <c r="G56" s="68" t="s">
        <v>129</v>
      </c>
      <c r="H56" s="68"/>
      <c r="I56" s="69">
        <v>720460</v>
      </c>
      <c r="J56" s="79">
        <v>4.13</v>
      </c>
      <c r="K56" s="80"/>
      <c r="L56" s="80"/>
      <c r="M56" s="67" t="s">
        <v>31</v>
      </c>
      <c r="N56" s="78"/>
      <c r="O56" s="78"/>
      <c r="P56" s="84"/>
    </row>
    <row r="57" spans="2:16" x14ac:dyDescent="0.25">
      <c r="B57" s="67">
        <f t="shared" si="1"/>
        <v>54</v>
      </c>
      <c r="C57" s="57" t="s">
        <v>13</v>
      </c>
      <c r="D57" s="68" t="s">
        <v>115</v>
      </c>
      <c r="E57" s="69">
        <v>720502</v>
      </c>
      <c r="F57" s="57"/>
      <c r="G57" s="68"/>
      <c r="H57" s="68"/>
      <c r="I57" s="69"/>
      <c r="J57" s="79"/>
      <c r="K57" s="80"/>
      <c r="L57" s="80"/>
      <c r="M57" s="67" t="s">
        <v>42</v>
      </c>
      <c r="N57" s="78"/>
      <c r="O57" s="78"/>
      <c r="P57" s="84"/>
    </row>
    <row r="58" spans="2:16" x14ac:dyDescent="0.25">
      <c r="B58" s="52">
        <f t="shared" si="1"/>
        <v>55</v>
      </c>
      <c r="C58" s="53" t="s">
        <v>13</v>
      </c>
      <c r="D58" s="54" t="s">
        <v>115</v>
      </c>
      <c r="E58" s="59">
        <v>720800</v>
      </c>
      <c r="F58" s="53" t="s">
        <v>13</v>
      </c>
      <c r="G58" s="54" t="s">
        <v>129</v>
      </c>
      <c r="H58" s="23"/>
      <c r="I58" s="58"/>
      <c r="J58" s="72">
        <v>2.4500000000000002</v>
      </c>
      <c r="K58" s="10"/>
      <c r="L58" s="10"/>
      <c r="M58" s="19"/>
      <c r="N58" s="22"/>
      <c r="O58" s="22"/>
      <c r="P58" s="84"/>
    </row>
    <row r="59" spans="2:16" x14ac:dyDescent="0.25">
      <c r="B59" s="52">
        <f t="shared" si="1"/>
        <v>56</v>
      </c>
      <c r="C59" s="53" t="s">
        <v>13</v>
      </c>
      <c r="D59" s="54" t="s">
        <v>117</v>
      </c>
      <c r="E59" s="59">
        <v>721044</v>
      </c>
      <c r="F59" s="53" t="s">
        <v>13</v>
      </c>
      <c r="G59" s="54" t="s">
        <v>114</v>
      </c>
      <c r="H59" s="23"/>
      <c r="I59" s="58"/>
      <c r="J59" s="72">
        <v>1.76</v>
      </c>
      <c r="K59" s="10"/>
      <c r="L59" s="10"/>
      <c r="M59" s="19"/>
      <c r="N59" s="22"/>
      <c r="O59" s="22"/>
      <c r="P59" s="84"/>
    </row>
    <row r="60" spans="2:16" x14ac:dyDescent="0.25">
      <c r="B60" s="67">
        <f t="shared" si="1"/>
        <v>57</v>
      </c>
      <c r="C60" s="57"/>
      <c r="D60" s="68"/>
      <c r="E60" s="69"/>
      <c r="F60" s="57" t="s">
        <v>13</v>
      </c>
      <c r="G60" s="68" t="s">
        <v>129</v>
      </c>
      <c r="H60" s="68"/>
      <c r="I60" s="69">
        <v>721165</v>
      </c>
      <c r="J60" s="79">
        <v>1.4</v>
      </c>
      <c r="K60" s="80"/>
      <c r="L60" s="80"/>
      <c r="M60" s="67" t="s">
        <v>31</v>
      </c>
      <c r="N60" s="78"/>
      <c r="O60" s="78"/>
      <c r="P60" s="84"/>
    </row>
    <row r="61" spans="2:16" x14ac:dyDescent="0.25">
      <c r="B61" s="52">
        <f t="shared" si="1"/>
        <v>58</v>
      </c>
      <c r="C61" s="53" t="s">
        <v>13</v>
      </c>
      <c r="D61" s="54" t="s">
        <v>115</v>
      </c>
      <c r="E61" s="59">
        <v>721522</v>
      </c>
      <c r="F61" s="53" t="s">
        <v>13</v>
      </c>
      <c r="G61" s="54" t="s">
        <v>129</v>
      </c>
      <c r="H61" s="23"/>
      <c r="I61" s="58"/>
      <c r="J61" s="72">
        <v>3.05</v>
      </c>
      <c r="K61" s="10"/>
      <c r="L61" s="10"/>
      <c r="M61" s="19"/>
      <c r="N61" s="22"/>
      <c r="O61" s="22"/>
      <c r="P61" s="84"/>
    </row>
    <row r="62" spans="2:16" x14ac:dyDescent="0.25">
      <c r="B62" s="52">
        <f t="shared" si="1"/>
        <v>59</v>
      </c>
      <c r="C62" s="53" t="s">
        <v>13</v>
      </c>
      <c r="D62" s="54" t="s">
        <v>117</v>
      </c>
      <c r="E62" s="59">
        <v>721781</v>
      </c>
      <c r="F62" s="53" t="s">
        <v>13</v>
      </c>
      <c r="G62" s="54" t="s">
        <v>114</v>
      </c>
      <c r="H62" s="23"/>
      <c r="I62" s="58"/>
      <c r="J62" s="72">
        <v>7.34</v>
      </c>
      <c r="K62" s="10"/>
      <c r="L62" s="10"/>
      <c r="M62" s="19"/>
      <c r="N62" s="22"/>
      <c r="O62" s="22"/>
      <c r="P62" s="84"/>
    </row>
    <row r="63" spans="2:16" x14ac:dyDescent="0.25">
      <c r="B63" s="52">
        <f t="shared" si="1"/>
        <v>60</v>
      </c>
      <c r="C63" s="53" t="s">
        <v>13</v>
      </c>
      <c r="D63" s="54" t="s">
        <v>115</v>
      </c>
      <c r="E63" s="59">
        <v>721920</v>
      </c>
      <c r="F63" s="53" t="s">
        <v>13</v>
      </c>
      <c r="G63" s="54" t="s">
        <v>129</v>
      </c>
      <c r="H63" s="23"/>
      <c r="I63" s="58"/>
      <c r="J63" s="72">
        <v>7.16</v>
      </c>
      <c r="K63" s="10"/>
      <c r="L63" s="10"/>
      <c r="M63" s="19"/>
      <c r="N63" s="22"/>
      <c r="O63" s="22"/>
      <c r="P63" s="84"/>
    </row>
    <row r="64" spans="2:16" x14ac:dyDescent="0.25">
      <c r="B64" s="52">
        <f t="shared" si="1"/>
        <v>61</v>
      </c>
      <c r="C64" s="53" t="s">
        <v>21</v>
      </c>
      <c r="D64" s="54" t="s">
        <v>119</v>
      </c>
      <c r="E64" s="59">
        <v>721926</v>
      </c>
      <c r="F64" s="53" t="s">
        <v>21</v>
      </c>
      <c r="G64" s="54" t="s">
        <v>130</v>
      </c>
      <c r="H64" s="23"/>
      <c r="I64" s="58"/>
      <c r="J64" s="72">
        <v>6.06</v>
      </c>
      <c r="K64" s="10"/>
      <c r="L64" s="10"/>
      <c r="M64" s="19"/>
      <c r="N64" s="22"/>
      <c r="O64" s="22"/>
      <c r="P64" s="84"/>
    </row>
    <row r="65" spans="2:16" x14ac:dyDescent="0.25">
      <c r="B65" s="52">
        <f t="shared" si="1"/>
        <v>62</v>
      </c>
      <c r="C65" s="53" t="s">
        <v>13</v>
      </c>
      <c r="D65" s="54" t="s">
        <v>115</v>
      </c>
      <c r="E65" s="59">
        <v>722250</v>
      </c>
      <c r="F65" s="53" t="s">
        <v>13</v>
      </c>
      <c r="G65" s="54" t="s">
        <v>129</v>
      </c>
      <c r="H65" s="23"/>
      <c r="I65" s="58"/>
      <c r="J65" s="72">
        <v>6.38</v>
      </c>
      <c r="K65" s="10"/>
      <c r="L65" s="10"/>
      <c r="M65" s="19"/>
      <c r="N65" s="22"/>
      <c r="O65" s="22"/>
      <c r="P65" s="84"/>
    </row>
    <row r="66" spans="2:16" x14ac:dyDescent="0.25">
      <c r="B66" s="52">
        <f t="shared" si="1"/>
        <v>63</v>
      </c>
      <c r="C66" s="53" t="s">
        <v>13</v>
      </c>
      <c r="D66" s="54" t="s">
        <v>115</v>
      </c>
      <c r="E66" s="59">
        <v>722602</v>
      </c>
      <c r="F66" s="53" t="s">
        <v>13</v>
      </c>
      <c r="G66" s="54" t="s">
        <v>129</v>
      </c>
      <c r="H66" s="23"/>
      <c r="I66" s="58"/>
      <c r="J66" s="72">
        <v>6.91</v>
      </c>
      <c r="K66" s="10"/>
      <c r="L66" s="10"/>
      <c r="M66" s="19"/>
      <c r="N66" s="22"/>
      <c r="O66" s="22"/>
      <c r="P66" s="84"/>
    </row>
    <row r="67" spans="2:16" x14ac:dyDescent="0.25">
      <c r="B67" s="52">
        <f t="shared" si="1"/>
        <v>64</v>
      </c>
      <c r="C67" s="53" t="s">
        <v>13</v>
      </c>
      <c r="D67" s="54" t="s">
        <v>115</v>
      </c>
      <c r="E67" s="59">
        <v>722875</v>
      </c>
      <c r="F67" s="53" t="s">
        <v>13</v>
      </c>
      <c r="G67" s="54" t="s">
        <v>129</v>
      </c>
      <c r="H67" s="23"/>
      <c r="I67" s="58"/>
      <c r="J67" s="72">
        <v>7.25</v>
      </c>
      <c r="K67" s="10"/>
      <c r="L67" s="10"/>
      <c r="M67" s="19"/>
      <c r="N67" s="22"/>
      <c r="O67" s="22"/>
      <c r="P67" s="84"/>
    </row>
    <row r="68" spans="2:16" x14ac:dyDescent="0.25">
      <c r="B68" s="52">
        <f t="shared" si="1"/>
        <v>65</v>
      </c>
      <c r="C68" s="53" t="s">
        <v>13</v>
      </c>
      <c r="D68" s="54" t="s">
        <v>115</v>
      </c>
      <c r="E68" s="59">
        <v>723000</v>
      </c>
      <c r="F68" s="53" t="s">
        <v>13</v>
      </c>
      <c r="G68" s="54" t="s">
        <v>129</v>
      </c>
      <c r="H68" s="23"/>
      <c r="I68" s="58"/>
      <c r="J68" s="72">
        <v>7.05</v>
      </c>
      <c r="K68" s="10"/>
      <c r="L68" s="10"/>
      <c r="M68" s="19"/>
      <c r="N68" s="22"/>
      <c r="O68" s="22"/>
      <c r="P68" s="84"/>
    </row>
    <row r="69" spans="2:16" x14ac:dyDescent="0.25">
      <c r="B69" s="67">
        <f t="shared" si="1"/>
        <v>66</v>
      </c>
      <c r="C69" s="57"/>
      <c r="D69" s="68"/>
      <c r="E69" s="69"/>
      <c r="F69" s="57" t="s">
        <v>13</v>
      </c>
      <c r="G69" s="68" t="s">
        <v>113</v>
      </c>
      <c r="H69" s="68"/>
      <c r="I69" s="69">
        <v>723150</v>
      </c>
      <c r="J69" s="79">
        <v>6.78</v>
      </c>
      <c r="K69" s="80"/>
      <c r="L69" s="80"/>
      <c r="M69" s="67" t="s">
        <v>31</v>
      </c>
      <c r="N69" s="78"/>
      <c r="O69" s="78"/>
      <c r="P69" s="84"/>
    </row>
    <row r="70" spans="2:16" x14ac:dyDescent="0.25">
      <c r="B70" s="19">
        <f t="shared" si="1"/>
        <v>67</v>
      </c>
      <c r="C70" s="20" t="s">
        <v>13</v>
      </c>
      <c r="D70" s="23" t="s">
        <v>116</v>
      </c>
      <c r="E70" s="58">
        <v>723320</v>
      </c>
      <c r="F70" s="21"/>
      <c r="G70" s="100"/>
      <c r="H70" s="22"/>
      <c r="I70" s="108"/>
      <c r="J70" s="70"/>
      <c r="K70" s="10"/>
      <c r="L70" s="10"/>
      <c r="M70" s="19"/>
      <c r="N70" s="22"/>
      <c r="O70" s="22"/>
      <c r="P70" s="84"/>
    </row>
    <row r="71" spans="2:16" x14ac:dyDescent="0.25">
      <c r="B71" s="19">
        <f t="shared" si="1"/>
        <v>68</v>
      </c>
      <c r="C71" s="20" t="s">
        <v>22</v>
      </c>
      <c r="D71" s="23" t="s">
        <v>8</v>
      </c>
      <c r="E71" s="58">
        <v>723330</v>
      </c>
      <c r="F71" s="21"/>
      <c r="G71" s="100"/>
      <c r="H71" s="22"/>
      <c r="I71" s="108"/>
      <c r="J71" s="70"/>
      <c r="K71" s="10"/>
      <c r="L71" s="10"/>
      <c r="M71" s="19"/>
      <c r="N71" s="22"/>
      <c r="O71" s="22"/>
      <c r="P71" s="84"/>
    </row>
    <row r="72" spans="2:16" x14ac:dyDescent="0.25">
      <c r="B72" s="60">
        <f t="shared" si="1"/>
        <v>69</v>
      </c>
      <c r="C72" s="61" t="s">
        <v>13</v>
      </c>
      <c r="D72" s="62" t="s">
        <v>124</v>
      </c>
      <c r="E72" s="63">
        <v>723505</v>
      </c>
      <c r="F72" s="113"/>
      <c r="G72" s="111" t="s">
        <v>145</v>
      </c>
      <c r="H72" s="95">
        <v>0</v>
      </c>
      <c r="I72" s="112">
        <v>723505</v>
      </c>
      <c r="J72" s="71"/>
      <c r="K72" s="55"/>
      <c r="L72" s="55"/>
      <c r="M72" s="52"/>
      <c r="N72" s="94" t="s">
        <v>56</v>
      </c>
      <c r="O72" s="94" t="s">
        <v>57</v>
      </c>
      <c r="P72" s="84"/>
    </row>
    <row r="73" spans="2:16" x14ac:dyDescent="0.25">
      <c r="B73" s="19">
        <f t="shared" ref="B73:B152" si="2">ROW()-3</f>
        <v>70</v>
      </c>
      <c r="C73" s="20" t="s">
        <v>21</v>
      </c>
      <c r="D73" s="23" t="s">
        <v>119</v>
      </c>
      <c r="E73" s="58">
        <v>723650</v>
      </c>
      <c r="F73" s="21"/>
      <c r="G73" s="100"/>
      <c r="H73" s="22"/>
      <c r="I73" s="108"/>
      <c r="J73" s="70"/>
      <c r="K73" s="10"/>
      <c r="L73" s="10"/>
      <c r="M73" s="19"/>
      <c r="N73" s="22"/>
      <c r="O73" s="22"/>
      <c r="P73" s="84"/>
    </row>
    <row r="74" spans="2:16" x14ac:dyDescent="0.25">
      <c r="B74" s="19">
        <f t="shared" si="2"/>
        <v>71</v>
      </c>
      <c r="C74" s="20" t="s">
        <v>13</v>
      </c>
      <c r="D74" s="23" t="s">
        <v>115</v>
      </c>
      <c r="E74" s="58">
        <v>723818</v>
      </c>
      <c r="F74" s="21"/>
      <c r="G74" s="100"/>
      <c r="H74" s="22"/>
      <c r="I74" s="108"/>
      <c r="J74" s="70"/>
      <c r="K74" s="10"/>
      <c r="L74" s="10"/>
      <c r="M74" s="19"/>
      <c r="N74" s="22"/>
      <c r="O74" s="22"/>
      <c r="P74" s="84"/>
    </row>
    <row r="75" spans="2:16" x14ac:dyDescent="0.25">
      <c r="B75" s="19">
        <f t="shared" si="2"/>
        <v>72</v>
      </c>
      <c r="C75" s="20" t="s">
        <v>13</v>
      </c>
      <c r="D75" s="23" t="s">
        <v>115</v>
      </c>
      <c r="E75" s="58">
        <v>723955</v>
      </c>
      <c r="F75" s="21"/>
      <c r="G75" s="100"/>
      <c r="H75" s="22"/>
      <c r="I75" s="108"/>
      <c r="J75" s="70"/>
      <c r="K75" s="10"/>
      <c r="L75" s="10"/>
      <c r="M75" s="19"/>
      <c r="N75" s="22"/>
      <c r="O75" s="22"/>
      <c r="P75" s="84"/>
    </row>
    <row r="76" spans="2:16" x14ac:dyDescent="0.25">
      <c r="B76" s="19">
        <f t="shared" si="2"/>
        <v>73</v>
      </c>
      <c r="C76" s="20" t="s">
        <v>13</v>
      </c>
      <c r="D76" s="23" t="s">
        <v>115</v>
      </c>
      <c r="E76" s="58">
        <v>724300</v>
      </c>
      <c r="F76" s="21"/>
      <c r="G76" s="100"/>
      <c r="H76" s="22"/>
      <c r="I76" s="108"/>
      <c r="J76" s="70"/>
      <c r="K76" s="10"/>
      <c r="L76" s="10"/>
      <c r="M76" s="19"/>
      <c r="N76" s="22"/>
      <c r="O76" s="22"/>
      <c r="P76" s="84"/>
    </row>
    <row r="77" spans="2:16" x14ac:dyDescent="0.25">
      <c r="B77" s="19">
        <f t="shared" si="2"/>
        <v>74</v>
      </c>
      <c r="C77" s="20" t="s">
        <v>13</v>
      </c>
      <c r="D77" s="23" t="s">
        <v>115</v>
      </c>
      <c r="E77" s="58">
        <v>724700</v>
      </c>
      <c r="F77" s="21"/>
      <c r="G77" s="100"/>
      <c r="H77" s="22"/>
      <c r="I77" s="108"/>
      <c r="J77" s="70"/>
      <c r="K77" s="10"/>
      <c r="L77" s="10"/>
      <c r="M77" s="19"/>
      <c r="N77" s="22"/>
      <c r="O77" s="22"/>
      <c r="P77" s="84"/>
    </row>
    <row r="78" spans="2:16" x14ac:dyDescent="0.25">
      <c r="B78" s="19">
        <f t="shared" si="2"/>
        <v>75</v>
      </c>
      <c r="C78" s="20" t="s">
        <v>13</v>
      </c>
      <c r="D78" s="23" t="s">
        <v>115</v>
      </c>
      <c r="E78" s="58">
        <v>724775</v>
      </c>
      <c r="F78" s="21"/>
      <c r="G78" s="100"/>
      <c r="H78" s="22"/>
      <c r="I78" s="108"/>
      <c r="J78" s="70"/>
      <c r="K78" s="10"/>
      <c r="L78" s="10"/>
      <c r="M78" s="19"/>
      <c r="N78" s="22"/>
      <c r="O78" s="22"/>
      <c r="P78" s="84"/>
    </row>
    <row r="79" spans="2:16" x14ac:dyDescent="0.25">
      <c r="B79" s="19">
        <f t="shared" si="2"/>
        <v>76</v>
      </c>
      <c r="C79" s="20" t="s">
        <v>13</v>
      </c>
      <c r="D79" s="23" t="s">
        <v>115</v>
      </c>
      <c r="E79" s="58">
        <v>724990</v>
      </c>
      <c r="F79" s="21"/>
      <c r="G79" s="100"/>
      <c r="H79" s="22"/>
      <c r="I79" s="108"/>
      <c r="J79" s="70"/>
      <c r="K79" s="10"/>
      <c r="L79" s="10"/>
      <c r="M79" s="19"/>
      <c r="N79" s="22"/>
      <c r="O79" s="22"/>
      <c r="P79" s="84"/>
    </row>
    <row r="80" spans="2:16" x14ac:dyDescent="0.25">
      <c r="B80" s="19">
        <f t="shared" si="2"/>
        <v>77</v>
      </c>
      <c r="C80" s="20" t="s">
        <v>22</v>
      </c>
      <c r="D80" s="23" t="s">
        <v>8</v>
      </c>
      <c r="E80" s="58">
        <v>725018</v>
      </c>
      <c r="F80" s="21"/>
      <c r="G80" s="100"/>
      <c r="H80" s="22"/>
      <c r="I80" s="108"/>
      <c r="J80" s="70"/>
      <c r="K80" s="10"/>
      <c r="L80" s="10"/>
      <c r="M80" s="19"/>
      <c r="N80" s="22"/>
      <c r="O80" s="22"/>
      <c r="P80" s="84"/>
    </row>
    <row r="81" spans="2:16" x14ac:dyDescent="0.25">
      <c r="B81" s="19">
        <f t="shared" si="2"/>
        <v>78</v>
      </c>
      <c r="C81" s="20" t="s">
        <v>13</v>
      </c>
      <c r="D81" s="23" t="s">
        <v>115</v>
      </c>
      <c r="E81" s="58">
        <v>725042</v>
      </c>
      <c r="F81" s="21"/>
      <c r="G81" s="100"/>
      <c r="H81" s="22"/>
      <c r="I81" s="108"/>
      <c r="J81" s="70"/>
      <c r="K81" s="10"/>
      <c r="L81" s="10"/>
      <c r="M81" s="19"/>
      <c r="N81" s="22"/>
      <c r="O81" s="22"/>
      <c r="P81" s="84"/>
    </row>
    <row r="82" spans="2:16" x14ac:dyDescent="0.25">
      <c r="B82" s="19">
        <f t="shared" si="2"/>
        <v>79</v>
      </c>
      <c r="C82" s="20" t="s">
        <v>20</v>
      </c>
      <c r="D82" s="23" t="s">
        <v>117</v>
      </c>
      <c r="E82" s="58">
        <v>725160</v>
      </c>
      <c r="F82" s="21"/>
      <c r="G82" s="100"/>
      <c r="H82" s="22"/>
      <c r="I82" s="108"/>
      <c r="J82" s="70"/>
      <c r="K82" s="10"/>
      <c r="L82" s="10"/>
      <c r="M82" s="19"/>
      <c r="N82" s="22"/>
      <c r="O82" s="22"/>
      <c r="P82" s="84"/>
    </row>
    <row r="83" spans="2:16" x14ac:dyDescent="0.25">
      <c r="B83" s="60">
        <f t="shared" si="2"/>
        <v>80</v>
      </c>
      <c r="C83" s="61" t="s">
        <v>13</v>
      </c>
      <c r="D83" s="62" t="s">
        <v>134</v>
      </c>
      <c r="E83" s="63">
        <v>725265</v>
      </c>
      <c r="F83" s="64"/>
      <c r="G83" s="101"/>
      <c r="H83" s="65"/>
      <c r="I83" s="109"/>
      <c r="J83" s="74"/>
      <c r="K83" s="66"/>
      <c r="L83" s="66"/>
      <c r="M83" s="60"/>
      <c r="N83" s="75"/>
      <c r="O83" s="75"/>
      <c r="P83" s="84"/>
    </row>
    <row r="84" spans="2:16" x14ac:dyDescent="0.25">
      <c r="B84" s="19">
        <f t="shared" si="2"/>
        <v>81</v>
      </c>
      <c r="C84" s="20" t="s">
        <v>20</v>
      </c>
      <c r="D84" s="23" t="s">
        <v>115</v>
      </c>
      <c r="E84" s="58">
        <v>725487</v>
      </c>
      <c r="F84" s="21"/>
      <c r="G84" s="100"/>
      <c r="H84" s="22"/>
      <c r="I84" s="108"/>
      <c r="J84" s="70"/>
      <c r="K84" s="10"/>
      <c r="L84" s="10"/>
      <c r="M84" s="19"/>
      <c r="N84" s="22"/>
      <c r="O84" s="22"/>
      <c r="P84" s="84"/>
    </row>
    <row r="85" spans="2:16" x14ac:dyDescent="0.25">
      <c r="B85" s="19">
        <f t="shared" si="2"/>
        <v>82</v>
      </c>
      <c r="C85" s="20" t="s">
        <v>13</v>
      </c>
      <c r="D85" s="23" t="s">
        <v>115</v>
      </c>
      <c r="E85" s="58">
        <v>725650</v>
      </c>
      <c r="F85" s="21"/>
      <c r="G85" s="100"/>
      <c r="H85" s="22"/>
      <c r="I85" s="108"/>
      <c r="J85" s="70"/>
      <c r="K85" s="10"/>
      <c r="L85" s="10"/>
      <c r="M85" s="19"/>
      <c r="N85" s="22"/>
      <c r="O85" s="22"/>
      <c r="P85" s="84"/>
    </row>
    <row r="86" spans="2:16" x14ac:dyDescent="0.25">
      <c r="B86" s="19">
        <f t="shared" si="2"/>
        <v>83</v>
      </c>
      <c r="C86" s="20" t="s">
        <v>21</v>
      </c>
      <c r="D86" s="23" t="s">
        <v>119</v>
      </c>
      <c r="E86" s="58">
        <v>725807</v>
      </c>
      <c r="F86" s="21"/>
      <c r="G86" s="100"/>
      <c r="H86" s="22"/>
      <c r="I86" s="108"/>
      <c r="J86" s="70"/>
      <c r="K86" s="10"/>
      <c r="L86" s="10"/>
      <c r="M86" s="19"/>
      <c r="N86" s="22"/>
      <c r="O86" s="22"/>
      <c r="P86" s="84"/>
    </row>
    <row r="87" spans="2:16" x14ac:dyDescent="0.25">
      <c r="B87" s="19">
        <f t="shared" si="2"/>
        <v>84</v>
      </c>
      <c r="C87" s="20" t="s">
        <v>13</v>
      </c>
      <c r="D87" s="23" t="s">
        <v>115</v>
      </c>
      <c r="E87" s="58">
        <v>725850</v>
      </c>
      <c r="F87" s="21"/>
      <c r="G87" s="100"/>
      <c r="H87" s="22"/>
      <c r="I87" s="108"/>
      <c r="J87" s="70"/>
      <c r="K87" s="10"/>
      <c r="L87" s="10"/>
      <c r="M87" s="19"/>
      <c r="N87" s="22"/>
      <c r="O87" s="22"/>
      <c r="P87" s="84"/>
    </row>
    <row r="88" spans="2:16" x14ac:dyDescent="0.25">
      <c r="B88" s="19">
        <f t="shared" si="2"/>
        <v>85</v>
      </c>
      <c r="C88" s="20" t="s">
        <v>13</v>
      </c>
      <c r="D88" s="23" t="s">
        <v>117</v>
      </c>
      <c r="E88" s="58">
        <v>726050</v>
      </c>
      <c r="F88" s="21"/>
      <c r="G88" s="100"/>
      <c r="H88" s="22"/>
      <c r="I88" s="108"/>
      <c r="J88" s="70"/>
      <c r="K88" s="10"/>
      <c r="L88" s="10"/>
      <c r="M88" s="19"/>
      <c r="N88" s="22"/>
      <c r="O88" s="22"/>
      <c r="P88" s="84"/>
    </row>
    <row r="89" spans="2:16" x14ac:dyDescent="0.25">
      <c r="B89" s="19">
        <f t="shared" si="2"/>
        <v>86</v>
      </c>
      <c r="C89" s="20" t="s">
        <v>13</v>
      </c>
      <c r="D89" s="23" t="s">
        <v>115</v>
      </c>
      <c r="E89" s="58">
        <v>726200</v>
      </c>
      <c r="F89" s="21"/>
      <c r="G89" s="100"/>
      <c r="H89" s="22"/>
      <c r="I89" s="108"/>
      <c r="J89" s="70"/>
      <c r="K89" s="10"/>
      <c r="L89" s="10"/>
      <c r="M89" s="19"/>
      <c r="N89" s="22"/>
      <c r="O89" s="22"/>
      <c r="P89" s="84"/>
    </row>
    <row r="90" spans="2:16" x14ac:dyDescent="0.25">
      <c r="B90" s="19">
        <f t="shared" si="2"/>
        <v>87</v>
      </c>
      <c r="C90" s="20" t="s">
        <v>13</v>
      </c>
      <c r="D90" s="23" t="s">
        <v>115</v>
      </c>
      <c r="E90" s="58">
        <v>726425</v>
      </c>
      <c r="F90" s="21"/>
      <c r="G90" s="100"/>
      <c r="H90" s="22"/>
      <c r="I90" s="108"/>
      <c r="J90" s="70"/>
      <c r="K90" s="10"/>
      <c r="L90" s="10"/>
      <c r="M90" s="19"/>
      <c r="N90" s="22"/>
      <c r="O90" s="22"/>
      <c r="P90" s="84"/>
    </row>
    <row r="91" spans="2:16" x14ac:dyDescent="0.25">
      <c r="B91" s="19">
        <f t="shared" si="2"/>
        <v>88</v>
      </c>
      <c r="C91" s="20" t="s">
        <v>21</v>
      </c>
      <c r="D91" s="23" t="s">
        <v>119</v>
      </c>
      <c r="E91" s="58">
        <v>726938</v>
      </c>
      <c r="F91" s="21"/>
      <c r="G91" s="100"/>
      <c r="H91" s="22"/>
      <c r="I91" s="108"/>
      <c r="J91" s="70"/>
      <c r="K91" s="10"/>
      <c r="L91" s="10"/>
      <c r="M91" s="19"/>
      <c r="N91" s="22"/>
      <c r="O91" s="22"/>
      <c r="P91" s="84"/>
    </row>
    <row r="92" spans="2:16" x14ac:dyDescent="0.25">
      <c r="B92" s="19">
        <f t="shared" si="2"/>
        <v>89</v>
      </c>
      <c r="C92" s="20" t="s">
        <v>13</v>
      </c>
      <c r="D92" s="23" t="s">
        <v>117</v>
      </c>
      <c r="E92" s="58">
        <v>727000</v>
      </c>
      <c r="F92" s="21"/>
      <c r="G92" s="100"/>
      <c r="H92" s="22"/>
      <c r="I92" s="108"/>
      <c r="J92" s="70"/>
      <c r="K92" s="10"/>
      <c r="L92" s="10"/>
      <c r="M92" s="19"/>
      <c r="N92" s="22"/>
      <c r="O92" s="22"/>
      <c r="P92" s="84"/>
    </row>
    <row r="93" spans="2:16" x14ac:dyDescent="0.25">
      <c r="B93" s="19">
        <f t="shared" si="2"/>
        <v>90</v>
      </c>
      <c r="C93" s="20" t="s">
        <v>21</v>
      </c>
      <c r="D93" s="23" t="s">
        <v>119</v>
      </c>
      <c r="E93" s="58">
        <v>727481</v>
      </c>
      <c r="F93" s="21"/>
      <c r="G93" s="100"/>
      <c r="H93" s="22"/>
      <c r="I93" s="108"/>
      <c r="J93" s="70"/>
      <c r="K93" s="10"/>
      <c r="L93" s="10"/>
      <c r="M93" s="19"/>
      <c r="N93" s="22"/>
      <c r="O93" s="22"/>
      <c r="P93" s="84"/>
    </row>
    <row r="94" spans="2:16" x14ac:dyDescent="0.25">
      <c r="B94" s="19">
        <f t="shared" si="2"/>
        <v>91</v>
      </c>
      <c r="C94" s="20" t="s">
        <v>13</v>
      </c>
      <c r="D94" s="23" t="s">
        <v>125</v>
      </c>
      <c r="E94" s="58">
        <v>727600</v>
      </c>
      <c r="F94" s="21"/>
      <c r="G94" s="100"/>
      <c r="H94" s="22"/>
      <c r="I94" s="108"/>
      <c r="J94" s="70"/>
      <c r="K94" s="10"/>
      <c r="L94" s="10"/>
      <c r="M94" s="19"/>
      <c r="N94" s="22"/>
      <c r="O94" s="22"/>
      <c r="P94" s="84"/>
    </row>
    <row r="95" spans="2:16" x14ac:dyDescent="0.25">
      <c r="B95" s="19">
        <f t="shared" si="2"/>
        <v>92</v>
      </c>
      <c r="C95" s="20" t="s">
        <v>13</v>
      </c>
      <c r="D95" s="23" t="s">
        <v>125</v>
      </c>
      <c r="E95" s="58">
        <v>728030</v>
      </c>
      <c r="F95" s="21"/>
      <c r="G95" s="100"/>
      <c r="H95" s="22"/>
      <c r="I95" s="108"/>
      <c r="J95" s="70"/>
      <c r="K95" s="10"/>
      <c r="L95" s="10"/>
      <c r="M95" s="19"/>
      <c r="N95" s="22"/>
      <c r="O95" s="22"/>
      <c r="P95" s="84"/>
    </row>
    <row r="96" spans="2:16" x14ac:dyDescent="0.25">
      <c r="B96" s="19">
        <f t="shared" si="2"/>
        <v>93</v>
      </c>
      <c r="C96" s="20" t="s">
        <v>13</v>
      </c>
      <c r="D96" s="23" t="s">
        <v>116</v>
      </c>
      <c r="E96" s="58">
        <v>728197</v>
      </c>
      <c r="F96" s="21"/>
      <c r="G96" s="100"/>
      <c r="H96" s="22"/>
      <c r="I96" s="108"/>
      <c r="J96" s="70"/>
      <c r="K96" s="10"/>
      <c r="L96" s="10"/>
      <c r="M96" s="19"/>
      <c r="N96" s="22"/>
      <c r="O96" s="22"/>
      <c r="P96" s="84"/>
    </row>
    <row r="97" spans="2:16" x14ac:dyDescent="0.25">
      <c r="B97" s="19">
        <f t="shared" si="2"/>
        <v>94</v>
      </c>
      <c r="C97" s="20" t="s">
        <v>21</v>
      </c>
      <c r="D97" s="23" t="s">
        <v>119</v>
      </c>
      <c r="E97" s="58">
        <v>728260</v>
      </c>
      <c r="F97" s="21"/>
      <c r="G97" s="100"/>
      <c r="H97" s="22"/>
      <c r="I97" s="108"/>
      <c r="J97" s="70"/>
      <c r="K97" s="10"/>
      <c r="L97" s="10"/>
      <c r="M97" s="19"/>
      <c r="N97" s="22"/>
      <c r="O97" s="22"/>
      <c r="P97" s="84"/>
    </row>
    <row r="98" spans="2:16" x14ac:dyDescent="0.25">
      <c r="B98" s="19">
        <f t="shared" si="2"/>
        <v>95</v>
      </c>
      <c r="C98" s="20" t="s">
        <v>13</v>
      </c>
      <c r="D98" s="23" t="s">
        <v>119</v>
      </c>
      <c r="E98" s="58">
        <v>728344</v>
      </c>
      <c r="F98" s="21"/>
      <c r="G98" s="100"/>
      <c r="H98" s="22"/>
      <c r="I98" s="108"/>
      <c r="J98" s="70"/>
      <c r="K98" s="10"/>
      <c r="L98" s="10"/>
      <c r="M98" s="19"/>
      <c r="N98" s="22"/>
      <c r="O98" s="22"/>
      <c r="P98" s="84"/>
    </row>
    <row r="99" spans="2:16" x14ac:dyDescent="0.25">
      <c r="B99" s="19">
        <f t="shared" si="2"/>
        <v>96</v>
      </c>
      <c r="C99" s="20" t="s">
        <v>21</v>
      </c>
      <c r="D99" s="23" t="s">
        <v>119</v>
      </c>
      <c r="E99" s="58">
        <v>728600</v>
      </c>
      <c r="F99" s="21"/>
      <c r="G99" s="100"/>
      <c r="H99" s="22"/>
      <c r="I99" s="108"/>
      <c r="J99" s="70"/>
      <c r="K99" s="10"/>
      <c r="L99" s="10"/>
      <c r="M99" s="19"/>
      <c r="N99" s="22"/>
      <c r="O99" s="22"/>
      <c r="P99" s="84"/>
    </row>
    <row r="100" spans="2:16" x14ac:dyDescent="0.25">
      <c r="B100" s="19">
        <f t="shared" si="2"/>
        <v>97</v>
      </c>
      <c r="C100" s="20" t="s">
        <v>13</v>
      </c>
      <c r="D100" s="23" t="s">
        <v>126</v>
      </c>
      <c r="E100" s="58">
        <v>728775</v>
      </c>
      <c r="F100" s="21"/>
      <c r="G100" s="100"/>
      <c r="H100" s="22"/>
      <c r="I100" s="108"/>
      <c r="J100" s="70"/>
      <c r="K100" s="10"/>
      <c r="L100" s="10"/>
      <c r="M100" s="19"/>
      <c r="N100" s="22"/>
      <c r="O100" s="22"/>
      <c r="P100" s="84"/>
    </row>
    <row r="101" spans="2:16" x14ac:dyDescent="0.25">
      <c r="B101" s="19">
        <f t="shared" si="2"/>
        <v>98</v>
      </c>
      <c r="C101" s="20" t="s">
        <v>13</v>
      </c>
      <c r="D101" s="23" t="s">
        <v>116</v>
      </c>
      <c r="E101" s="58">
        <v>729035</v>
      </c>
      <c r="F101" s="21"/>
      <c r="G101" s="100"/>
      <c r="H101" s="22"/>
      <c r="I101" s="108"/>
      <c r="J101" s="70"/>
      <c r="K101" s="10"/>
      <c r="L101" s="10"/>
      <c r="M101" s="19"/>
      <c r="N101" s="22"/>
      <c r="O101" s="22"/>
      <c r="P101" s="84"/>
    </row>
    <row r="102" spans="2:16" x14ac:dyDescent="0.25">
      <c r="B102" s="60">
        <f t="shared" si="2"/>
        <v>99</v>
      </c>
      <c r="C102" s="61" t="s">
        <v>13</v>
      </c>
      <c r="D102" s="62" t="s">
        <v>137</v>
      </c>
      <c r="E102" s="63">
        <v>729043</v>
      </c>
      <c r="F102" s="64"/>
      <c r="G102" s="101"/>
      <c r="H102" s="65"/>
      <c r="I102" s="109"/>
      <c r="J102" s="74"/>
      <c r="K102" s="66"/>
      <c r="L102" s="66"/>
      <c r="M102" s="60"/>
      <c r="N102" s="65"/>
      <c r="O102" s="65"/>
      <c r="P102" s="84"/>
    </row>
    <row r="103" spans="2:16" x14ac:dyDescent="0.25">
      <c r="B103" s="19">
        <f t="shared" si="2"/>
        <v>100</v>
      </c>
      <c r="C103" s="20" t="s">
        <v>13</v>
      </c>
      <c r="D103" s="23" t="s">
        <v>115</v>
      </c>
      <c r="E103" s="58">
        <v>729306</v>
      </c>
      <c r="F103" s="21"/>
      <c r="G103" s="100"/>
      <c r="H103" s="22"/>
      <c r="I103" s="108"/>
      <c r="J103" s="70"/>
      <c r="K103" s="10"/>
      <c r="L103" s="10"/>
      <c r="M103" s="19"/>
      <c r="N103" s="22"/>
      <c r="O103" s="22"/>
      <c r="P103" s="84"/>
    </row>
    <row r="104" spans="2:16" x14ac:dyDescent="0.25">
      <c r="B104" s="19">
        <f t="shared" si="2"/>
        <v>101</v>
      </c>
      <c r="C104" s="20" t="s">
        <v>13</v>
      </c>
      <c r="D104" s="23" t="s">
        <v>115</v>
      </c>
      <c r="E104" s="58">
        <v>729727</v>
      </c>
      <c r="F104" s="21"/>
      <c r="G104" s="100"/>
      <c r="H104" s="22"/>
      <c r="I104" s="108"/>
      <c r="J104" s="70"/>
      <c r="K104" s="10"/>
      <c r="L104" s="10"/>
      <c r="M104" s="19"/>
      <c r="N104" s="22"/>
      <c r="O104" s="22"/>
      <c r="P104" s="84"/>
    </row>
    <row r="105" spans="2:16" x14ac:dyDescent="0.25">
      <c r="B105" s="19">
        <f t="shared" si="2"/>
        <v>102</v>
      </c>
      <c r="C105" s="20" t="s">
        <v>21</v>
      </c>
      <c r="D105" s="23" t="s">
        <v>119</v>
      </c>
      <c r="E105" s="58">
        <v>729840</v>
      </c>
      <c r="F105" s="21"/>
      <c r="G105" s="100"/>
      <c r="H105" s="22"/>
      <c r="I105" s="108"/>
      <c r="J105" s="70"/>
      <c r="K105" s="10"/>
      <c r="L105" s="10"/>
      <c r="M105" s="19"/>
      <c r="N105" s="22"/>
      <c r="O105" s="22"/>
      <c r="P105" s="84"/>
    </row>
    <row r="106" spans="2:16" x14ac:dyDescent="0.25">
      <c r="B106" s="19">
        <f t="shared" si="2"/>
        <v>103</v>
      </c>
      <c r="C106" s="20" t="s">
        <v>13</v>
      </c>
      <c r="D106" s="23" t="s">
        <v>117</v>
      </c>
      <c r="E106" s="58">
        <v>729857</v>
      </c>
      <c r="F106" s="21"/>
      <c r="G106" s="100"/>
      <c r="H106" s="22"/>
      <c r="I106" s="108"/>
      <c r="J106" s="70"/>
      <c r="K106" s="10"/>
      <c r="L106" s="10"/>
      <c r="M106" s="19"/>
      <c r="N106" s="22"/>
      <c r="O106" s="22"/>
      <c r="P106" s="84"/>
    </row>
    <row r="107" spans="2:16" x14ac:dyDescent="0.25">
      <c r="B107" s="60">
        <f t="shared" si="2"/>
        <v>104</v>
      </c>
      <c r="C107" s="61" t="s">
        <v>13</v>
      </c>
      <c r="D107" s="62" t="s">
        <v>135</v>
      </c>
      <c r="E107" s="63">
        <v>730405</v>
      </c>
      <c r="F107" s="64"/>
      <c r="G107" s="101"/>
      <c r="H107" s="65"/>
      <c r="I107" s="109"/>
      <c r="J107" s="74"/>
      <c r="K107" s="66"/>
      <c r="L107" s="66"/>
      <c r="M107" s="60"/>
      <c r="N107" s="65"/>
      <c r="O107" s="65"/>
      <c r="P107" s="84"/>
    </row>
    <row r="108" spans="2:16" x14ac:dyDescent="0.25">
      <c r="B108" s="19">
        <f t="shared" si="2"/>
        <v>105</v>
      </c>
      <c r="C108" s="20" t="s">
        <v>13</v>
      </c>
      <c r="D108" s="23" t="s">
        <v>115</v>
      </c>
      <c r="E108" s="58">
        <v>730842</v>
      </c>
      <c r="F108" s="21"/>
      <c r="G108" s="100"/>
      <c r="H108" s="22"/>
      <c r="I108" s="108"/>
      <c r="J108" s="70"/>
      <c r="K108" s="10"/>
      <c r="L108" s="10"/>
      <c r="M108" s="19"/>
      <c r="N108" s="22"/>
      <c r="O108" s="22"/>
      <c r="P108" s="84"/>
    </row>
    <row r="109" spans="2:16" x14ac:dyDescent="0.25">
      <c r="B109" s="60">
        <f t="shared" si="2"/>
        <v>106</v>
      </c>
      <c r="C109" s="61" t="s">
        <v>13</v>
      </c>
      <c r="D109" s="62" t="s">
        <v>137</v>
      </c>
      <c r="E109" s="63">
        <v>731000</v>
      </c>
      <c r="F109" s="64"/>
      <c r="G109" s="101"/>
      <c r="H109" s="65"/>
      <c r="I109" s="109"/>
      <c r="J109" s="74"/>
      <c r="K109" s="66"/>
      <c r="L109" s="66"/>
      <c r="M109" s="60"/>
      <c r="N109" s="65"/>
      <c r="O109" s="65"/>
      <c r="P109" s="84"/>
    </row>
    <row r="110" spans="2:16" x14ac:dyDescent="0.25">
      <c r="B110" s="67">
        <f t="shared" si="2"/>
        <v>107</v>
      </c>
      <c r="C110" s="57" t="s">
        <v>13</v>
      </c>
      <c r="D110" s="68" t="s">
        <v>115</v>
      </c>
      <c r="E110" s="69">
        <v>731215</v>
      </c>
      <c r="F110" s="56"/>
      <c r="G110" s="102"/>
      <c r="H110" s="78"/>
      <c r="I110" s="110"/>
      <c r="J110" s="79"/>
      <c r="K110" s="80"/>
      <c r="L110" s="80"/>
      <c r="M110" s="67" t="s">
        <v>42</v>
      </c>
      <c r="N110" s="78"/>
      <c r="O110" s="78"/>
      <c r="P110" s="84"/>
    </row>
    <row r="111" spans="2:16" x14ac:dyDescent="0.25">
      <c r="B111" s="19">
        <f t="shared" si="2"/>
        <v>108</v>
      </c>
      <c r="C111" s="20" t="s">
        <v>13</v>
      </c>
      <c r="D111" s="23" t="s">
        <v>117</v>
      </c>
      <c r="E111" s="58">
        <v>731600</v>
      </c>
      <c r="F111" s="20" t="s">
        <v>13</v>
      </c>
      <c r="G111" s="23" t="s">
        <v>114</v>
      </c>
      <c r="H111" s="22"/>
      <c r="I111" s="108">
        <v>731732</v>
      </c>
      <c r="J111" s="70"/>
      <c r="K111" s="10"/>
      <c r="L111" s="10"/>
      <c r="M111" s="19"/>
      <c r="N111" s="22"/>
      <c r="O111" s="22"/>
      <c r="P111" s="84"/>
    </row>
    <row r="112" spans="2:16" x14ac:dyDescent="0.25">
      <c r="B112" s="19">
        <f t="shared" si="2"/>
        <v>109</v>
      </c>
      <c r="C112" s="20" t="s">
        <v>13</v>
      </c>
      <c r="D112" s="23" t="s">
        <v>115</v>
      </c>
      <c r="E112" s="58">
        <v>731860</v>
      </c>
      <c r="F112" s="20" t="s">
        <v>13</v>
      </c>
      <c r="G112" s="23" t="s">
        <v>129</v>
      </c>
      <c r="H112" s="22"/>
      <c r="I112" s="108">
        <v>731875</v>
      </c>
      <c r="J112" s="70"/>
      <c r="K112" s="10"/>
      <c r="L112" s="10"/>
      <c r="M112" s="19"/>
      <c r="N112" s="22"/>
      <c r="O112" s="22"/>
      <c r="P112" s="84"/>
    </row>
    <row r="113" spans="2:16" x14ac:dyDescent="0.25">
      <c r="B113" s="19">
        <f t="shared" si="2"/>
        <v>110</v>
      </c>
      <c r="C113" s="20" t="s">
        <v>13</v>
      </c>
      <c r="D113" s="23" t="s">
        <v>116</v>
      </c>
      <c r="E113" s="58">
        <v>731926</v>
      </c>
      <c r="F113" s="20" t="s">
        <v>13</v>
      </c>
      <c r="G113" s="23" t="s">
        <v>131</v>
      </c>
      <c r="H113" s="22"/>
      <c r="I113" s="108">
        <v>731905</v>
      </c>
      <c r="J113" s="70"/>
      <c r="K113" s="10"/>
      <c r="L113" s="10"/>
      <c r="M113" s="19"/>
      <c r="N113" s="22"/>
      <c r="O113" s="22"/>
      <c r="P113" s="84"/>
    </row>
    <row r="114" spans="2:16" x14ac:dyDescent="0.25">
      <c r="B114" s="19">
        <f t="shared" si="2"/>
        <v>111</v>
      </c>
      <c r="C114" s="20" t="s">
        <v>13</v>
      </c>
      <c r="D114" s="23" t="s">
        <v>123</v>
      </c>
      <c r="E114" s="58">
        <v>732301</v>
      </c>
      <c r="F114" s="20" t="s">
        <v>13</v>
      </c>
      <c r="G114" s="23" t="s">
        <v>131</v>
      </c>
      <c r="H114" s="22"/>
      <c r="I114" s="108">
        <v>732325</v>
      </c>
      <c r="J114" s="70"/>
      <c r="K114" s="10"/>
      <c r="L114" s="10"/>
      <c r="M114" s="19"/>
      <c r="N114" s="22"/>
      <c r="O114" s="22"/>
      <c r="P114" s="84"/>
    </row>
    <row r="115" spans="2:16" x14ac:dyDescent="0.25">
      <c r="B115" s="67">
        <f t="shared" si="2"/>
        <v>112</v>
      </c>
      <c r="C115" s="57"/>
      <c r="D115" s="68"/>
      <c r="E115" s="69"/>
      <c r="F115" s="57" t="s">
        <v>13</v>
      </c>
      <c r="G115" s="68" t="s">
        <v>131</v>
      </c>
      <c r="H115" s="78">
        <v>0</v>
      </c>
      <c r="I115" s="110">
        <v>732539</v>
      </c>
      <c r="J115" s="79"/>
      <c r="K115" s="80"/>
      <c r="L115" s="80"/>
      <c r="M115" s="67" t="s">
        <v>31</v>
      </c>
      <c r="N115" s="78"/>
      <c r="O115" s="78"/>
      <c r="P115" s="84"/>
    </row>
    <row r="116" spans="2:16" x14ac:dyDescent="0.25">
      <c r="B116" s="67">
        <f t="shared" si="2"/>
        <v>113</v>
      </c>
      <c r="C116" s="57"/>
      <c r="D116" s="68"/>
      <c r="E116" s="69"/>
      <c r="F116" s="57" t="s">
        <v>13</v>
      </c>
      <c r="G116" s="68" t="s">
        <v>129</v>
      </c>
      <c r="H116" s="78"/>
      <c r="I116" s="110">
        <v>732671</v>
      </c>
      <c r="J116" s="79"/>
      <c r="K116" s="80"/>
      <c r="L116" s="80"/>
      <c r="M116" s="67" t="s">
        <v>31</v>
      </c>
      <c r="N116" s="78"/>
      <c r="O116" s="78"/>
      <c r="P116" s="84"/>
    </row>
    <row r="117" spans="2:16" x14ac:dyDescent="0.25">
      <c r="B117" s="67"/>
      <c r="C117" s="57"/>
      <c r="D117" s="68"/>
      <c r="E117" s="69"/>
      <c r="F117" s="57" t="s">
        <v>13</v>
      </c>
      <c r="G117" s="68" t="s">
        <v>129</v>
      </c>
      <c r="H117" s="78">
        <v>0</v>
      </c>
      <c r="I117" s="110">
        <v>732778</v>
      </c>
      <c r="J117" s="79"/>
      <c r="K117" s="80"/>
      <c r="L117" s="80"/>
      <c r="M117" s="67" t="s">
        <v>31</v>
      </c>
      <c r="N117" s="78"/>
      <c r="O117" s="78"/>
      <c r="P117" s="84"/>
    </row>
    <row r="118" spans="2:16" x14ac:dyDescent="0.25">
      <c r="B118" s="19">
        <f t="shared" si="2"/>
        <v>115</v>
      </c>
      <c r="C118" s="20" t="s">
        <v>21</v>
      </c>
      <c r="D118" s="23" t="s">
        <v>119</v>
      </c>
      <c r="E118" s="58">
        <v>732826</v>
      </c>
      <c r="F118" s="21"/>
      <c r="G118" s="100"/>
      <c r="H118" s="22"/>
      <c r="I118" s="108"/>
      <c r="J118" s="70"/>
      <c r="K118" s="10"/>
      <c r="L118" s="10"/>
      <c r="M118" s="19"/>
      <c r="N118" s="22"/>
      <c r="O118" s="22"/>
      <c r="P118" s="84" t="s">
        <v>144</v>
      </c>
    </row>
    <row r="119" spans="2:16" x14ac:dyDescent="0.25">
      <c r="B119" s="19">
        <f t="shared" si="2"/>
        <v>116</v>
      </c>
      <c r="C119" s="20" t="s">
        <v>13</v>
      </c>
      <c r="D119" s="23" t="s">
        <v>115</v>
      </c>
      <c r="E119" s="58">
        <v>732858</v>
      </c>
      <c r="F119" s="20" t="s">
        <v>13</v>
      </c>
      <c r="G119" s="23" t="s">
        <v>131</v>
      </c>
      <c r="H119" s="22"/>
      <c r="I119" s="108">
        <v>732910</v>
      </c>
      <c r="J119" s="70"/>
      <c r="K119" s="10"/>
      <c r="L119" s="10"/>
      <c r="M119" s="19"/>
      <c r="N119" s="22"/>
      <c r="O119" s="22"/>
      <c r="P119" s="84"/>
    </row>
    <row r="120" spans="2:16" x14ac:dyDescent="0.25">
      <c r="B120" s="19">
        <f t="shared" si="2"/>
        <v>117</v>
      </c>
      <c r="C120" s="20" t="s">
        <v>13</v>
      </c>
      <c r="D120" s="23" t="s">
        <v>127</v>
      </c>
      <c r="E120" s="58">
        <v>733247</v>
      </c>
      <c r="F120" s="20" t="s">
        <v>13</v>
      </c>
      <c r="G120" s="23" t="s">
        <v>146</v>
      </c>
      <c r="H120" s="22"/>
      <c r="I120" s="108">
        <v>733247</v>
      </c>
      <c r="J120" s="70"/>
      <c r="K120" s="10"/>
      <c r="L120" s="10"/>
      <c r="M120" s="19"/>
      <c r="N120" s="22"/>
      <c r="O120" s="22"/>
      <c r="P120" s="84"/>
    </row>
    <row r="121" spans="2:16" x14ac:dyDescent="0.25">
      <c r="B121" s="19">
        <f t="shared" si="2"/>
        <v>118</v>
      </c>
      <c r="C121" s="20" t="s">
        <v>13</v>
      </c>
      <c r="D121" s="23" t="s">
        <v>115</v>
      </c>
      <c r="E121" s="58">
        <v>733390</v>
      </c>
      <c r="F121" s="20" t="s">
        <v>13</v>
      </c>
      <c r="G121" s="23" t="s">
        <v>129</v>
      </c>
      <c r="H121" s="22"/>
      <c r="I121" s="108">
        <v>733365</v>
      </c>
      <c r="J121" s="70"/>
      <c r="K121" s="10"/>
      <c r="L121" s="10"/>
      <c r="M121" s="19"/>
      <c r="N121" s="22"/>
      <c r="O121" s="22"/>
      <c r="P121" s="84"/>
    </row>
    <row r="122" spans="2:16" x14ac:dyDescent="0.25">
      <c r="B122" s="67"/>
      <c r="C122" s="57"/>
      <c r="D122" s="68"/>
      <c r="E122" s="69"/>
      <c r="F122" s="57" t="s">
        <v>21</v>
      </c>
      <c r="G122" s="68" t="s">
        <v>114</v>
      </c>
      <c r="H122" s="78"/>
      <c r="I122" s="110">
        <v>733675</v>
      </c>
      <c r="J122" s="79"/>
      <c r="K122" s="80"/>
      <c r="L122" s="80"/>
      <c r="M122" s="67" t="s">
        <v>31</v>
      </c>
      <c r="N122" s="78"/>
      <c r="O122" s="78"/>
      <c r="P122" s="84"/>
    </row>
    <row r="123" spans="2:16" x14ac:dyDescent="0.25">
      <c r="B123" s="19">
        <f t="shared" si="2"/>
        <v>120</v>
      </c>
      <c r="C123" s="20" t="s">
        <v>13</v>
      </c>
      <c r="D123" s="23" t="s">
        <v>117</v>
      </c>
      <c r="E123" s="58">
        <v>733728</v>
      </c>
      <c r="F123" s="21"/>
      <c r="G123" s="23" t="s">
        <v>114</v>
      </c>
      <c r="H123" s="22"/>
      <c r="I123" s="108">
        <v>733728</v>
      </c>
      <c r="J123" s="70"/>
      <c r="K123" s="10"/>
      <c r="L123" s="10"/>
      <c r="M123" s="19"/>
      <c r="N123" s="22"/>
      <c r="O123" s="22"/>
      <c r="P123" s="84" t="s">
        <v>144</v>
      </c>
    </row>
    <row r="124" spans="2:16" x14ac:dyDescent="0.25">
      <c r="B124" s="67"/>
      <c r="C124" s="57"/>
      <c r="D124" s="68"/>
      <c r="E124" s="69"/>
      <c r="F124" s="57" t="s">
        <v>13</v>
      </c>
      <c r="G124" s="68" t="s">
        <v>129</v>
      </c>
      <c r="H124" s="78"/>
      <c r="I124" s="110">
        <v>733825</v>
      </c>
      <c r="J124" s="79"/>
      <c r="K124" s="80"/>
      <c r="L124" s="80"/>
      <c r="M124" s="67" t="s">
        <v>31</v>
      </c>
      <c r="N124" s="78"/>
      <c r="O124" s="78"/>
      <c r="P124" s="84"/>
    </row>
    <row r="125" spans="2:16" x14ac:dyDescent="0.25">
      <c r="B125" s="67"/>
      <c r="C125" s="57"/>
      <c r="D125" s="68"/>
      <c r="E125" s="69"/>
      <c r="F125" s="57" t="s">
        <v>13</v>
      </c>
      <c r="G125" s="68" t="s">
        <v>129</v>
      </c>
      <c r="H125" s="78"/>
      <c r="I125" s="110">
        <v>733975</v>
      </c>
      <c r="J125" s="79"/>
      <c r="K125" s="80"/>
      <c r="L125" s="80"/>
      <c r="M125" s="67" t="s">
        <v>31</v>
      </c>
      <c r="N125" s="78"/>
      <c r="O125" s="78"/>
      <c r="P125" s="84"/>
    </row>
    <row r="126" spans="2:16" x14ac:dyDescent="0.25">
      <c r="B126" s="67"/>
      <c r="C126" s="57"/>
      <c r="D126" s="68"/>
      <c r="E126" s="69"/>
      <c r="F126" s="57"/>
      <c r="G126" s="68"/>
      <c r="H126" s="78"/>
      <c r="I126" s="110">
        <v>734089</v>
      </c>
      <c r="J126" s="79"/>
      <c r="K126" s="80"/>
      <c r="L126" s="80"/>
      <c r="M126" s="67" t="s">
        <v>31</v>
      </c>
      <c r="N126" s="78"/>
      <c r="O126" s="78"/>
      <c r="P126" s="84" t="s">
        <v>144</v>
      </c>
    </row>
    <row r="127" spans="2:16" x14ac:dyDescent="0.25">
      <c r="B127" s="67"/>
      <c r="C127" s="57"/>
      <c r="D127" s="68"/>
      <c r="E127" s="69"/>
      <c r="F127" s="57">
        <v>0</v>
      </c>
      <c r="G127" s="68"/>
      <c r="H127" s="78"/>
      <c r="I127" s="110">
        <v>734285</v>
      </c>
      <c r="J127" s="79"/>
      <c r="K127" s="80"/>
      <c r="L127" s="80"/>
      <c r="M127" s="67" t="s">
        <v>31</v>
      </c>
      <c r="N127" s="78"/>
      <c r="O127" s="78"/>
      <c r="P127" s="84" t="s">
        <v>144</v>
      </c>
    </row>
    <row r="128" spans="2:16" x14ac:dyDescent="0.25">
      <c r="B128" s="67"/>
      <c r="C128" s="57"/>
      <c r="D128" s="68"/>
      <c r="E128" s="69"/>
      <c r="F128" s="57"/>
      <c r="G128" s="68" t="s">
        <v>130</v>
      </c>
      <c r="H128" s="78"/>
      <c r="I128" s="110">
        <v>734279</v>
      </c>
      <c r="J128" s="79"/>
      <c r="K128" s="80"/>
      <c r="L128" s="80"/>
      <c r="M128" s="67" t="s">
        <v>31</v>
      </c>
      <c r="N128" s="78"/>
      <c r="O128" s="78"/>
      <c r="P128" s="84" t="s">
        <v>144</v>
      </c>
    </row>
    <row r="129" spans="2:16" x14ac:dyDescent="0.25">
      <c r="B129" s="19">
        <f t="shared" si="2"/>
        <v>126</v>
      </c>
      <c r="C129" s="20" t="s">
        <v>13</v>
      </c>
      <c r="D129" s="23" t="s">
        <v>115</v>
      </c>
      <c r="E129" s="58">
        <v>734558</v>
      </c>
      <c r="F129" s="21"/>
      <c r="G129" s="100"/>
      <c r="H129" s="22"/>
      <c r="I129" s="108"/>
      <c r="J129" s="70"/>
      <c r="K129" s="10"/>
      <c r="L129" s="10"/>
      <c r="M129" s="19"/>
      <c r="N129" s="22"/>
      <c r="O129" s="22"/>
      <c r="P129" s="84"/>
    </row>
    <row r="130" spans="2:16" x14ac:dyDescent="0.25">
      <c r="B130" s="19">
        <f t="shared" si="2"/>
        <v>127</v>
      </c>
      <c r="C130" s="20" t="s">
        <v>13</v>
      </c>
      <c r="D130" s="23" t="s">
        <v>115</v>
      </c>
      <c r="E130" s="58">
        <v>734900</v>
      </c>
      <c r="F130" s="21"/>
      <c r="G130" s="100"/>
      <c r="H130" s="22"/>
      <c r="I130" s="108"/>
      <c r="J130" s="70"/>
      <c r="K130" s="10"/>
      <c r="L130" s="10"/>
      <c r="M130" s="19"/>
      <c r="N130" s="22"/>
      <c r="O130" s="22"/>
      <c r="P130" s="84"/>
    </row>
    <row r="131" spans="2:16" x14ac:dyDescent="0.25">
      <c r="B131" s="19">
        <f t="shared" si="2"/>
        <v>128</v>
      </c>
      <c r="C131" s="20" t="s">
        <v>13</v>
      </c>
      <c r="D131" s="23" t="s">
        <v>120</v>
      </c>
      <c r="E131" s="58">
        <v>735274</v>
      </c>
      <c r="F131" s="21"/>
      <c r="G131" s="100"/>
      <c r="H131" s="22"/>
      <c r="I131" s="108"/>
      <c r="J131" s="70"/>
      <c r="K131" s="10"/>
      <c r="L131" s="10"/>
      <c r="M131" s="19"/>
      <c r="N131" s="22"/>
      <c r="O131" s="22"/>
      <c r="P131" s="84"/>
    </row>
    <row r="132" spans="2:16" x14ac:dyDescent="0.25">
      <c r="B132" s="19">
        <f t="shared" si="2"/>
        <v>129</v>
      </c>
      <c r="C132" s="20" t="s">
        <v>13</v>
      </c>
      <c r="D132" s="23" t="s">
        <v>117</v>
      </c>
      <c r="E132" s="58">
        <v>735389</v>
      </c>
      <c r="F132" s="21"/>
      <c r="G132" s="100"/>
      <c r="H132" s="22"/>
      <c r="I132" s="108"/>
      <c r="J132" s="70"/>
      <c r="K132" s="10"/>
      <c r="L132" s="10"/>
      <c r="M132" s="19"/>
      <c r="N132" s="22"/>
      <c r="O132" s="22"/>
      <c r="P132" s="84"/>
    </row>
    <row r="133" spans="2:16" x14ac:dyDescent="0.25">
      <c r="B133" s="19">
        <f t="shared" si="2"/>
        <v>130</v>
      </c>
      <c r="C133" s="20" t="s">
        <v>13</v>
      </c>
      <c r="D133" s="23" t="s">
        <v>115</v>
      </c>
      <c r="E133" s="58">
        <v>735860</v>
      </c>
      <c r="F133" s="21"/>
      <c r="G133" s="100"/>
      <c r="H133" s="22"/>
      <c r="I133" s="108"/>
      <c r="J133" s="70"/>
      <c r="K133" s="10"/>
      <c r="L133" s="10"/>
      <c r="M133" s="19"/>
      <c r="N133" s="22"/>
      <c r="O133" s="22"/>
      <c r="P133" s="84"/>
    </row>
    <row r="134" spans="2:16" x14ac:dyDescent="0.25">
      <c r="B134" s="19">
        <f t="shared" si="2"/>
        <v>131</v>
      </c>
      <c r="C134" s="20" t="s">
        <v>13</v>
      </c>
      <c r="D134" s="23" t="s">
        <v>115</v>
      </c>
      <c r="E134" s="58">
        <v>736225</v>
      </c>
      <c r="F134" s="21"/>
      <c r="G134" s="100"/>
      <c r="H134" s="22"/>
      <c r="I134" s="108"/>
      <c r="J134" s="70"/>
      <c r="K134" s="10"/>
      <c r="L134" s="10"/>
      <c r="M134" s="19"/>
      <c r="N134" s="22"/>
      <c r="O134" s="22"/>
      <c r="P134" s="84"/>
    </row>
    <row r="135" spans="2:16" x14ac:dyDescent="0.25">
      <c r="B135" s="19">
        <f t="shared" si="2"/>
        <v>132</v>
      </c>
      <c r="C135" s="20" t="s">
        <v>13</v>
      </c>
      <c r="D135" s="23" t="s">
        <v>120</v>
      </c>
      <c r="E135" s="58">
        <v>736540</v>
      </c>
      <c r="F135" s="21"/>
      <c r="G135" s="100"/>
      <c r="H135" s="22"/>
      <c r="I135" s="108"/>
      <c r="J135" s="70"/>
      <c r="K135" s="10"/>
      <c r="L135" s="10"/>
      <c r="M135" s="19"/>
      <c r="N135" s="22"/>
      <c r="O135" s="22"/>
      <c r="P135" s="84"/>
    </row>
    <row r="136" spans="2:16" x14ac:dyDescent="0.25">
      <c r="B136" s="19">
        <f t="shared" si="2"/>
        <v>133</v>
      </c>
      <c r="C136" s="20" t="s">
        <v>13</v>
      </c>
      <c r="D136" s="23" t="s">
        <v>116</v>
      </c>
      <c r="E136" s="58">
        <v>736695</v>
      </c>
      <c r="F136" s="21"/>
      <c r="G136" s="100"/>
      <c r="H136" s="22"/>
      <c r="I136" s="108"/>
      <c r="J136" s="70"/>
      <c r="K136" s="10"/>
      <c r="L136" s="10"/>
      <c r="M136" s="19"/>
      <c r="N136" s="22"/>
      <c r="O136" s="22"/>
      <c r="P136" s="84"/>
    </row>
    <row r="137" spans="2:16" x14ac:dyDescent="0.25">
      <c r="B137" s="19">
        <f t="shared" si="2"/>
        <v>134</v>
      </c>
      <c r="C137" s="20" t="s">
        <v>13</v>
      </c>
      <c r="D137" s="23" t="s">
        <v>115</v>
      </c>
      <c r="E137" s="58">
        <v>737040</v>
      </c>
      <c r="F137" s="21"/>
      <c r="G137" s="100"/>
      <c r="H137" s="22"/>
      <c r="I137" s="108"/>
      <c r="J137" s="70"/>
      <c r="K137" s="10"/>
      <c r="L137" s="10"/>
      <c r="M137" s="19"/>
      <c r="N137" s="22"/>
      <c r="O137" s="22"/>
      <c r="P137" s="84"/>
    </row>
    <row r="138" spans="2:16" x14ac:dyDescent="0.25">
      <c r="B138" s="60">
        <f t="shared" si="2"/>
        <v>135</v>
      </c>
      <c r="C138" s="61" t="s">
        <v>13</v>
      </c>
      <c r="D138" s="62" t="s">
        <v>137</v>
      </c>
      <c r="E138" s="63">
        <v>737520</v>
      </c>
      <c r="F138" s="64"/>
      <c r="G138" s="101"/>
      <c r="H138" s="65"/>
      <c r="I138" s="109"/>
      <c r="J138" s="74"/>
      <c r="K138" s="66"/>
      <c r="L138" s="66"/>
      <c r="M138" s="60"/>
      <c r="N138" s="65"/>
      <c r="O138" s="65"/>
      <c r="P138" s="84"/>
    </row>
    <row r="139" spans="2:16" x14ac:dyDescent="0.25">
      <c r="B139" s="19">
        <f t="shared" si="2"/>
        <v>136</v>
      </c>
      <c r="C139" s="20" t="s">
        <v>13</v>
      </c>
      <c r="D139" s="23" t="s">
        <v>117</v>
      </c>
      <c r="E139" s="58">
        <v>738040</v>
      </c>
      <c r="F139" s="21"/>
      <c r="G139" s="100"/>
      <c r="H139" s="22"/>
      <c r="I139" s="108"/>
      <c r="J139" s="70"/>
      <c r="K139" s="10"/>
      <c r="L139" s="10"/>
      <c r="M139" s="19"/>
      <c r="N139" s="22"/>
      <c r="O139" s="22"/>
      <c r="P139" s="84"/>
    </row>
    <row r="140" spans="2:16" x14ac:dyDescent="0.25">
      <c r="B140" s="19">
        <f t="shared" si="2"/>
        <v>137</v>
      </c>
      <c r="C140" s="20" t="s">
        <v>13</v>
      </c>
      <c r="D140" s="23" t="s">
        <v>117</v>
      </c>
      <c r="E140" s="58">
        <v>738495</v>
      </c>
      <c r="F140" s="21"/>
      <c r="G140" s="100"/>
      <c r="H140" s="22"/>
      <c r="I140" s="108"/>
      <c r="J140" s="70"/>
      <c r="K140" s="10"/>
      <c r="L140" s="10"/>
      <c r="M140" s="19"/>
      <c r="N140" s="22"/>
      <c r="O140" s="22"/>
      <c r="P140" s="84"/>
    </row>
    <row r="141" spans="2:16" x14ac:dyDescent="0.25">
      <c r="B141" s="60">
        <f t="shared" si="2"/>
        <v>138</v>
      </c>
      <c r="C141" s="61" t="s">
        <v>13</v>
      </c>
      <c r="D141" s="62" t="s">
        <v>136</v>
      </c>
      <c r="E141" s="63">
        <v>738567</v>
      </c>
      <c r="F141" s="64"/>
      <c r="G141" s="101"/>
      <c r="H141" s="65"/>
      <c r="I141" s="109"/>
      <c r="J141" s="74"/>
      <c r="K141" s="66"/>
      <c r="L141" s="66"/>
      <c r="M141" s="60"/>
      <c r="N141" s="65"/>
      <c r="O141" s="65"/>
      <c r="P141" s="84"/>
    </row>
    <row r="142" spans="2:16" x14ac:dyDescent="0.25">
      <c r="B142" s="60">
        <f t="shared" si="2"/>
        <v>139</v>
      </c>
      <c r="C142" s="61" t="s">
        <v>13</v>
      </c>
      <c r="D142" s="62" t="s">
        <v>136</v>
      </c>
      <c r="E142" s="63">
        <v>738575</v>
      </c>
      <c r="F142" s="64"/>
      <c r="G142" s="101"/>
      <c r="H142" s="65"/>
      <c r="I142" s="109"/>
      <c r="J142" s="74"/>
      <c r="K142" s="66"/>
      <c r="L142" s="66"/>
      <c r="M142" s="60"/>
      <c r="N142" s="65"/>
      <c r="O142" s="65"/>
      <c r="P142" s="84"/>
    </row>
    <row r="143" spans="2:16" x14ac:dyDescent="0.25">
      <c r="B143" s="19">
        <f t="shared" si="2"/>
        <v>140</v>
      </c>
      <c r="C143" s="20" t="s">
        <v>8</v>
      </c>
      <c r="D143" s="23" t="s">
        <v>8</v>
      </c>
      <c r="E143" s="58">
        <v>738613</v>
      </c>
      <c r="F143" s="21"/>
      <c r="G143" s="100"/>
      <c r="H143" s="22"/>
      <c r="I143" s="108"/>
      <c r="J143" s="70"/>
      <c r="K143" s="10"/>
      <c r="L143" s="10"/>
      <c r="M143" s="19"/>
      <c r="N143" s="22"/>
      <c r="O143" s="22"/>
      <c r="P143" s="84"/>
    </row>
    <row r="144" spans="2:16" x14ac:dyDescent="0.25">
      <c r="B144" s="19">
        <f t="shared" si="2"/>
        <v>141</v>
      </c>
      <c r="C144" s="20" t="s">
        <v>13</v>
      </c>
      <c r="D144" s="23" t="s">
        <v>115</v>
      </c>
      <c r="E144" s="58">
        <v>738977</v>
      </c>
      <c r="F144" s="21"/>
      <c r="G144" s="100"/>
      <c r="H144" s="22"/>
      <c r="I144" s="108"/>
      <c r="J144" s="70"/>
      <c r="K144" s="10"/>
      <c r="L144" s="10"/>
      <c r="M144" s="19"/>
      <c r="N144" s="22"/>
      <c r="O144" s="22"/>
      <c r="P144" s="84"/>
    </row>
    <row r="145" spans="2:16" x14ac:dyDescent="0.25">
      <c r="B145" s="60">
        <f t="shared" si="2"/>
        <v>142</v>
      </c>
      <c r="C145" s="61" t="s">
        <v>13</v>
      </c>
      <c r="D145" s="62" t="s">
        <v>138</v>
      </c>
      <c r="E145" s="63">
        <v>739067</v>
      </c>
      <c r="F145" s="64"/>
      <c r="G145" s="101"/>
      <c r="H145" s="65"/>
      <c r="I145" s="109"/>
      <c r="J145" s="74"/>
      <c r="K145" s="66"/>
      <c r="L145" s="66"/>
      <c r="M145" s="60"/>
      <c r="N145" s="65"/>
      <c r="O145" s="65"/>
      <c r="P145" s="84"/>
    </row>
    <row r="146" spans="2:16" x14ac:dyDescent="0.25">
      <c r="B146" s="19">
        <f t="shared" si="2"/>
        <v>143</v>
      </c>
      <c r="C146" s="20" t="s">
        <v>13</v>
      </c>
      <c r="D146" s="23" t="s">
        <v>115</v>
      </c>
      <c r="E146" s="58">
        <v>739150</v>
      </c>
      <c r="F146" s="21"/>
      <c r="G146" s="100"/>
      <c r="H146" s="22"/>
      <c r="I146" s="108"/>
      <c r="J146" s="70"/>
      <c r="K146" s="10"/>
      <c r="L146" s="10"/>
      <c r="M146" s="19"/>
      <c r="N146" s="22"/>
      <c r="O146" s="22"/>
      <c r="P146" s="84"/>
    </row>
    <row r="147" spans="2:16" x14ac:dyDescent="0.25">
      <c r="B147" s="19">
        <f t="shared" si="2"/>
        <v>144</v>
      </c>
      <c r="C147" s="20" t="s">
        <v>21</v>
      </c>
      <c r="D147" s="23" t="s">
        <v>119</v>
      </c>
      <c r="E147" s="58">
        <v>739370</v>
      </c>
      <c r="F147" s="21"/>
      <c r="G147" s="100"/>
      <c r="H147" s="22"/>
      <c r="I147" s="108"/>
      <c r="J147" s="70"/>
      <c r="K147" s="10"/>
      <c r="L147" s="10"/>
      <c r="M147" s="19"/>
      <c r="N147" s="22"/>
      <c r="O147" s="22"/>
      <c r="P147" s="84"/>
    </row>
    <row r="148" spans="2:16" x14ac:dyDescent="0.25">
      <c r="B148" s="19">
        <f t="shared" si="2"/>
        <v>145</v>
      </c>
      <c r="C148" s="20" t="s">
        <v>8</v>
      </c>
      <c r="D148" s="23" t="s">
        <v>8</v>
      </c>
      <c r="E148" s="58">
        <v>739376</v>
      </c>
      <c r="F148" s="21"/>
      <c r="G148" s="100"/>
      <c r="H148" s="22"/>
      <c r="I148" s="108"/>
      <c r="J148" s="70"/>
      <c r="K148" s="10"/>
      <c r="L148" s="10"/>
      <c r="M148" s="19"/>
      <c r="N148" s="22"/>
      <c r="O148" s="22"/>
      <c r="P148" s="84"/>
    </row>
    <row r="149" spans="2:16" x14ac:dyDescent="0.25">
      <c r="B149" s="19">
        <f t="shared" si="2"/>
        <v>146</v>
      </c>
      <c r="C149" s="20" t="s">
        <v>20</v>
      </c>
      <c r="D149" s="23" t="s">
        <v>116</v>
      </c>
      <c r="E149" s="58">
        <v>739525</v>
      </c>
      <c r="F149" s="21"/>
      <c r="G149" s="100"/>
      <c r="H149" s="22"/>
      <c r="I149" s="108"/>
      <c r="J149" s="70"/>
      <c r="K149" s="10"/>
      <c r="L149" s="10"/>
      <c r="M149" s="19"/>
      <c r="N149" s="22"/>
      <c r="O149" s="22"/>
      <c r="P149" s="84"/>
    </row>
    <row r="150" spans="2:16" x14ac:dyDescent="0.25">
      <c r="B150" s="60">
        <f t="shared" si="2"/>
        <v>147</v>
      </c>
      <c r="C150" s="61" t="s">
        <v>13</v>
      </c>
      <c r="D150" s="62" t="s">
        <v>132</v>
      </c>
      <c r="E150" s="63">
        <v>739745</v>
      </c>
      <c r="F150" s="113"/>
      <c r="G150" s="111" t="s">
        <v>147</v>
      </c>
      <c r="H150" s="95">
        <v>0</v>
      </c>
      <c r="I150" s="112">
        <v>739745</v>
      </c>
      <c r="J150" s="71"/>
      <c r="K150" s="55"/>
      <c r="L150" s="55"/>
      <c r="M150" s="52"/>
      <c r="N150" s="95" t="s">
        <v>142</v>
      </c>
      <c r="O150" s="95" t="s">
        <v>143</v>
      </c>
      <c r="P150" s="84"/>
    </row>
    <row r="151" spans="2:16" x14ac:dyDescent="0.25">
      <c r="B151" s="19">
        <f t="shared" si="2"/>
        <v>148</v>
      </c>
      <c r="C151" s="20" t="s">
        <v>13</v>
      </c>
      <c r="D151" s="23" t="s">
        <v>115</v>
      </c>
      <c r="E151" s="58">
        <v>739865</v>
      </c>
      <c r="F151" s="21"/>
      <c r="G151" s="100"/>
      <c r="H151" s="22"/>
      <c r="I151" s="108"/>
      <c r="J151" s="70"/>
      <c r="K151" s="10"/>
      <c r="L151" s="10"/>
      <c r="M151" s="19"/>
      <c r="N151" s="22"/>
      <c r="O151" s="22"/>
      <c r="P151" s="84"/>
    </row>
    <row r="152" spans="2:16" x14ac:dyDescent="0.25">
      <c r="B152" s="19">
        <f t="shared" si="2"/>
        <v>149</v>
      </c>
      <c r="C152" s="20" t="s">
        <v>13</v>
      </c>
      <c r="D152" s="23" t="s">
        <v>115</v>
      </c>
      <c r="E152" s="58">
        <v>739865</v>
      </c>
      <c r="F152" s="21"/>
      <c r="G152" s="100"/>
      <c r="H152" s="22"/>
      <c r="I152" s="108"/>
      <c r="J152" s="70"/>
      <c r="K152" s="10"/>
      <c r="L152" s="10"/>
      <c r="M152" s="19"/>
      <c r="N152" s="22"/>
      <c r="O152" s="22"/>
      <c r="P152" s="84"/>
    </row>
    <row r="153" spans="2:16" x14ac:dyDescent="0.25">
      <c r="B153" s="4"/>
      <c r="C153" s="3"/>
      <c r="D153" s="82"/>
      <c r="E153" s="3"/>
      <c r="F153" s="3"/>
    </row>
    <row r="154" spans="2:16" x14ac:dyDescent="0.25">
      <c r="B154" s="4"/>
      <c r="C154" s="3"/>
      <c r="D154" s="82"/>
      <c r="E154" s="3"/>
      <c r="F154" s="3"/>
    </row>
    <row r="155" spans="2:16" x14ac:dyDescent="0.25">
      <c r="B155" s="4"/>
      <c r="C155" s="3"/>
      <c r="D155" s="82"/>
      <c r="E155" s="3"/>
      <c r="F155" s="3"/>
    </row>
    <row r="156" spans="2:16" x14ac:dyDescent="0.25">
      <c r="B156" s="4"/>
      <c r="C156" s="3"/>
      <c r="D156" s="82"/>
      <c r="E156" s="3"/>
      <c r="F156" s="3"/>
    </row>
    <row r="157" spans="2:16" x14ac:dyDescent="0.25">
      <c r="B157" s="4"/>
      <c r="C157" s="3"/>
      <c r="D157" s="82"/>
      <c r="E157" s="3"/>
      <c r="F157" s="3"/>
    </row>
    <row r="158" spans="2:16" x14ac:dyDescent="0.25">
      <c r="B158" s="4"/>
      <c r="C158" s="3"/>
      <c r="D158" s="82"/>
      <c r="E158" s="3"/>
      <c r="F158" s="3"/>
    </row>
    <row r="159" spans="2:16" x14ac:dyDescent="0.25">
      <c r="B159" s="4"/>
      <c r="C159" s="3"/>
      <c r="D159" s="82"/>
      <c r="E159" s="3"/>
      <c r="F159" s="3"/>
    </row>
    <row r="160" spans="2:16" x14ac:dyDescent="0.25">
      <c r="B160" s="4"/>
      <c r="C160" s="3"/>
      <c r="D160" s="82"/>
      <c r="E160" s="3"/>
      <c r="F160" s="3"/>
    </row>
  </sheetData>
  <autoFilter ref="C3:I152" xr:uid="{0EBAD317-7186-47C2-A635-E37B77E4B6E9}"/>
  <mergeCells count="11">
    <mergeCell ref="N2:N3"/>
    <mergeCell ref="O2:O3"/>
    <mergeCell ref="P2:P3"/>
    <mergeCell ref="B1:P1"/>
    <mergeCell ref="M2:M3"/>
    <mergeCell ref="J2:J3"/>
    <mergeCell ref="K2:K3"/>
    <mergeCell ref="L2:L3"/>
    <mergeCell ref="C2:E2"/>
    <mergeCell ref="B2:B3"/>
    <mergeCell ref="F2:I2"/>
  </mergeCells>
  <phoneticPr fontId="25" type="noConversion"/>
  <printOptions horizontalCentered="1"/>
  <pageMargins left="0.19685039370078741" right="0.19685039370078741" top="0.19685039370078741" bottom="0.98425196850393704" header="0.31496062992125984" footer="0.39370078740157483"/>
  <pageSetup paperSize="9" scale="70" fitToHeight="0" orientation="landscape" r:id="rId1"/>
  <headerFooter>
    <oddFooter>&amp;C&amp;12Page: &amp;P/&amp;N&amp;R&amp;"B Zar,Regular"&amp;12            پروژه قطعه 20 راه آهن زاهدان مشهد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E03D-ABE0-48CA-910D-6FFE985509BE}">
  <sheetPr>
    <tabColor theme="7"/>
    <pageSetUpPr fitToPage="1"/>
  </sheetPr>
  <dimension ref="A1:H32"/>
  <sheetViews>
    <sheetView rightToLeft="1" view="pageBreakPreview" zoomScale="145" zoomScaleNormal="100" zoomScaleSheetLayoutView="145" workbookViewId="0">
      <selection activeCell="A12" sqref="A12"/>
    </sheetView>
  </sheetViews>
  <sheetFormatPr defaultRowHeight="18" x14ac:dyDescent="0.25"/>
  <cols>
    <col min="1" max="1" width="5.5703125" style="1" customWidth="1"/>
    <col min="2" max="2" width="11.28515625" style="1" customWidth="1"/>
    <col min="3" max="3" width="14.85546875" style="1" customWidth="1"/>
    <col min="4" max="4" width="9.42578125" style="1" customWidth="1"/>
    <col min="5" max="5" width="14.140625" style="1" customWidth="1"/>
    <col min="6" max="6" width="35.7109375" style="1" customWidth="1"/>
    <col min="7" max="7" width="15.85546875" customWidth="1"/>
    <col min="8" max="8" width="15.140625" customWidth="1"/>
  </cols>
  <sheetData>
    <row r="1" spans="1:8" ht="25.15" customHeight="1" x14ac:dyDescent="0.25">
      <c r="A1" s="125" t="s">
        <v>60</v>
      </c>
      <c r="B1" s="125"/>
      <c r="C1" s="125"/>
      <c r="D1" s="125"/>
      <c r="E1" s="125"/>
      <c r="F1" s="125"/>
      <c r="G1" s="125"/>
      <c r="H1" s="125"/>
    </row>
    <row r="2" spans="1:8" ht="19.5" x14ac:dyDescent="0.25">
      <c r="A2" s="18" t="s">
        <v>3</v>
      </c>
      <c r="B2" s="18" t="s">
        <v>62</v>
      </c>
      <c r="C2" s="18" t="s">
        <v>5</v>
      </c>
      <c r="D2" s="18" t="s">
        <v>44</v>
      </c>
      <c r="E2" s="18" t="s">
        <v>4</v>
      </c>
      <c r="F2" s="18" t="s">
        <v>32</v>
      </c>
      <c r="G2" s="18" t="str">
        <f>آبرو!N2</f>
        <v>شماره دستورکار</v>
      </c>
      <c r="H2" s="18" t="str">
        <f>آبرو!O2</f>
        <v>تاریخ</v>
      </c>
    </row>
    <row r="3" spans="1:8" ht="19.5" x14ac:dyDescent="0.25">
      <c r="A3" s="77">
        <v>1</v>
      </c>
      <c r="B3" s="76" t="s">
        <v>11</v>
      </c>
      <c r="C3" s="13" t="s">
        <v>16</v>
      </c>
      <c r="D3" s="11">
        <v>390</v>
      </c>
      <c r="E3" s="7" t="s">
        <v>10</v>
      </c>
      <c r="F3" s="13" t="s">
        <v>45</v>
      </c>
      <c r="G3" s="17"/>
      <c r="H3" s="17"/>
    </row>
    <row r="4" spans="1:8" ht="19.5" x14ac:dyDescent="0.25">
      <c r="A4" s="77">
        <v>2</v>
      </c>
      <c r="B4" s="9" t="s">
        <v>13</v>
      </c>
      <c r="C4" s="13">
        <v>2</v>
      </c>
      <c r="D4" s="11">
        <v>50</v>
      </c>
      <c r="E4" s="7" t="s">
        <v>12</v>
      </c>
      <c r="F4" s="13" t="s">
        <v>53</v>
      </c>
      <c r="G4" s="17" t="s">
        <v>56</v>
      </c>
      <c r="H4" s="17" t="s">
        <v>57</v>
      </c>
    </row>
    <row r="5" spans="1:8" ht="19.5" x14ac:dyDescent="0.25">
      <c r="A5" s="77">
        <v>3</v>
      </c>
      <c r="B5" s="9" t="s">
        <v>13</v>
      </c>
      <c r="C5" s="7" t="s">
        <v>46</v>
      </c>
      <c r="D5" s="11">
        <v>75</v>
      </c>
      <c r="E5" s="7" t="s">
        <v>14</v>
      </c>
      <c r="F5" s="13" t="s">
        <v>45</v>
      </c>
      <c r="G5" s="17"/>
      <c r="H5" s="17"/>
    </row>
    <row r="6" spans="1:8" ht="19.5" x14ac:dyDescent="0.25">
      <c r="A6" s="77">
        <v>4</v>
      </c>
      <c r="B6" s="9" t="s">
        <v>22</v>
      </c>
      <c r="C6" s="7" t="s">
        <v>47</v>
      </c>
      <c r="D6" s="11">
        <v>11</v>
      </c>
      <c r="E6" s="10" t="s">
        <v>23</v>
      </c>
      <c r="F6" s="13" t="s">
        <v>45</v>
      </c>
      <c r="G6" s="17"/>
      <c r="H6" s="17"/>
    </row>
    <row r="7" spans="1:8" ht="19.5" x14ac:dyDescent="0.25">
      <c r="A7" s="77">
        <v>5</v>
      </c>
      <c r="B7" s="9" t="s">
        <v>13</v>
      </c>
      <c r="C7" s="7" t="s">
        <v>50</v>
      </c>
      <c r="D7" s="11">
        <v>45</v>
      </c>
      <c r="E7" s="7" t="s">
        <v>24</v>
      </c>
      <c r="F7" s="13" t="s">
        <v>45</v>
      </c>
      <c r="G7" s="17"/>
      <c r="H7" s="17"/>
    </row>
    <row r="8" spans="1:8" ht="19.5" x14ac:dyDescent="0.25">
      <c r="A8" s="77">
        <v>6</v>
      </c>
      <c r="B8" s="9" t="s">
        <v>22</v>
      </c>
      <c r="C8" s="7" t="s">
        <v>47</v>
      </c>
      <c r="D8" s="12">
        <v>11</v>
      </c>
      <c r="E8" s="10" t="s">
        <v>25</v>
      </c>
      <c r="F8" s="13" t="s">
        <v>45</v>
      </c>
      <c r="G8" s="17"/>
      <c r="H8" s="17"/>
    </row>
    <row r="9" spans="1:8" ht="19.5" x14ac:dyDescent="0.25">
      <c r="A9" s="77">
        <v>7</v>
      </c>
      <c r="B9" s="9" t="s">
        <v>22</v>
      </c>
      <c r="C9" s="7" t="s">
        <v>47</v>
      </c>
      <c r="D9" s="12">
        <v>11</v>
      </c>
      <c r="E9" s="10" t="s">
        <v>26</v>
      </c>
      <c r="F9" s="13" t="s">
        <v>45</v>
      </c>
      <c r="G9" s="17"/>
      <c r="H9" s="17"/>
    </row>
    <row r="10" spans="1:8" ht="19.5" x14ac:dyDescent="0.25">
      <c r="A10" s="77">
        <v>8</v>
      </c>
      <c r="B10" s="9" t="s">
        <v>22</v>
      </c>
      <c r="C10" s="7" t="s">
        <v>48</v>
      </c>
      <c r="D10" s="12">
        <v>15</v>
      </c>
      <c r="E10" s="10" t="s">
        <v>17</v>
      </c>
      <c r="F10" s="13" t="s">
        <v>45</v>
      </c>
      <c r="G10" s="17"/>
      <c r="H10" s="17"/>
    </row>
    <row r="11" spans="1:8" ht="19.5" x14ac:dyDescent="0.25">
      <c r="A11" s="77">
        <v>9</v>
      </c>
      <c r="B11" s="9" t="s">
        <v>22</v>
      </c>
      <c r="C11" s="7" t="s">
        <v>48</v>
      </c>
      <c r="D11" s="12">
        <v>15</v>
      </c>
      <c r="E11" s="10" t="s">
        <v>18</v>
      </c>
      <c r="F11" s="13" t="s">
        <v>45</v>
      </c>
      <c r="G11" s="17"/>
      <c r="H11" s="17"/>
    </row>
    <row r="12" spans="1:8" ht="19.5" x14ac:dyDescent="0.25">
      <c r="A12" s="7">
        <v>10</v>
      </c>
      <c r="B12" s="9" t="s">
        <v>22</v>
      </c>
      <c r="C12" s="7" t="s">
        <v>49</v>
      </c>
      <c r="D12" s="12">
        <v>12</v>
      </c>
      <c r="E12" s="10" t="s">
        <v>19</v>
      </c>
      <c r="F12" s="13" t="s">
        <v>45</v>
      </c>
      <c r="G12" s="17"/>
      <c r="H12" s="17"/>
    </row>
    <row r="13" spans="1:8" ht="19.5" x14ac:dyDescent="0.25">
      <c r="A13" s="7">
        <v>11</v>
      </c>
      <c r="B13" s="9" t="s">
        <v>11</v>
      </c>
      <c r="C13" s="13" t="s">
        <v>16</v>
      </c>
      <c r="D13" s="11">
        <v>130</v>
      </c>
      <c r="E13" s="7" t="s">
        <v>15</v>
      </c>
      <c r="F13" s="13" t="s">
        <v>45</v>
      </c>
      <c r="G13" s="17"/>
      <c r="H13" s="17"/>
    </row>
    <row r="14" spans="1:8" x14ac:dyDescent="0.25">
      <c r="A14"/>
    </row>
    <row r="15" spans="1:8" ht="15" x14ac:dyDescent="0.25">
      <c r="A15"/>
      <c r="B15"/>
      <c r="C15"/>
      <c r="D15"/>
      <c r="E15"/>
      <c r="F15"/>
    </row>
    <row r="16" spans="1:8" ht="15" x14ac:dyDescent="0.25">
      <c r="A16"/>
      <c r="B16"/>
      <c r="C16"/>
      <c r="D16"/>
      <c r="E16"/>
      <c r="F16"/>
    </row>
    <row r="17" customFormat="1" ht="15" x14ac:dyDescent="0.25"/>
    <row r="18" customFormat="1" ht="15" x14ac:dyDescent="0.25"/>
    <row r="19" customFormat="1" ht="15" x14ac:dyDescent="0.25"/>
    <row r="20" customFormat="1" ht="15" x14ac:dyDescent="0.25"/>
    <row r="21" customFormat="1" ht="15" x14ac:dyDescent="0.25"/>
    <row r="22" customFormat="1" ht="15" x14ac:dyDescent="0.25"/>
    <row r="23" customFormat="1" ht="15" x14ac:dyDescent="0.25"/>
    <row r="24" customFormat="1" ht="15" x14ac:dyDescent="0.25"/>
    <row r="25" customFormat="1" ht="15" x14ac:dyDescent="0.25"/>
    <row r="26" customFormat="1" ht="15" x14ac:dyDescent="0.25"/>
    <row r="27" customFormat="1" ht="15" x14ac:dyDescent="0.25"/>
    <row r="28" customFormat="1" ht="15" x14ac:dyDescent="0.25"/>
    <row r="29" customFormat="1" ht="15" x14ac:dyDescent="0.25"/>
    <row r="30" customFormat="1" ht="15" x14ac:dyDescent="0.25"/>
    <row r="31" customFormat="1" ht="15" x14ac:dyDescent="0.25"/>
    <row r="32" customFormat="1" ht="15" x14ac:dyDescent="0.25"/>
  </sheetData>
  <mergeCells count="1">
    <mergeCell ref="A1:H1"/>
  </mergeCells>
  <printOptions horizontalCentered="1"/>
  <pageMargins left="0.19685039370078741" right="0.19685039370078741" top="0.19685039370078741" bottom="0.98425196850393704" header="0.31496062992125984" footer="0.39370078740157483"/>
  <pageSetup paperSize="9" fitToHeight="0" orientation="landscape" r:id="rId1"/>
  <headerFooter>
    <oddFooter>&amp;C&amp;12Page: &amp;P/&amp;N&amp;R&amp;"B Zar,Regular"&amp;12            پروژه قطعه 20 راه آهن زاهدان مشهد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F6EF-E0CE-42CB-88EC-84549C75AEF1}">
  <sheetPr>
    <tabColor rgb="FFFF0000"/>
    <pageSetUpPr fitToPage="1"/>
  </sheetPr>
  <dimension ref="A1:G19"/>
  <sheetViews>
    <sheetView rightToLeft="1" view="pageBreakPreview" zoomScale="160" zoomScaleNormal="100" zoomScaleSheetLayoutView="160" workbookViewId="0">
      <selection activeCell="C2" sqref="C2"/>
    </sheetView>
  </sheetViews>
  <sheetFormatPr defaultRowHeight="18" x14ac:dyDescent="0.25"/>
  <cols>
    <col min="1" max="1" width="5" style="1" customWidth="1"/>
    <col min="2" max="2" width="14.28515625" style="1" customWidth="1"/>
    <col min="3" max="5" width="13.85546875" style="1" customWidth="1"/>
    <col min="6" max="6" width="10.7109375" style="1" bestFit="1" customWidth="1"/>
    <col min="7" max="7" width="41.140625" style="1" customWidth="1"/>
  </cols>
  <sheetData>
    <row r="1" spans="1:7" s="16" customFormat="1" ht="22.5" x14ac:dyDescent="0.25">
      <c r="A1" s="126" t="s">
        <v>109</v>
      </c>
      <c r="B1" s="126"/>
      <c r="C1" s="126"/>
      <c r="D1" s="126"/>
      <c r="E1" s="126"/>
      <c r="F1" s="126"/>
      <c r="G1" s="126"/>
    </row>
    <row r="2" spans="1:7" ht="39" x14ac:dyDescent="0.25">
      <c r="A2" s="18" t="s">
        <v>3</v>
      </c>
      <c r="B2" s="18" t="s">
        <v>0</v>
      </c>
      <c r="C2" s="18" t="s">
        <v>6</v>
      </c>
      <c r="D2" s="18" t="s">
        <v>2</v>
      </c>
      <c r="E2" s="18" t="s">
        <v>51</v>
      </c>
      <c r="F2" s="18" t="s">
        <v>7</v>
      </c>
      <c r="G2" s="18" t="s">
        <v>32</v>
      </c>
    </row>
    <row r="3" spans="1:7" ht="19.5" x14ac:dyDescent="0.25">
      <c r="A3" s="7">
        <v>1</v>
      </c>
      <c r="B3" s="14">
        <v>733280</v>
      </c>
      <c r="C3" s="14">
        <v>734630</v>
      </c>
      <c r="D3" s="15">
        <f>C3-B3</f>
        <v>1350</v>
      </c>
      <c r="E3" s="7">
        <v>2</v>
      </c>
      <c r="F3" s="7" t="s">
        <v>30</v>
      </c>
      <c r="G3" s="7" t="s">
        <v>52</v>
      </c>
    </row>
    <row r="4" spans="1:7" ht="19.5" x14ac:dyDescent="0.25">
      <c r="A4" s="7">
        <v>2</v>
      </c>
      <c r="B4" s="14">
        <v>707500</v>
      </c>
      <c r="C4" s="14">
        <v>708600</v>
      </c>
      <c r="D4" s="7">
        <f>C4-B4</f>
        <v>1100</v>
      </c>
      <c r="E4" s="7">
        <v>3</v>
      </c>
      <c r="F4" s="7" t="s">
        <v>30</v>
      </c>
      <c r="G4" s="7" t="s">
        <v>52</v>
      </c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2"/>
      <c r="B6" s="2"/>
      <c r="C6" s="2"/>
      <c r="D6" s="2"/>
      <c r="E6" s="2"/>
      <c r="F6" s="2"/>
      <c r="G6" s="2"/>
    </row>
    <row r="7" spans="1:7" x14ac:dyDescent="0.25">
      <c r="A7" s="2"/>
      <c r="B7" s="2"/>
      <c r="C7" s="2"/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"/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2"/>
      <c r="B15" s="2"/>
      <c r="C15" s="2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/>
      <c r="B17" s="2"/>
      <c r="C17" s="2"/>
      <c r="D17" s="2"/>
      <c r="E17" s="2"/>
      <c r="F17" s="2"/>
      <c r="G17" s="2"/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</sheetData>
  <mergeCells count="1">
    <mergeCell ref="A1:G1"/>
  </mergeCells>
  <printOptions horizontalCentered="1"/>
  <pageMargins left="0.19685039370078741" right="0.19685039370078741" top="0.19685039370078741" bottom="0.98425196850393704" header="0.31496062992125984" footer="0.39370078740157483"/>
  <pageSetup paperSize="9" fitToHeight="0" orientation="landscape" r:id="rId1"/>
  <headerFooter>
    <oddFooter>&amp;C&amp;12Page: &amp;P/&amp;N&amp;R&amp;"B Zar,Regular"&amp;12            پروژه قطعه 20 راه آهن زاهدان مشهد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0AD4-7B3B-434C-BC30-2B9F49B9EB4C}">
  <sheetPr>
    <tabColor rgb="FFFFFF00"/>
    <pageSetUpPr fitToPage="1"/>
  </sheetPr>
  <dimension ref="A1:F19"/>
  <sheetViews>
    <sheetView rightToLeft="1" view="pageBreakPreview" zoomScale="160" zoomScaleNormal="100" zoomScaleSheetLayoutView="160" workbookViewId="0">
      <selection activeCell="C2" sqref="C2"/>
    </sheetView>
  </sheetViews>
  <sheetFormatPr defaultColWidth="8.85546875" defaultRowHeight="18" x14ac:dyDescent="0.25"/>
  <cols>
    <col min="1" max="1" width="5.28515625" style="1" customWidth="1"/>
    <col min="2" max="3" width="10" style="1" customWidth="1"/>
    <col min="4" max="4" width="16.42578125" style="1" bestFit="1" customWidth="1"/>
    <col min="5" max="5" width="13.5703125" style="1" customWidth="1"/>
    <col min="6" max="6" width="41.140625" style="1" customWidth="1"/>
  </cols>
  <sheetData>
    <row r="1" spans="1:6" ht="22.5" x14ac:dyDescent="0.25">
      <c r="A1" s="126" t="s">
        <v>61</v>
      </c>
      <c r="B1" s="126"/>
      <c r="C1" s="126"/>
      <c r="D1" s="126"/>
      <c r="E1" s="126"/>
      <c r="F1" s="126"/>
    </row>
    <row r="2" spans="1:6" ht="19.5" x14ac:dyDescent="0.25">
      <c r="A2" s="18" t="s">
        <v>3</v>
      </c>
      <c r="B2" s="18" t="s">
        <v>0</v>
      </c>
      <c r="C2" s="18" t="s">
        <v>1</v>
      </c>
      <c r="D2" s="18" t="s">
        <v>2</v>
      </c>
      <c r="E2" s="18" t="s">
        <v>7</v>
      </c>
      <c r="F2" s="18" t="s">
        <v>32</v>
      </c>
    </row>
    <row r="3" spans="1:6" ht="19.5" x14ac:dyDescent="0.25">
      <c r="A3" s="7">
        <v>1</v>
      </c>
      <c r="B3" s="8">
        <v>708775</v>
      </c>
      <c r="C3" s="8">
        <v>708875</v>
      </c>
      <c r="D3" s="6">
        <f>C3-B3</f>
        <v>100</v>
      </c>
      <c r="E3" s="7" t="s">
        <v>9</v>
      </c>
      <c r="F3" s="7" t="s">
        <v>43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</sheetData>
  <mergeCells count="1">
    <mergeCell ref="A1:F1"/>
  </mergeCells>
  <printOptions horizontalCentered="1"/>
  <pageMargins left="0.19685039370078741" right="0.19685039370078741" top="0.19685039370078741" bottom="0.98425196850393704" header="0.31496062992125984" footer="0.39370078740157483"/>
  <pageSetup paperSize="9" fitToHeight="0" orientation="landscape" r:id="rId1"/>
  <headerFooter>
    <oddFooter>&amp;C&amp;12Page: &amp;P/&amp;N&amp;R&amp;"B Zar,Regular"&amp;12            پروژه قطعه 20 راه آهن زاهدان مشهد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4B1A-E16D-49C5-BE2D-7CF76B1F9C75}">
  <sheetPr>
    <tabColor theme="9"/>
    <pageSetUpPr fitToPage="1"/>
  </sheetPr>
  <dimension ref="A1:L58"/>
  <sheetViews>
    <sheetView rightToLeft="1" view="pageBreakPreview" zoomScale="115" zoomScaleNormal="145" zoomScaleSheetLayoutView="115" workbookViewId="0">
      <pane xSplit="1" ySplit="3" topLeftCell="D31" activePane="bottomRight" state="frozen"/>
      <selection activeCell="C2" sqref="C2"/>
      <selection pane="topRight" activeCell="C2" sqref="C2"/>
      <selection pane="bottomLeft" activeCell="C2" sqref="C2"/>
      <selection pane="bottomRight" activeCell="K4" sqref="K4:K57"/>
    </sheetView>
  </sheetViews>
  <sheetFormatPr defaultColWidth="9.140625" defaultRowHeight="18" x14ac:dyDescent="0.45"/>
  <cols>
    <col min="1" max="1" width="2.28515625" style="24" customWidth="1"/>
    <col min="2" max="2" width="5" style="25" customWidth="1"/>
    <col min="3" max="5" width="10.28515625" style="1" customWidth="1"/>
    <col min="6" max="11" width="14.28515625" style="1" customWidth="1"/>
    <col min="12" max="12" width="41.7109375" style="1" customWidth="1"/>
    <col min="13" max="13" width="11.85546875" style="24" customWidth="1"/>
    <col min="14" max="16384" width="9.140625" style="24"/>
  </cols>
  <sheetData>
    <row r="1" spans="2:12" ht="25.5" x14ac:dyDescent="0.45">
      <c r="B1" s="128" t="s">
        <v>110</v>
      </c>
      <c r="C1" s="128"/>
      <c r="D1" s="128"/>
      <c r="E1" s="128"/>
      <c r="F1" s="128"/>
      <c r="G1" s="128"/>
      <c r="H1" s="128"/>
      <c r="I1" s="128"/>
      <c r="J1" s="128"/>
      <c r="K1" s="128"/>
      <c r="L1" s="128"/>
    </row>
    <row r="2" spans="2:12" ht="19.5" x14ac:dyDescent="0.45">
      <c r="B2" s="129" t="s">
        <v>3</v>
      </c>
      <c r="C2" s="122" t="s">
        <v>0</v>
      </c>
      <c r="D2" s="122" t="s">
        <v>1</v>
      </c>
      <c r="E2" s="122" t="s">
        <v>76</v>
      </c>
      <c r="F2" s="122" t="s">
        <v>63</v>
      </c>
      <c r="G2" s="122"/>
      <c r="H2" s="122"/>
      <c r="I2" s="122" t="s">
        <v>67</v>
      </c>
      <c r="J2" s="122"/>
      <c r="K2" s="122"/>
      <c r="L2" s="122" t="s">
        <v>73</v>
      </c>
    </row>
    <row r="3" spans="2:12" ht="19.5" x14ac:dyDescent="0.45">
      <c r="B3" s="129"/>
      <c r="C3" s="122"/>
      <c r="D3" s="122"/>
      <c r="E3" s="122"/>
      <c r="F3" s="18" t="s">
        <v>64</v>
      </c>
      <c r="G3" s="18" t="s">
        <v>65</v>
      </c>
      <c r="H3" s="18" t="s">
        <v>66</v>
      </c>
      <c r="I3" s="18" t="s">
        <v>64</v>
      </c>
      <c r="J3" s="18" t="s">
        <v>65</v>
      </c>
      <c r="K3" s="18" t="s">
        <v>66</v>
      </c>
      <c r="L3" s="122"/>
    </row>
    <row r="4" spans="2:12" ht="19.5" x14ac:dyDescent="0.45">
      <c r="B4" s="26">
        <v>1</v>
      </c>
      <c r="C4" s="46">
        <v>707000</v>
      </c>
      <c r="D4" s="46">
        <v>707110</v>
      </c>
      <c r="E4" s="19">
        <v>3141.87</v>
      </c>
      <c r="F4" s="19">
        <v>1988.3</v>
      </c>
      <c r="G4" s="19">
        <v>0</v>
      </c>
      <c r="H4" s="130">
        <f t="shared" ref="H4:H33" si="0">IF(G4&gt;0,G4/F4,0)</f>
        <v>0</v>
      </c>
      <c r="I4" s="19">
        <v>8965.24</v>
      </c>
      <c r="J4" s="19"/>
      <c r="K4" s="130">
        <f t="shared" ref="K4:K57" si="1">IF(J4&gt;0,J4/I4,0)</f>
        <v>0</v>
      </c>
      <c r="L4" s="19"/>
    </row>
    <row r="5" spans="2:12" ht="19.5" x14ac:dyDescent="0.45">
      <c r="B5" s="26">
        <v>2</v>
      </c>
      <c r="C5" s="46">
        <v>707110</v>
      </c>
      <c r="D5" s="46">
        <v>707500</v>
      </c>
      <c r="E5" s="19">
        <v>0</v>
      </c>
      <c r="F5" s="19">
        <v>0</v>
      </c>
      <c r="G5" s="19">
        <v>0</v>
      </c>
      <c r="H5" s="130">
        <f t="shared" si="0"/>
        <v>0</v>
      </c>
      <c r="I5" s="19">
        <v>0</v>
      </c>
      <c r="J5" s="19">
        <v>0</v>
      </c>
      <c r="K5" s="130">
        <f t="shared" si="1"/>
        <v>0</v>
      </c>
      <c r="L5" s="7" t="s">
        <v>77</v>
      </c>
    </row>
    <row r="6" spans="2:12" ht="19.5" x14ac:dyDescent="0.45">
      <c r="B6" s="26">
        <v>3</v>
      </c>
      <c r="C6" s="46">
        <v>707500</v>
      </c>
      <c r="D6" s="46">
        <v>708000</v>
      </c>
      <c r="E6" s="19">
        <v>20095.91</v>
      </c>
      <c r="F6" s="19">
        <v>13059.42</v>
      </c>
      <c r="G6" s="19">
        <v>0</v>
      </c>
      <c r="H6" s="130">
        <f t="shared" si="0"/>
        <v>0</v>
      </c>
      <c r="I6" s="19">
        <v>106699.24</v>
      </c>
      <c r="J6" s="19">
        <v>0</v>
      </c>
      <c r="K6" s="130">
        <f t="shared" si="1"/>
        <v>0</v>
      </c>
      <c r="L6" s="19"/>
    </row>
    <row r="7" spans="2:12" ht="19.5" x14ac:dyDescent="0.45">
      <c r="B7" s="26">
        <v>4</v>
      </c>
      <c r="C7" s="46">
        <v>708000</v>
      </c>
      <c r="D7" s="46">
        <v>709000</v>
      </c>
      <c r="E7" s="19">
        <v>32529.84</v>
      </c>
      <c r="F7" s="19">
        <v>184349.6</v>
      </c>
      <c r="G7" s="19">
        <v>0</v>
      </c>
      <c r="H7" s="130">
        <f t="shared" si="0"/>
        <v>0</v>
      </c>
      <c r="I7" s="19">
        <v>3545.25</v>
      </c>
      <c r="J7" s="19">
        <v>0</v>
      </c>
      <c r="K7" s="130">
        <f t="shared" si="1"/>
        <v>0</v>
      </c>
      <c r="L7" s="19"/>
    </row>
    <row r="8" spans="2:12" ht="19.5" x14ac:dyDescent="0.45">
      <c r="B8" s="26">
        <v>5</v>
      </c>
      <c r="C8" s="46">
        <v>709000</v>
      </c>
      <c r="D8" s="46">
        <v>710000</v>
      </c>
      <c r="E8" s="19">
        <v>25751.79</v>
      </c>
      <c r="F8" s="19">
        <v>20277.59</v>
      </c>
      <c r="G8" s="19">
        <v>0</v>
      </c>
      <c r="H8" s="130">
        <f t="shared" si="0"/>
        <v>0</v>
      </c>
      <c r="I8" s="19">
        <v>79279.61</v>
      </c>
      <c r="J8" s="19">
        <v>0</v>
      </c>
      <c r="K8" s="130">
        <f t="shared" si="1"/>
        <v>0</v>
      </c>
      <c r="L8" s="19"/>
    </row>
    <row r="9" spans="2:12" ht="19.5" x14ac:dyDescent="0.45">
      <c r="B9" s="26">
        <v>6</v>
      </c>
      <c r="C9" s="46">
        <v>710000</v>
      </c>
      <c r="D9" s="46">
        <v>711000</v>
      </c>
      <c r="E9" s="19">
        <v>28696.33</v>
      </c>
      <c r="F9" s="19">
        <v>25201.7</v>
      </c>
      <c r="G9" s="19">
        <v>0</v>
      </c>
      <c r="H9" s="130">
        <f t="shared" si="0"/>
        <v>0</v>
      </c>
      <c r="I9" s="19">
        <v>111299</v>
      </c>
      <c r="J9" s="19">
        <v>0</v>
      </c>
      <c r="K9" s="130">
        <f t="shared" si="1"/>
        <v>0</v>
      </c>
      <c r="L9" s="19"/>
    </row>
    <row r="10" spans="2:12" ht="19.5" x14ac:dyDescent="0.45">
      <c r="B10" s="26">
        <v>7</v>
      </c>
      <c r="C10" s="46">
        <v>711000</v>
      </c>
      <c r="D10" s="46">
        <v>712000</v>
      </c>
      <c r="E10" s="19">
        <v>29120.58</v>
      </c>
      <c r="F10" s="19">
        <v>15186.59</v>
      </c>
      <c r="G10" s="21"/>
      <c r="H10" s="130">
        <f t="shared" si="0"/>
        <v>0</v>
      </c>
      <c r="I10" s="47">
        <v>142869.97</v>
      </c>
      <c r="J10" s="21"/>
      <c r="K10" s="130">
        <f t="shared" si="1"/>
        <v>0</v>
      </c>
      <c r="L10" s="19"/>
    </row>
    <row r="11" spans="2:12" ht="19.5" x14ac:dyDescent="0.45">
      <c r="B11" s="26">
        <v>8</v>
      </c>
      <c r="C11" s="46">
        <v>712000</v>
      </c>
      <c r="D11" s="46">
        <v>713000</v>
      </c>
      <c r="E11" s="19">
        <v>30275.93</v>
      </c>
      <c r="F11" s="19">
        <v>2101.35</v>
      </c>
      <c r="G11" s="19">
        <v>1481.47</v>
      </c>
      <c r="H11" s="130">
        <f t="shared" si="0"/>
        <v>0.70500868489304502</v>
      </c>
      <c r="I11" s="19">
        <v>149706.90000000005</v>
      </c>
      <c r="J11" s="19">
        <v>56114.16</v>
      </c>
      <c r="K11" s="130">
        <f t="shared" si="1"/>
        <v>0.37482681158984643</v>
      </c>
      <c r="L11" s="19"/>
    </row>
    <row r="12" spans="2:12" ht="19.5" x14ac:dyDescent="0.45">
      <c r="B12" s="26">
        <v>9</v>
      </c>
      <c r="C12" s="46">
        <v>713000</v>
      </c>
      <c r="D12" s="46">
        <v>714000</v>
      </c>
      <c r="E12" s="19">
        <v>32913.33</v>
      </c>
      <c r="F12" s="19">
        <v>3030.27</v>
      </c>
      <c r="G12" s="19">
        <v>1690.63</v>
      </c>
      <c r="H12" s="130">
        <f t="shared" si="0"/>
        <v>0.55791398126239578</v>
      </c>
      <c r="I12" s="19">
        <v>164812.03000000006</v>
      </c>
      <c r="J12" s="19">
        <v>51130.74</v>
      </c>
      <c r="K12" s="130">
        <f t="shared" si="1"/>
        <v>0.31023669813423194</v>
      </c>
      <c r="L12" s="19" t="s">
        <v>112</v>
      </c>
    </row>
    <row r="13" spans="2:12" ht="19.5" x14ac:dyDescent="0.45">
      <c r="B13" s="26">
        <v>10</v>
      </c>
      <c r="C13" s="46">
        <v>714000</v>
      </c>
      <c r="D13" s="46">
        <v>715000</v>
      </c>
      <c r="E13" s="19">
        <v>18968.25</v>
      </c>
      <c r="F13" s="19">
        <v>30499.200000000001</v>
      </c>
      <c r="G13" s="19">
        <v>17503.68</v>
      </c>
      <c r="H13" s="130">
        <f t="shared" si="0"/>
        <v>0.57390620081838217</v>
      </c>
      <c r="I13" s="19">
        <v>31000.96000000001</v>
      </c>
      <c r="J13" s="19">
        <v>9918.76</v>
      </c>
      <c r="K13" s="130">
        <f t="shared" si="1"/>
        <v>0.31995009186812268</v>
      </c>
      <c r="L13" s="19"/>
    </row>
    <row r="14" spans="2:12" ht="19.5" x14ac:dyDescent="0.45">
      <c r="B14" s="26">
        <v>11</v>
      </c>
      <c r="C14" s="46">
        <v>715000</v>
      </c>
      <c r="D14" s="46">
        <v>716000</v>
      </c>
      <c r="E14" s="19">
        <v>44808.78</v>
      </c>
      <c r="F14" s="19">
        <v>363049.75</v>
      </c>
      <c r="G14" s="19">
        <v>34162.910000000003</v>
      </c>
      <c r="H14" s="130">
        <f t="shared" si="0"/>
        <v>9.4099803126155582E-2</v>
      </c>
      <c r="I14" s="19">
        <v>0</v>
      </c>
      <c r="J14" s="19">
        <v>0</v>
      </c>
      <c r="K14" s="130">
        <f t="shared" si="1"/>
        <v>0</v>
      </c>
      <c r="L14" s="19" t="s">
        <v>111</v>
      </c>
    </row>
    <row r="15" spans="2:12" ht="19.5" x14ac:dyDescent="0.45">
      <c r="B15" s="26">
        <v>12</v>
      </c>
      <c r="C15" s="46">
        <v>716000</v>
      </c>
      <c r="D15" s="46">
        <v>717000</v>
      </c>
      <c r="E15" s="19">
        <v>21919.37</v>
      </c>
      <c r="F15" s="19">
        <v>4085.26</v>
      </c>
      <c r="G15" s="19">
        <v>3089.34</v>
      </c>
      <c r="H15" s="130">
        <f t="shared" si="0"/>
        <v>0.75621625061807574</v>
      </c>
      <c r="I15" s="19">
        <v>82934.31</v>
      </c>
      <c r="J15" s="19">
        <v>6834.58</v>
      </c>
      <c r="K15" s="130">
        <f t="shared" si="1"/>
        <v>8.240956004818753E-2</v>
      </c>
      <c r="L15" s="19"/>
    </row>
    <row r="16" spans="2:12" ht="19.5" x14ac:dyDescent="0.45">
      <c r="B16" s="26">
        <v>13</v>
      </c>
      <c r="C16" s="46">
        <v>717000</v>
      </c>
      <c r="D16" s="46">
        <v>718000</v>
      </c>
      <c r="E16" s="19">
        <v>44250.84</v>
      </c>
      <c r="F16" s="19">
        <v>287.52999999999997</v>
      </c>
      <c r="G16" s="21">
        <v>14.73</v>
      </c>
      <c r="H16" s="130">
        <f t="shared" si="0"/>
        <v>5.1229436928320528E-2</v>
      </c>
      <c r="I16" s="19">
        <v>271315.69000000006</v>
      </c>
      <c r="J16" s="21">
        <v>1186.19</v>
      </c>
      <c r="K16" s="130">
        <f t="shared" si="1"/>
        <v>4.3719919036012984E-3</v>
      </c>
      <c r="L16" s="19"/>
    </row>
    <row r="17" spans="2:12" ht="19.5" x14ac:dyDescent="0.45">
      <c r="B17" s="26">
        <v>14</v>
      </c>
      <c r="C17" s="46">
        <v>718000</v>
      </c>
      <c r="D17" s="46">
        <v>719000</v>
      </c>
      <c r="E17" s="19">
        <v>34151.79</v>
      </c>
      <c r="F17" s="19">
        <v>0</v>
      </c>
      <c r="G17" s="19">
        <v>10.75</v>
      </c>
      <c r="H17" s="130" t="e">
        <f t="shared" si="0"/>
        <v>#DIV/0!</v>
      </c>
      <c r="I17" s="19">
        <v>175517.50000000006</v>
      </c>
      <c r="J17" s="19">
        <v>5183.74</v>
      </c>
      <c r="K17" s="130">
        <f t="shared" si="1"/>
        <v>2.9534035067728278E-2</v>
      </c>
      <c r="L17" s="19"/>
    </row>
    <row r="18" spans="2:12" ht="19.5" x14ac:dyDescent="0.45">
      <c r="B18" s="26">
        <v>15</v>
      </c>
      <c r="C18" s="46">
        <v>719000</v>
      </c>
      <c r="D18" s="46">
        <v>720000</v>
      </c>
      <c r="E18" s="19">
        <v>15567.66</v>
      </c>
      <c r="F18" s="19">
        <v>416.59</v>
      </c>
      <c r="G18" s="19">
        <v>21.23</v>
      </c>
      <c r="H18" s="130">
        <f t="shared" si="0"/>
        <v>5.0961376893348377E-2</v>
      </c>
      <c r="I18" s="19">
        <v>32290.780000000006</v>
      </c>
      <c r="J18" s="19">
        <v>830.01</v>
      </c>
      <c r="K18" s="130">
        <f t="shared" si="1"/>
        <v>2.5704241272586165E-2</v>
      </c>
      <c r="L18" s="19"/>
    </row>
    <row r="19" spans="2:12" ht="19.5" x14ac:dyDescent="0.45">
      <c r="B19" s="26">
        <v>16</v>
      </c>
      <c r="C19" s="46">
        <v>720000</v>
      </c>
      <c r="D19" s="46">
        <v>721000</v>
      </c>
      <c r="E19" s="19">
        <v>16152.22</v>
      </c>
      <c r="F19" s="19">
        <v>110.99</v>
      </c>
      <c r="G19" s="19">
        <v>0</v>
      </c>
      <c r="H19" s="130">
        <f t="shared" si="0"/>
        <v>0</v>
      </c>
      <c r="I19" s="19">
        <v>40949.329999999987</v>
      </c>
      <c r="J19" s="19">
        <v>0</v>
      </c>
      <c r="K19" s="130">
        <f t="shared" si="1"/>
        <v>0</v>
      </c>
      <c r="L19" s="19"/>
    </row>
    <row r="20" spans="2:12" ht="19.5" x14ac:dyDescent="0.45">
      <c r="B20" s="26">
        <v>17</v>
      </c>
      <c r="C20" s="46">
        <v>721000</v>
      </c>
      <c r="D20" s="46">
        <v>722000</v>
      </c>
      <c r="E20" s="19">
        <v>17523.810000000001</v>
      </c>
      <c r="F20" s="19">
        <v>10204.49</v>
      </c>
      <c r="G20" s="19">
        <v>6.91</v>
      </c>
      <c r="H20" s="130">
        <f t="shared" si="0"/>
        <v>6.7715290034092842E-4</v>
      </c>
      <c r="I20" s="19">
        <v>50947.48</v>
      </c>
      <c r="J20" s="19">
        <v>438.27</v>
      </c>
      <c r="K20" s="130">
        <f t="shared" si="1"/>
        <v>8.6023881848523217E-3</v>
      </c>
      <c r="L20" s="19"/>
    </row>
    <row r="21" spans="2:12" ht="19.5" x14ac:dyDescent="0.45">
      <c r="B21" s="26">
        <v>18</v>
      </c>
      <c r="C21" s="46">
        <v>722000</v>
      </c>
      <c r="D21" s="46">
        <v>723000</v>
      </c>
      <c r="E21" s="19">
        <v>26161.51</v>
      </c>
      <c r="F21" s="19">
        <v>0</v>
      </c>
      <c r="G21" s="19">
        <v>1.96</v>
      </c>
      <c r="H21" s="130" t="e">
        <f t="shared" si="0"/>
        <v>#DIV/0!</v>
      </c>
      <c r="I21" s="19">
        <v>106651.94000000003</v>
      </c>
      <c r="J21" s="19">
        <v>4538.51</v>
      </c>
      <c r="K21" s="130">
        <f t="shared" si="1"/>
        <v>4.2554406417736036E-2</v>
      </c>
      <c r="L21" s="19"/>
    </row>
    <row r="22" spans="2:12" ht="19.5" x14ac:dyDescent="0.45">
      <c r="B22" s="26">
        <v>19</v>
      </c>
      <c r="C22" s="46">
        <v>723000</v>
      </c>
      <c r="D22" s="46">
        <v>723480</v>
      </c>
      <c r="E22" s="19">
        <v>14424.24</v>
      </c>
      <c r="F22" s="19">
        <v>0</v>
      </c>
      <c r="G22" s="19">
        <v>11.05</v>
      </c>
      <c r="H22" s="130" t="e">
        <f t="shared" si="0"/>
        <v>#DIV/0!</v>
      </c>
      <c r="I22" s="19">
        <v>67320.2</v>
      </c>
      <c r="J22" s="19">
        <v>3236.19</v>
      </c>
      <c r="K22" s="130">
        <f t="shared" si="1"/>
        <v>4.8071604065347405E-2</v>
      </c>
      <c r="L22" s="19"/>
    </row>
    <row r="23" spans="2:12" ht="19.5" x14ac:dyDescent="0.45">
      <c r="B23" s="26">
        <v>20</v>
      </c>
      <c r="C23" s="46">
        <v>723480</v>
      </c>
      <c r="D23" s="46">
        <v>723530</v>
      </c>
      <c r="E23" s="19">
        <v>0</v>
      </c>
      <c r="F23" s="19">
        <v>0</v>
      </c>
      <c r="G23" s="19">
        <v>0</v>
      </c>
      <c r="H23" s="130">
        <f t="shared" si="0"/>
        <v>0</v>
      </c>
      <c r="I23" s="19">
        <v>0</v>
      </c>
      <c r="J23" s="19">
        <v>0</v>
      </c>
      <c r="K23" s="130">
        <f t="shared" si="1"/>
        <v>0</v>
      </c>
      <c r="L23" s="19" t="s">
        <v>78</v>
      </c>
    </row>
    <row r="24" spans="2:12" ht="19.5" x14ac:dyDescent="0.45">
      <c r="B24" s="26">
        <v>21</v>
      </c>
      <c r="C24" s="46">
        <v>723530</v>
      </c>
      <c r="D24" s="46">
        <v>724000</v>
      </c>
      <c r="E24" s="19">
        <v>11877.6</v>
      </c>
      <c r="F24" s="19">
        <v>0</v>
      </c>
      <c r="G24" s="19">
        <v>2.77</v>
      </c>
      <c r="H24" s="130" t="e">
        <f t="shared" si="0"/>
        <v>#DIV/0!</v>
      </c>
      <c r="I24" s="19">
        <v>48160.77</v>
      </c>
      <c r="J24" s="19">
        <v>3287.56</v>
      </c>
      <c r="K24" s="130">
        <f t="shared" si="1"/>
        <v>6.8262197635129182E-2</v>
      </c>
      <c r="L24" s="19"/>
    </row>
    <row r="25" spans="2:12" ht="19.5" x14ac:dyDescent="0.45">
      <c r="B25" s="26">
        <v>22</v>
      </c>
      <c r="C25" s="46">
        <v>724000</v>
      </c>
      <c r="D25" s="46">
        <v>725000</v>
      </c>
      <c r="E25" s="19">
        <v>22157.26</v>
      </c>
      <c r="F25" s="19">
        <v>33237.18</v>
      </c>
      <c r="G25" s="19">
        <v>141.22</v>
      </c>
      <c r="H25" s="130">
        <f t="shared" si="0"/>
        <v>4.2488562507408869E-3</v>
      </c>
      <c r="I25" s="19">
        <v>38259.310000000005</v>
      </c>
      <c r="J25" s="19">
        <v>659.21</v>
      </c>
      <c r="K25" s="130">
        <f t="shared" si="1"/>
        <v>1.7230054593248022E-2</v>
      </c>
      <c r="L25" s="19"/>
    </row>
    <row r="26" spans="2:12" ht="19.5" x14ac:dyDescent="0.45">
      <c r="B26" s="26">
        <v>23</v>
      </c>
      <c r="C26" s="46">
        <v>725000</v>
      </c>
      <c r="D26" s="46">
        <v>725230</v>
      </c>
      <c r="E26" s="19">
        <v>6724.53</v>
      </c>
      <c r="F26" s="19">
        <v>0</v>
      </c>
      <c r="G26" s="19"/>
      <c r="H26" s="130">
        <f t="shared" si="0"/>
        <v>0</v>
      </c>
      <c r="I26" s="19">
        <v>39682.04</v>
      </c>
      <c r="J26" s="19"/>
      <c r="K26" s="130">
        <f t="shared" si="1"/>
        <v>0</v>
      </c>
      <c r="L26" s="19"/>
    </row>
    <row r="27" spans="2:12" ht="19.5" x14ac:dyDescent="0.45">
      <c r="B27" s="26">
        <v>24</v>
      </c>
      <c r="C27" s="46">
        <v>725230</v>
      </c>
      <c r="D27" s="46">
        <v>725300</v>
      </c>
      <c r="E27" s="19">
        <v>0</v>
      </c>
      <c r="F27" s="19">
        <v>0</v>
      </c>
      <c r="G27" s="19">
        <v>0</v>
      </c>
      <c r="H27" s="130">
        <f t="shared" si="0"/>
        <v>0</v>
      </c>
      <c r="I27" s="19">
        <v>0</v>
      </c>
      <c r="J27" s="19">
        <v>0</v>
      </c>
      <c r="K27" s="130">
        <f t="shared" si="1"/>
        <v>0</v>
      </c>
      <c r="L27" s="19" t="s">
        <v>79</v>
      </c>
    </row>
    <row r="28" spans="2:12" ht="19.5" x14ac:dyDescent="0.45">
      <c r="B28" s="26">
        <v>25</v>
      </c>
      <c r="C28" s="46">
        <v>725300</v>
      </c>
      <c r="D28" s="46">
        <v>726000</v>
      </c>
      <c r="E28" s="19">
        <v>17418.650000000001</v>
      </c>
      <c r="F28" s="19">
        <v>0</v>
      </c>
      <c r="G28" s="19"/>
      <c r="H28" s="130">
        <f t="shared" si="0"/>
        <v>0</v>
      </c>
      <c r="I28" s="19">
        <v>69783.62</v>
      </c>
      <c r="J28" s="19"/>
      <c r="K28" s="130">
        <f t="shared" si="1"/>
        <v>0</v>
      </c>
      <c r="L28" s="19"/>
    </row>
    <row r="29" spans="2:12" ht="19.5" x14ac:dyDescent="0.45">
      <c r="B29" s="26">
        <v>26</v>
      </c>
      <c r="C29" s="46">
        <v>726000</v>
      </c>
      <c r="D29" s="46">
        <v>727000</v>
      </c>
      <c r="E29" s="19">
        <v>13342.11</v>
      </c>
      <c r="F29" s="19">
        <v>0</v>
      </c>
      <c r="G29" s="19"/>
      <c r="H29" s="130">
        <f t="shared" si="0"/>
        <v>0</v>
      </c>
      <c r="I29" s="19">
        <v>23455.54</v>
      </c>
      <c r="J29" s="19"/>
      <c r="K29" s="130">
        <f t="shared" si="1"/>
        <v>0</v>
      </c>
      <c r="L29" s="19"/>
    </row>
    <row r="30" spans="2:12" ht="19.5" x14ac:dyDescent="0.45">
      <c r="B30" s="26">
        <v>27</v>
      </c>
      <c r="C30" s="46">
        <v>727000</v>
      </c>
      <c r="D30" s="46">
        <v>728000</v>
      </c>
      <c r="E30" s="19">
        <v>13783.09</v>
      </c>
      <c r="F30" s="19">
        <v>0.53</v>
      </c>
      <c r="G30" s="19"/>
      <c r="H30" s="130">
        <f t="shared" si="0"/>
        <v>0</v>
      </c>
      <c r="I30" s="19">
        <v>22987.05</v>
      </c>
      <c r="J30" s="19"/>
      <c r="K30" s="130">
        <f t="shared" si="1"/>
        <v>0</v>
      </c>
      <c r="L30" s="19"/>
    </row>
    <row r="31" spans="2:12" ht="19.5" x14ac:dyDescent="0.45">
      <c r="B31" s="26">
        <v>28</v>
      </c>
      <c r="C31" s="46">
        <v>728000</v>
      </c>
      <c r="D31" s="46">
        <v>729000</v>
      </c>
      <c r="E31" s="19">
        <v>11750.8</v>
      </c>
      <c r="F31" s="19">
        <v>119.3</v>
      </c>
      <c r="G31" s="19"/>
      <c r="H31" s="130">
        <f t="shared" si="0"/>
        <v>0</v>
      </c>
      <c r="I31" s="47">
        <v>17297.34</v>
      </c>
      <c r="J31" s="19"/>
      <c r="K31" s="130">
        <f t="shared" si="1"/>
        <v>0</v>
      </c>
      <c r="L31" s="19"/>
    </row>
    <row r="32" spans="2:12" ht="19.5" x14ac:dyDescent="0.45">
      <c r="B32" s="26">
        <v>29</v>
      </c>
      <c r="C32" s="46">
        <v>729000</v>
      </c>
      <c r="D32" s="46">
        <v>729037</v>
      </c>
      <c r="E32" s="19">
        <v>390.73</v>
      </c>
      <c r="F32" s="19">
        <v>10.119999999999999</v>
      </c>
      <c r="G32" s="19"/>
      <c r="H32" s="130">
        <f t="shared" si="0"/>
        <v>0</v>
      </c>
      <c r="I32" s="19">
        <v>394.23</v>
      </c>
      <c r="J32" s="19"/>
      <c r="K32" s="130">
        <f t="shared" si="1"/>
        <v>0</v>
      </c>
      <c r="L32" s="19"/>
    </row>
    <row r="33" spans="2:12" ht="19.5" x14ac:dyDescent="0.45">
      <c r="B33" s="26">
        <v>30</v>
      </c>
      <c r="C33" s="46">
        <v>729037</v>
      </c>
      <c r="D33" s="46">
        <v>729048.5</v>
      </c>
      <c r="E33" s="19">
        <v>0</v>
      </c>
      <c r="F33" s="19">
        <v>0</v>
      </c>
      <c r="G33" s="19">
        <v>0</v>
      </c>
      <c r="H33" s="130">
        <f t="shared" si="0"/>
        <v>0</v>
      </c>
      <c r="I33" s="19">
        <v>0</v>
      </c>
      <c r="J33" s="19">
        <v>0</v>
      </c>
      <c r="K33" s="130">
        <f t="shared" si="1"/>
        <v>0</v>
      </c>
      <c r="L33" s="19" t="s">
        <v>81</v>
      </c>
    </row>
    <row r="34" spans="2:12" ht="19.5" x14ac:dyDescent="0.45">
      <c r="B34" s="26">
        <v>31</v>
      </c>
      <c r="C34" s="46">
        <v>729048.5</v>
      </c>
      <c r="D34" s="46">
        <v>730000</v>
      </c>
      <c r="E34" s="19">
        <v>12852.26</v>
      </c>
      <c r="F34" s="19">
        <v>0</v>
      </c>
      <c r="G34" s="19"/>
      <c r="H34" s="130">
        <f t="shared" ref="H14:H57" si="2">IF(G34&gt;0,G34/F34,0)</f>
        <v>0</v>
      </c>
      <c r="I34" s="19">
        <v>22497.7</v>
      </c>
      <c r="J34" s="19"/>
      <c r="K34" s="130">
        <f t="shared" si="1"/>
        <v>0</v>
      </c>
      <c r="L34" s="19"/>
    </row>
    <row r="35" spans="2:12" ht="19.5" x14ac:dyDescent="0.45">
      <c r="B35" s="26">
        <v>32</v>
      </c>
      <c r="C35" s="46">
        <v>730000</v>
      </c>
      <c r="D35" s="46">
        <v>730382.5</v>
      </c>
      <c r="E35" s="19">
        <v>6173.93</v>
      </c>
      <c r="F35" s="19">
        <v>0</v>
      </c>
      <c r="G35" s="19"/>
      <c r="H35" s="130">
        <f t="shared" si="2"/>
        <v>0</v>
      </c>
      <c r="I35" s="19">
        <v>14047.73</v>
      </c>
      <c r="J35" s="19"/>
      <c r="K35" s="130">
        <f t="shared" si="1"/>
        <v>0</v>
      </c>
      <c r="L35" s="19"/>
    </row>
    <row r="36" spans="2:12" ht="19.5" x14ac:dyDescent="0.45">
      <c r="B36" s="26">
        <v>33</v>
      </c>
      <c r="C36" s="46">
        <v>730382.5</v>
      </c>
      <c r="D36" s="46">
        <v>730427.5</v>
      </c>
      <c r="E36" s="19">
        <v>0</v>
      </c>
      <c r="F36" s="19">
        <v>0</v>
      </c>
      <c r="G36" s="19">
        <v>0</v>
      </c>
      <c r="H36" s="130">
        <f t="shared" si="2"/>
        <v>0</v>
      </c>
      <c r="I36" s="19">
        <v>0</v>
      </c>
      <c r="J36" s="19">
        <v>0</v>
      </c>
      <c r="K36" s="130">
        <f t="shared" si="1"/>
        <v>0</v>
      </c>
      <c r="L36" s="19" t="s">
        <v>80</v>
      </c>
    </row>
    <row r="37" spans="2:12" ht="19.5" x14ac:dyDescent="0.45">
      <c r="B37" s="26">
        <v>34</v>
      </c>
      <c r="C37" s="46">
        <v>730427.5</v>
      </c>
      <c r="D37" s="46">
        <v>730994</v>
      </c>
      <c r="E37" s="19">
        <v>6368.66</v>
      </c>
      <c r="F37" s="19">
        <v>370.92</v>
      </c>
      <c r="G37" s="19"/>
      <c r="H37" s="130">
        <f t="shared" si="2"/>
        <v>0</v>
      </c>
      <c r="I37" s="19">
        <v>9553.91</v>
      </c>
      <c r="J37" s="19"/>
      <c r="K37" s="130">
        <f t="shared" si="1"/>
        <v>0</v>
      </c>
      <c r="L37" s="19"/>
    </row>
    <row r="38" spans="2:12" ht="19.5" x14ac:dyDescent="0.45">
      <c r="B38" s="26">
        <v>35</v>
      </c>
      <c r="C38" s="46">
        <v>730994</v>
      </c>
      <c r="D38" s="46">
        <v>731006</v>
      </c>
      <c r="E38" s="19">
        <v>0</v>
      </c>
      <c r="F38" s="19">
        <v>0</v>
      </c>
      <c r="G38" s="19">
        <v>0</v>
      </c>
      <c r="H38" s="130">
        <f t="shared" si="2"/>
        <v>0</v>
      </c>
      <c r="I38" s="19">
        <v>0</v>
      </c>
      <c r="J38" s="19">
        <v>0</v>
      </c>
      <c r="K38" s="130">
        <f t="shared" si="1"/>
        <v>0</v>
      </c>
      <c r="L38" s="19" t="s">
        <v>82</v>
      </c>
    </row>
    <row r="39" spans="2:12" ht="19.5" x14ac:dyDescent="0.45">
      <c r="B39" s="26">
        <v>36</v>
      </c>
      <c r="C39" s="46">
        <v>731006</v>
      </c>
      <c r="D39" s="46">
        <v>732000</v>
      </c>
      <c r="E39" s="19">
        <v>11311.54</v>
      </c>
      <c r="F39" s="19">
        <v>8.23</v>
      </c>
      <c r="G39" s="19"/>
      <c r="H39" s="130">
        <f t="shared" si="2"/>
        <v>0</v>
      </c>
      <c r="I39" s="19">
        <v>15282.15</v>
      </c>
      <c r="J39" s="19"/>
      <c r="K39" s="130">
        <f t="shared" si="1"/>
        <v>0</v>
      </c>
      <c r="L39" s="19"/>
    </row>
    <row r="40" spans="2:12" ht="19.5" x14ac:dyDescent="0.45">
      <c r="B40" s="26">
        <v>37</v>
      </c>
      <c r="C40" s="46">
        <v>732000</v>
      </c>
      <c r="D40" s="46">
        <v>733000</v>
      </c>
      <c r="E40" s="19">
        <v>11843.17</v>
      </c>
      <c r="F40" s="19">
        <v>7.0000000000000007E-2</v>
      </c>
      <c r="G40" s="19"/>
      <c r="H40" s="130">
        <f t="shared" si="2"/>
        <v>0</v>
      </c>
      <c r="I40" s="19">
        <v>16200.78</v>
      </c>
      <c r="J40" s="19"/>
      <c r="K40" s="130">
        <f t="shared" si="1"/>
        <v>0</v>
      </c>
      <c r="L40" s="19"/>
    </row>
    <row r="41" spans="2:12" ht="19.5" x14ac:dyDescent="0.45">
      <c r="B41" s="26">
        <v>38</v>
      </c>
      <c r="C41" s="46">
        <v>733000</v>
      </c>
      <c r="D41" s="46">
        <v>734000</v>
      </c>
      <c r="E41" s="19">
        <v>27268.6</v>
      </c>
      <c r="F41" s="19">
        <v>0.03</v>
      </c>
      <c r="G41" s="19"/>
      <c r="H41" s="130">
        <f t="shared" si="2"/>
        <v>0</v>
      </c>
      <c r="I41" s="19">
        <v>62361.58</v>
      </c>
      <c r="J41" s="19"/>
      <c r="K41" s="130">
        <f t="shared" si="1"/>
        <v>0</v>
      </c>
      <c r="L41" s="19"/>
    </row>
    <row r="42" spans="2:12" ht="19.5" x14ac:dyDescent="0.45">
      <c r="B42" s="26">
        <v>39</v>
      </c>
      <c r="C42" s="46">
        <v>734000</v>
      </c>
      <c r="D42" s="46">
        <v>735000</v>
      </c>
      <c r="E42" s="19">
        <v>26203.57</v>
      </c>
      <c r="F42" s="19">
        <v>3.14</v>
      </c>
      <c r="G42" s="19"/>
      <c r="H42" s="130">
        <f t="shared" si="2"/>
        <v>0</v>
      </c>
      <c r="I42" s="19">
        <v>49035.4</v>
      </c>
      <c r="J42" s="19"/>
      <c r="K42" s="130">
        <f t="shared" si="1"/>
        <v>0</v>
      </c>
      <c r="L42" s="19"/>
    </row>
    <row r="43" spans="2:12" ht="19.5" x14ac:dyDescent="0.45">
      <c r="B43" s="26">
        <v>40</v>
      </c>
      <c r="C43" s="46">
        <v>735000</v>
      </c>
      <c r="D43" s="46">
        <v>736000</v>
      </c>
      <c r="E43" s="19">
        <v>12357.77</v>
      </c>
      <c r="F43" s="19">
        <v>0</v>
      </c>
      <c r="G43" s="19"/>
      <c r="H43" s="130">
        <f t="shared" si="2"/>
        <v>0</v>
      </c>
      <c r="I43" s="19">
        <v>18143.62</v>
      </c>
      <c r="J43" s="19"/>
      <c r="K43" s="130">
        <f t="shared" si="1"/>
        <v>0</v>
      </c>
      <c r="L43" s="19"/>
    </row>
    <row r="44" spans="2:12" ht="19.5" x14ac:dyDescent="0.45">
      <c r="B44" s="26">
        <v>41</v>
      </c>
      <c r="C44" s="46">
        <v>736000</v>
      </c>
      <c r="D44" s="46">
        <v>737000</v>
      </c>
      <c r="E44" s="19">
        <v>10358.64</v>
      </c>
      <c r="F44" s="19">
        <v>261.89</v>
      </c>
      <c r="G44" s="19"/>
      <c r="H44" s="130">
        <f t="shared" si="2"/>
        <v>0</v>
      </c>
      <c r="I44" s="19">
        <v>15625.51</v>
      </c>
      <c r="J44" s="19"/>
      <c r="K44" s="130">
        <f t="shared" si="1"/>
        <v>0</v>
      </c>
      <c r="L44" s="19"/>
    </row>
    <row r="45" spans="2:12" ht="19.5" x14ac:dyDescent="0.45">
      <c r="B45" s="26">
        <v>42</v>
      </c>
      <c r="C45" s="46">
        <v>737000</v>
      </c>
      <c r="D45" s="46">
        <v>737514</v>
      </c>
      <c r="E45" s="19">
        <v>5468.94</v>
      </c>
      <c r="F45" s="19">
        <v>3548.85</v>
      </c>
      <c r="G45" s="19"/>
      <c r="H45" s="130">
        <f t="shared" si="2"/>
        <v>0</v>
      </c>
      <c r="I45" s="19">
        <v>2229.64</v>
      </c>
      <c r="J45" s="19"/>
      <c r="K45" s="130">
        <f t="shared" si="1"/>
        <v>0</v>
      </c>
      <c r="L45" s="19"/>
    </row>
    <row r="46" spans="2:12" ht="19.5" x14ac:dyDescent="0.45">
      <c r="B46" s="26">
        <v>43</v>
      </c>
      <c r="C46" s="46">
        <v>737514</v>
      </c>
      <c r="D46" s="46">
        <v>737526</v>
      </c>
      <c r="E46" s="19">
        <v>0</v>
      </c>
      <c r="F46" s="19">
        <v>0</v>
      </c>
      <c r="G46" s="19">
        <v>0</v>
      </c>
      <c r="H46" s="130">
        <f t="shared" si="2"/>
        <v>0</v>
      </c>
      <c r="I46" s="19">
        <v>0</v>
      </c>
      <c r="J46" s="19">
        <v>0</v>
      </c>
      <c r="K46" s="130">
        <f t="shared" si="1"/>
        <v>0</v>
      </c>
      <c r="L46" s="19" t="s">
        <v>83</v>
      </c>
    </row>
    <row r="47" spans="2:12" ht="19.5" x14ac:dyDescent="0.45">
      <c r="B47" s="26">
        <v>44</v>
      </c>
      <c r="C47" s="46">
        <v>737526</v>
      </c>
      <c r="D47" s="46">
        <v>738000</v>
      </c>
      <c r="E47" s="19">
        <v>5546.59</v>
      </c>
      <c r="F47" s="19">
        <v>2577.6</v>
      </c>
      <c r="G47" s="19"/>
      <c r="H47" s="130">
        <f t="shared" si="2"/>
        <v>0</v>
      </c>
      <c r="I47" s="19">
        <v>1707.3</v>
      </c>
      <c r="J47" s="19"/>
      <c r="K47" s="130">
        <f t="shared" si="1"/>
        <v>0</v>
      </c>
      <c r="L47" s="19"/>
    </row>
    <row r="48" spans="2:12" ht="19.5" x14ac:dyDescent="0.45">
      <c r="B48" s="26">
        <v>45</v>
      </c>
      <c r="C48" s="46">
        <v>738000</v>
      </c>
      <c r="D48" s="46">
        <v>738560</v>
      </c>
      <c r="E48" s="19">
        <v>2184.66</v>
      </c>
      <c r="F48" s="19">
        <v>970.88</v>
      </c>
      <c r="G48" s="19"/>
      <c r="H48" s="130">
        <f t="shared" si="2"/>
        <v>0</v>
      </c>
      <c r="I48" s="19">
        <v>1521.2</v>
      </c>
      <c r="J48" s="19"/>
      <c r="K48" s="130">
        <f t="shared" si="1"/>
        <v>0</v>
      </c>
      <c r="L48" s="19"/>
    </row>
    <row r="49" spans="1:12" ht="19.5" x14ac:dyDescent="0.45">
      <c r="B49" s="26">
        <v>46</v>
      </c>
      <c r="C49" s="46">
        <v>738560</v>
      </c>
      <c r="D49" s="46">
        <v>738573</v>
      </c>
      <c r="E49" s="19">
        <v>0</v>
      </c>
      <c r="F49" s="19">
        <v>0</v>
      </c>
      <c r="G49" s="19">
        <v>0</v>
      </c>
      <c r="H49" s="130">
        <f t="shared" si="2"/>
        <v>0</v>
      </c>
      <c r="I49" s="19">
        <v>0</v>
      </c>
      <c r="J49" s="19">
        <v>0</v>
      </c>
      <c r="K49" s="130">
        <f t="shared" si="1"/>
        <v>0</v>
      </c>
      <c r="L49" s="19" t="s">
        <v>84</v>
      </c>
    </row>
    <row r="50" spans="1:12" ht="19.5" x14ac:dyDescent="0.45">
      <c r="B50" s="26">
        <v>47</v>
      </c>
      <c r="C50" s="46">
        <v>738573</v>
      </c>
      <c r="D50" s="46">
        <v>738567.5</v>
      </c>
      <c r="E50" s="19">
        <v>488.49</v>
      </c>
      <c r="F50" s="19">
        <v>10.09</v>
      </c>
      <c r="G50" s="19"/>
      <c r="H50" s="130">
        <f t="shared" si="2"/>
        <v>0</v>
      </c>
      <c r="I50" s="19">
        <v>183.39</v>
      </c>
      <c r="J50" s="19"/>
      <c r="K50" s="130">
        <f t="shared" si="1"/>
        <v>0</v>
      </c>
      <c r="L50" s="19"/>
    </row>
    <row r="51" spans="1:12" ht="19.5" x14ac:dyDescent="0.45">
      <c r="B51" s="26">
        <v>48</v>
      </c>
      <c r="C51" s="46">
        <v>738567.5</v>
      </c>
      <c r="D51" s="46">
        <v>738582</v>
      </c>
      <c r="E51" s="19">
        <v>0</v>
      </c>
      <c r="F51" s="19">
        <v>0</v>
      </c>
      <c r="G51" s="19">
        <v>0</v>
      </c>
      <c r="H51" s="130">
        <f t="shared" si="2"/>
        <v>0</v>
      </c>
      <c r="I51" s="19">
        <v>0</v>
      </c>
      <c r="J51" s="19">
        <v>0</v>
      </c>
      <c r="K51" s="130">
        <f t="shared" si="1"/>
        <v>0</v>
      </c>
      <c r="L51" s="19" t="s">
        <v>85</v>
      </c>
    </row>
    <row r="52" spans="1:12" ht="19.5" x14ac:dyDescent="0.45">
      <c r="B52" s="26">
        <v>49</v>
      </c>
      <c r="C52" s="46">
        <v>738582</v>
      </c>
      <c r="D52" s="46">
        <v>739000</v>
      </c>
      <c r="E52" s="19">
        <v>4037.48</v>
      </c>
      <c r="F52" s="19">
        <v>473.59</v>
      </c>
      <c r="G52" s="19"/>
      <c r="H52" s="130">
        <f t="shared" si="2"/>
        <v>0</v>
      </c>
      <c r="I52" s="19">
        <v>5038.46</v>
      </c>
      <c r="J52" s="19"/>
      <c r="K52" s="130">
        <f t="shared" si="1"/>
        <v>0</v>
      </c>
      <c r="L52" s="19"/>
    </row>
    <row r="53" spans="1:12" ht="19.5" x14ac:dyDescent="0.45">
      <c r="B53" s="26">
        <v>50</v>
      </c>
      <c r="C53" s="46">
        <v>739000</v>
      </c>
      <c r="D53" s="46">
        <v>739061</v>
      </c>
      <c r="E53" s="19">
        <v>955.21</v>
      </c>
      <c r="F53" s="19">
        <v>0</v>
      </c>
      <c r="G53" s="19"/>
      <c r="H53" s="130">
        <f t="shared" si="2"/>
        <v>0</v>
      </c>
      <c r="I53" s="19">
        <v>2179.9899999999998</v>
      </c>
      <c r="J53" s="19"/>
      <c r="K53" s="130">
        <f t="shared" si="1"/>
        <v>0</v>
      </c>
      <c r="L53" s="19"/>
    </row>
    <row r="54" spans="1:12" ht="19.5" x14ac:dyDescent="0.45">
      <c r="B54" s="26">
        <v>51</v>
      </c>
      <c r="C54" s="46">
        <v>739061</v>
      </c>
      <c r="D54" s="46">
        <v>739073</v>
      </c>
      <c r="E54" s="19">
        <v>0</v>
      </c>
      <c r="F54" s="19">
        <v>0</v>
      </c>
      <c r="G54" s="19">
        <v>0</v>
      </c>
      <c r="H54" s="130">
        <f t="shared" si="2"/>
        <v>0</v>
      </c>
      <c r="I54" s="19">
        <v>0</v>
      </c>
      <c r="J54" s="19">
        <v>0</v>
      </c>
      <c r="K54" s="130">
        <f t="shared" si="1"/>
        <v>0</v>
      </c>
      <c r="L54" s="19" t="s">
        <v>86</v>
      </c>
    </row>
    <row r="55" spans="1:12" ht="19.5" x14ac:dyDescent="0.45">
      <c r="B55" s="26">
        <v>52</v>
      </c>
      <c r="C55" s="46">
        <v>739073</v>
      </c>
      <c r="D55" s="46">
        <v>739680</v>
      </c>
      <c r="E55" s="19">
        <v>15725.03</v>
      </c>
      <c r="F55" s="19">
        <v>0</v>
      </c>
      <c r="G55" s="19"/>
      <c r="H55" s="130">
        <f t="shared" si="2"/>
        <v>0</v>
      </c>
      <c r="I55" s="19">
        <v>70684.160000000003</v>
      </c>
      <c r="J55" s="19"/>
      <c r="K55" s="130">
        <f t="shared" si="1"/>
        <v>0</v>
      </c>
      <c r="L55" s="19"/>
    </row>
    <row r="56" spans="1:12" ht="19.5" x14ac:dyDescent="0.45">
      <c r="B56" s="26">
        <v>53</v>
      </c>
      <c r="C56" s="46">
        <v>739680</v>
      </c>
      <c r="D56" s="46">
        <v>739810</v>
      </c>
      <c r="E56" s="19">
        <v>0</v>
      </c>
      <c r="F56" s="19">
        <v>0</v>
      </c>
      <c r="G56" s="19">
        <v>0</v>
      </c>
      <c r="H56" s="130">
        <f t="shared" si="2"/>
        <v>0</v>
      </c>
      <c r="I56" s="19">
        <v>0</v>
      </c>
      <c r="J56" s="19">
        <v>0</v>
      </c>
      <c r="K56" s="130">
        <f t="shared" si="1"/>
        <v>0</v>
      </c>
      <c r="L56" s="19" t="s">
        <v>87</v>
      </c>
    </row>
    <row r="57" spans="1:12" ht="20.25" thickBot="1" x14ac:dyDescent="0.5">
      <c r="B57" s="49">
        <v>54</v>
      </c>
      <c r="C57" s="50">
        <v>739810</v>
      </c>
      <c r="D57" s="50">
        <v>740000</v>
      </c>
      <c r="E57" s="51">
        <v>5315.05</v>
      </c>
      <c r="F57" s="51">
        <v>17505.939999999999</v>
      </c>
      <c r="G57" s="51"/>
      <c r="H57" s="130">
        <f t="shared" si="2"/>
        <v>0</v>
      </c>
      <c r="I57" s="51">
        <v>7765.04</v>
      </c>
      <c r="J57" s="51"/>
      <c r="K57" s="130">
        <f t="shared" si="1"/>
        <v>0</v>
      </c>
      <c r="L57" s="51"/>
    </row>
    <row r="58" spans="1:12" ht="25.5" thickTop="1" x14ac:dyDescent="0.6">
      <c r="A58" s="45"/>
      <c r="B58" s="127" t="s">
        <v>68</v>
      </c>
      <c r="C58" s="127"/>
      <c r="D58" s="127"/>
      <c r="E58" s="42">
        <f>SUM(E4:E57)</f>
        <v>718358.41</v>
      </c>
      <c r="F58" s="42">
        <f>SUM(F4:F57)</f>
        <v>732946.99</v>
      </c>
      <c r="G58" s="42">
        <f>SUM(G4:G57)</f>
        <v>58138.650000000009</v>
      </c>
      <c r="H58" s="44">
        <f>G58/F58</f>
        <v>7.9321766503195557E-2</v>
      </c>
      <c r="I58" s="42">
        <f>SUM(I4:I57)</f>
        <v>2200182.8900000011</v>
      </c>
      <c r="J58" s="42">
        <f>SUM(J4:J57)</f>
        <v>143357.91999999998</v>
      </c>
      <c r="K58" s="44">
        <f>J58/I58</f>
        <v>6.5157274266413337E-2</v>
      </c>
      <c r="L58" s="43"/>
    </row>
  </sheetData>
  <mergeCells count="9">
    <mergeCell ref="B58:D58"/>
    <mergeCell ref="L2:L3"/>
    <mergeCell ref="B1:L1"/>
    <mergeCell ref="B2:B3"/>
    <mergeCell ref="C2:C3"/>
    <mergeCell ref="D2:D3"/>
    <mergeCell ref="F2:H2"/>
    <mergeCell ref="I2:K2"/>
    <mergeCell ref="E2:E3"/>
  </mergeCells>
  <printOptions horizontalCentered="1"/>
  <pageMargins left="0.19685039370078741" right="0.19685039370078741" top="0.19685039370078741" bottom="0.98425196850393704" header="0.31496062992125984" footer="0.39370078740157483"/>
  <pageSetup paperSize="9" scale="86" fitToHeight="0" orientation="landscape" r:id="rId1"/>
  <headerFooter>
    <oddFooter>&amp;C&amp;12Page: &amp;P/&amp;N&amp;R&amp;"B Zar,Regular"&amp;12            پروژه قطعه 20 راه آهن زاهدان مشهد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تملک</vt:lpstr>
      <vt:lpstr>رقوم ارتفاعی</vt:lpstr>
      <vt:lpstr>آبرو</vt:lpstr>
      <vt:lpstr>پل خاص</vt:lpstr>
      <vt:lpstr>ایستگاه</vt:lpstr>
      <vt:lpstr>تونل</vt:lpstr>
      <vt:lpstr>خاکبرداری، خاکریزی </vt:lpstr>
      <vt:lpstr>آبرو!Print_Area</vt:lpstr>
      <vt:lpstr>ایستگاه!Print_Area</vt:lpstr>
      <vt:lpstr>'پل خاص'!Print_Area</vt:lpstr>
      <vt:lpstr>تملک!Print_Area</vt:lpstr>
      <vt:lpstr>'رقوم ارتفاعی'!Print_Area</vt:lpstr>
      <vt:lpstr>آبرو!Print_Titles</vt:lpstr>
      <vt:lpstr>تملک!Print_Titles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Sharifi</dc:creator>
  <cp:lastModifiedBy>Behnam Zarei</cp:lastModifiedBy>
  <cp:lastPrinted>2024-08-14T07:01:39Z</cp:lastPrinted>
  <dcterms:created xsi:type="dcterms:W3CDTF">2024-04-29T10:45:28Z</dcterms:created>
  <dcterms:modified xsi:type="dcterms:W3CDTF">2024-10-15T04:36:40Z</dcterms:modified>
</cp:coreProperties>
</file>