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SourceMeter\"/>
    </mc:Choice>
  </mc:AlternateContent>
  <bookViews>
    <workbookView xWindow="0" yWindow="0" windowWidth="19104" windowHeight="4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L37" i="1"/>
  <c r="K37" i="1"/>
  <c r="J37" i="1"/>
  <c r="I37" i="1"/>
  <c r="H37" i="1"/>
  <c r="G37" i="1"/>
  <c r="F37" i="1"/>
  <c r="E37" i="1"/>
  <c r="D37" i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M37" i="1" s="1"/>
  <c r="N5" i="1" l="1"/>
  <c r="M36" i="1"/>
  <c r="N37" i="1" l="1"/>
  <c r="N36" i="1"/>
  <c r="C30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35" i="1"/>
  <c r="C5" i="1"/>
  <c r="D36" i="1" l="1"/>
  <c r="F36" i="1"/>
  <c r="E36" i="1"/>
  <c r="C36" i="1"/>
  <c r="J36" i="1"/>
  <c r="G36" i="1"/>
  <c r="H36" i="1"/>
  <c r="I36" i="1"/>
  <c r="K36" i="1"/>
</calcChain>
</file>

<file path=xl/sharedStrings.xml><?xml version="1.0" encoding="utf-8"?>
<sst xmlns="http://schemas.openxmlformats.org/spreadsheetml/2006/main" count="61" uniqueCount="47">
  <si>
    <t>aks-test-for-primes</t>
  </si>
  <si>
    <t>averages-mode</t>
  </si>
  <si>
    <t>catalan-numbers</t>
  </si>
  <si>
    <t>chinese-remainder-theorem</t>
  </si>
  <si>
    <t>cholesky-decomposition</t>
  </si>
  <si>
    <t>combinations-and-permutations</t>
  </si>
  <si>
    <t>doubly-linked-list-traversal</t>
  </si>
  <si>
    <t>dutch-national-flag-problem</t>
  </si>
  <si>
    <t>fibonacci-word</t>
  </si>
  <si>
    <t>fibonacci-word-fractal</t>
  </si>
  <si>
    <t>floyds-triangle</t>
  </si>
  <si>
    <t>harshad-or-niven-series</t>
  </si>
  <si>
    <t>haversine-formula</t>
  </si>
  <si>
    <t>heronian-triangles</t>
  </si>
  <si>
    <t>hofstadter-q-sequence</t>
  </si>
  <si>
    <t>horners-rule-for-polynomial-evaluation</t>
  </si>
  <si>
    <t>magic-squares-of-odd-order</t>
  </si>
  <si>
    <t>multifactorial</t>
  </si>
  <si>
    <t>permutations-derangements</t>
  </si>
  <si>
    <t>pernicious-numbers</t>
  </si>
  <si>
    <t>quickselect-algorithm</t>
  </si>
  <si>
    <t>runge-kutta-method</t>
  </si>
  <si>
    <t>self-referential-sequence</t>
  </si>
  <si>
    <t>sequence-of-non-squares</t>
  </si>
  <si>
    <t>sorting-algorithms-permutation-sort</t>
  </si>
  <si>
    <t>sorting-algorithms-stooge-sort</t>
  </si>
  <si>
    <t>temperature-conversion</t>
  </si>
  <si>
    <t>trabb-pardo-knuth-algorithm</t>
  </si>
  <si>
    <t>universal-turing-machine</t>
  </si>
  <si>
    <t>zeckendorf-arithmetic</t>
  </si>
  <si>
    <t>zhang-suen-thinning-algorithm</t>
  </si>
  <si>
    <t>File</t>
  </si>
  <si>
    <t>HPL</t>
  </si>
  <si>
    <t>HPV</t>
  </si>
  <si>
    <t>McCC</t>
  </si>
  <si>
    <t>NOI</t>
  </si>
  <si>
    <t>LLOC</t>
  </si>
  <si>
    <t>LOC</t>
  </si>
  <si>
    <t>TLLOC</t>
  </si>
  <si>
    <t>TLOC</t>
  </si>
  <si>
    <t>JAVA AVERAGE</t>
  </si>
  <si>
    <t>SonarQube's SourceMeter plugin</t>
  </si>
  <si>
    <t>METHODS</t>
  </si>
  <si>
    <t>HVOL</t>
  </si>
  <si>
    <t>MI</t>
  </si>
  <si>
    <t>AVG</t>
  </si>
  <si>
    <t>STDEV.P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</si>
</sst>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8"/>
      <color rgb="FF333333"/>
      <name val="Arial"/>
      <family val="2"/>
      <charset val="238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Fill="1" applyAlignment="1">
      <alignment vertical="center"/>
    </xf>
    <xf numFmtId="1" fontId="0" fillId="0" borderId="0" xfId="0" applyNumberFormat="1"/>
    <xf numFmtId="0" fontId="1" fillId="0" borderId="1" xfId="0" applyFont="1" applyFill="1" applyBorder="1" applyAlignment="1">
      <alignment vertical="center"/>
    </xf>
    <xf numFmtId="1" fontId="0" fillId="0" borderId="1" xfId="0" applyNumberFormat="1" applyBorder="1"/>
    <xf numFmtId="1" fontId="0" fillId="0" borderId="0" xfId="0" applyNumberForma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1" fontId="0" fillId="0" borderId="2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4" xfId="0" applyNumberFormat="1" applyBorder="1"/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0" fontId="0" fillId="0" borderId="0" xfId="0" applyBorder="1"/>
    <xf numFmtId="2" fontId="3" fillId="0" borderId="6" xfId="0" applyNumberFormat="1" applyFont="1" applyFill="1" applyBorder="1"/>
    <xf numFmtId="2" fontId="0" fillId="0" borderId="8" xfId="0" applyNumberFormat="1" applyFill="1" applyBorder="1"/>
    <xf numFmtId="2" fontId="0" fillId="0" borderId="5" xfId="0" applyNumberFormat="1" applyFill="1" applyBorder="1"/>
    <xf numFmtId="0" fontId="0" fillId="0" borderId="5" xfId="0" applyBorder="1"/>
    <xf numFmtId="2" fontId="3" fillId="0" borderId="7" xfId="0" applyNumberFormat="1" applyFont="1" applyFill="1" applyBorder="1"/>
    <xf numFmtId="0" fontId="0" fillId="0" borderId="6" xfId="0" applyBorder="1"/>
    <xf numFmtId="0" fontId="0" fillId="0" borderId="4" xfId="0" applyBorder="1"/>
    <xf numFmtId="2" fontId="3" fillId="0" borderId="0" xfId="0" applyNumberFormat="1" applyFont="1" applyFill="1" applyBorder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tabSelected="1" topLeftCell="A31" zoomScale="70" zoomScaleNormal="70" workbookViewId="0">
      <selection activeCell="O36" sqref="O36:O37"/>
    </sheetView>
  </sheetViews>
  <sheetFormatPr defaultRowHeight="14.4" x14ac:dyDescent="0.3"/>
  <cols>
    <col min="2" max="2" width="24.77734375" customWidth="1"/>
    <col min="3" max="3" width="1.33203125" hidden="1" customWidth="1"/>
    <col min="4" max="4" width="8.5546875" customWidth="1"/>
    <col min="12" max="12" width="10.33203125" customWidth="1"/>
    <col min="14" max="14" width="7.88671875" customWidth="1"/>
    <col min="25" max="25" width="17.77734375" customWidth="1"/>
  </cols>
  <sheetData>
    <row r="2" spans="2:14" x14ac:dyDescent="0.3">
      <c r="B2" s="31" t="s">
        <v>41</v>
      </c>
      <c r="C2" s="31"/>
      <c r="D2" s="31"/>
      <c r="E2" s="31"/>
      <c r="F2" s="31"/>
      <c r="G2" s="31"/>
      <c r="H2" s="31"/>
      <c r="I2" s="31"/>
      <c r="J2" s="31"/>
      <c r="K2" s="31"/>
    </row>
    <row r="3" spans="2:14" x14ac:dyDescent="0.3">
      <c r="B3" s="7" t="s">
        <v>40</v>
      </c>
      <c r="C3" s="16"/>
      <c r="D3" s="16"/>
      <c r="E3" s="16"/>
      <c r="F3" s="16"/>
      <c r="G3" s="16"/>
      <c r="H3" s="16"/>
      <c r="I3" s="16"/>
      <c r="J3" s="16"/>
      <c r="K3" s="16"/>
    </row>
    <row r="4" spans="2:14" ht="15" thickBot="1" x14ac:dyDescent="0.35">
      <c r="B4" s="13" t="s">
        <v>31</v>
      </c>
      <c r="C4" s="13" t="s">
        <v>32</v>
      </c>
      <c r="D4" s="13" t="s">
        <v>32</v>
      </c>
      <c r="E4" s="13" t="s">
        <v>33</v>
      </c>
      <c r="F4" s="14" t="s">
        <v>34</v>
      </c>
      <c r="G4" s="15" t="s">
        <v>35</v>
      </c>
      <c r="H4" s="13" t="s">
        <v>36</v>
      </c>
      <c r="I4" s="13" t="s">
        <v>37</v>
      </c>
      <c r="J4" s="13" t="s">
        <v>38</v>
      </c>
      <c r="K4" s="14" t="s">
        <v>39</v>
      </c>
      <c r="L4" s="28" t="s">
        <v>42</v>
      </c>
      <c r="M4" s="17" t="s">
        <v>43</v>
      </c>
      <c r="N4" s="13" t="s">
        <v>44</v>
      </c>
    </row>
    <row r="5" spans="2:14" x14ac:dyDescent="0.3">
      <c r="B5" s="1" t="s">
        <v>0</v>
      </c>
      <c r="C5" s="2" t="e">
        <f xml:space="preserve"> AVERAGEIF(#REF!, B5,#REF!)</f>
        <v>#REF!</v>
      </c>
      <c r="D5" s="2">
        <v>55.5</v>
      </c>
      <c r="E5" s="2">
        <v>28.5</v>
      </c>
      <c r="F5" s="9">
        <v>3</v>
      </c>
      <c r="G5" s="11">
        <v>4</v>
      </c>
      <c r="H5" s="2">
        <v>38</v>
      </c>
      <c r="I5" s="2">
        <v>35</v>
      </c>
      <c r="J5" s="2">
        <v>38</v>
      </c>
      <c r="K5" s="9">
        <v>35</v>
      </c>
      <c r="L5" s="25">
        <v>4</v>
      </c>
      <c r="M5" s="27">
        <f>D5*LOG(E5,2)</f>
        <v>268.22539578614317</v>
      </c>
      <c r="N5" s="21">
        <f>MAX(0,(171 - 5.2 * LN(M5) - 0.23 * (F5) - 16.2 *LN(I5))*100 / 171)</f>
        <v>48.909858241033795</v>
      </c>
    </row>
    <row r="6" spans="2:14" x14ac:dyDescent="0.3">
      <c r="B6" s="1" t="s">
        <v>1</v>
      </c>
      <c r="C6" s="2" t="e">
        <f xml:space="preserve"> AVERAGEIF(#REF!, B6,#REF!)</f>
        <v>#REF!</v>
      </c>
      <c r="D6" s="2">
        <v>47</v>
      </c>
      <c r="E6" s="2">
        <v>37</v>
      </c>
      <c r="F6" s="9">
        <v>3</v>
      </c>
      <c r="G6" s="11">
        <v>1</v>
      </c>
      <c r="H6" s="2">
        <v>23</v>
      </c>
      <c r="I6" s="2">
        <v>23</v>
      </c>
      <c r="J6" s="2">
        <v>23</v>
      </c>
      <c r="K6" s="9">
        <v>23</v>
      </c>
      <c r="L6" s="25">
        <v>2</v>
      </c>
      <c r="M6">
        <f t="shared" ref="M6:M35" si="0">D6*LOG(E6,2)</f>
        <v>244.84430818456065</v>
      </c>
      <c r="N6" s="21">
        <f t="shared" ref="N6:N35" si="1">MAX(0,(171 - 5.2 * LN(M6) - 0.23 * (F6) - 16.2 *LN(I6))*100 / 171)</f>
        <v>53.164769904601357</v>
      </c>
    </row>
    <row r="7" spans="2:14" x14ac:dyDescent="0.3">
      <c r="B7" s="1" t="s">
        <v>2</v>
      </c>
      <c r="C7" s="2" t="e">
        <f xml:space="preserve"> AVERAGEIF(#REF!, B7,#REF!)</f>
        <v>#REF!</v>
      </c>
      <c r="D7" s="2">
        <v>44.2</v>
      </c>
      <c r="E7" s="2">
        <v>26.6</v>
      </c>
      <c r="F7" s="9">
        <v>2.4</v>
      </c>
      <c r="G7" s="11">
        <v>4</v>
      </c>
      <c r="H7" s="2">
        <v>41</v>
      </c>
      <c r="I7" s="2">
        <v>41</v>
      </c>
      <c r="J7" s="2">
        <v>41</v>
      </c>
      <c r="K7" s="9">
        <v>41</v>
      </c>
      <c r="L7" s="25">
        <v>5</v>
      </c>
      <c r="M7">
        <f t="shared" si="0"/>
        <v>209.21426185513121</v>
      </c>
      <c r="N7" s="21">
        <f t="shared" si="1"/>
        <v>48.247173229767405</v>
      </c>
    </row>
    <row r="8" spans="2:14" x14ac:dyDescent="0.3">
      <c r="B8" s="1" t="s">
        <v>3</v>
      </c>
      <c r="C8" s="2" t="e">
        <f xml:space="preserve"> AVERAGEIF(#REF!, B8,#REF!)</f>
        <v>#REF!</v>
      </c>
      <c r="D8" s="2">
        <v>92.25</v>
      </c>
      <c r="E8" s="2">
        <v>22.5</v>
      </c>
      <c r="F8" s="9">
        <v>1.75</v>
      </c>
      <c r="G8" s="11">
        <v>2</v>
      </c>
      <c r="H8" s="2">
        <v>39</v>
      </c>
      <c r="I8" s="2">
        <v>33</v>
      </c>
      <c r="J8" s="2">
        <v>39</v>
      </c>
      <c r="K8" s="9">
        <v>33</v>
      </c>
      <c r="L8" s="25">
        <v>3</v>
      </c>
      <c r="M8">
        <f t="shared" si="0"/>
        <v>414.37344813641249</v>
      </c>
      <c r="N8" s="21">
        <f t="shared" si="1"/>
        <v>48.312798772957549</v>
      </c>
    </row>
    <row r="9" spans="2:14" x14ac:dyDescent="0.3">
      <c r="B9" s="1" t="s">
        <v>4</v>
      </c>
      <c r="C9" s="2" t="e">
        <f xml:space="preserve"> AVERAGEIF(#REF!, B9,#REF!)</f>
        <v>#REF!</v>
      </c>
      <c r="D9" s="2">
        <v>133</v>
      </c>
      <c r="E9" s="2">
        <v>43</v>
      </c>
      <c r="F9" s="9">
        <v>3</v>
      </c>
      <c r="G9" s="11">
        <v>1</v>
      </c>
      <c r="H9" s="2">
        <v>26</v>
      </c>
      <c r="I9" s="2">
        <v>26</v>
      </c>
      <c r="J9" s="2">
        <v>26</v>
      </c>
      <c r="K9" s="9">
        <v>26</v>
      </c>
      <c r="L9" s="25">
        <v>2</v>
      </c>
      <c r="M9">
        <f t="shared" si="0"/>
        <v>721.69321237537906</v>
      </c>
      <c r="N9" s="21">
        <f t="shared" si="1"/>
        <v>48.716090866745866</v>
      </c>
    </row>
    <row r="10" spans="2:14" x14ac:dyDescent="0.3">
      <c r="B10" s="1" t="s">
        <v>5</v>
      </c>
      <c r="C10" s="2" t="e">
        <f xml:space="preserve"> AVERAGEIF(#REF!, B10,#REF!)</f>
        <v>#REF!</v>
      </c>
      <c r="D10" s="2">
        <v>77.75</v>
      </c>
      <c r="E10" s="2">
        <v>37.75</v>
      </c>
      <c r="F10" s="9">
        <v>2.75</v>
      </c>
      <c r="G10" s="11">
        <v>4</v>
      </c>
      <c r="H10" s="2">
        <v>62</v>
      </c>
      <c r="I10" s="2">
        <v>56</v>
      </c>
      <c r="J10" s="2">
        <v>62</v>
      </c>
      <c r="K10" s="9">
        <v>56</v>
      </c>
      <c r="L10" s="25">
        <v>4</v>
      </c>
      <c r="M10">
        <f t="shared" si="0"/>
        <v>407.28596848252488</v>
      </c>
      <c r="N10" s="21">
        <f t="shared" si="1"/>
        <v>43.220655951689025</v>
      </c>
    </row>
    <row r="11" spans="2:14" x14ac:dyDescent="0.3">
      <c r="B11" s="1" t="s">
        <v>6</v>
      </c>
      <c r="C11" s="2" t="e">
        <f xml:space="preserve"> AVERAGEIF(#REF!, B11,#REF!)</f>
        <v>#REF!</v>
      </c>
      <c r="D11" s="2">
        <v>25</v>
      </c>
      <c r="E11" s="2">
        <v>32</v>
      </c>
      <c r="F11" s="9">
        <v>1</v>
      </c>
      <c r="G11" s="11">
        <v>0</v>
      </c>
      <c r="H11" s="2">
        <v>11</v>
      </c>
      <c r="I11" s="2">
        <v>9</v>
      </c>
      <c r="J11" s="2">
        <v>11</v>
      </c>
      <c r="K11" s="9">
        <v>9</v>
      </c>
      <c r="L11" s="25">
        <v>1</v>
      </c>
      <c r="M11">
        <f t="shared" si="0"/>
        <v>125</v>
      </c>
      <c r="N11" s="21">
        <f t="shared" si="1"/>
        <v>64.367093808877954</v>
      </c>
    </row>
    <row r="12" spans="2:14" x14ac:dyDescent="0.3">
      <c r="B12" s="1" t="s">
        <v>7</v>
      </c>
      <c r="C12" s="2" t="e">
        <f xml:space="preserve"> AVERAGEIF(#REF!, B12,#REF!)</f>
        <v>#REF!</v>
      </c>
      <c r="D12" s="2">
        <v>25</v>
      </c>
      <c r="E12" s="2">
        <v>53</v>
      </c>
      <c r="F12" s="9">
        <v>4</v>
      </c>
      <c r="G12" s="11">
        <v>0</v>
      </c>
      <c r="H12" s="2">
        <v>21</v>
      </c>
      <c r="I12" s="2">
        <v>18</v>
      </c>
      <c r="J12" s="2">
        <v>21</v>
      </c>
      <c r="K12" s="9">
        <v>18</v>
      </c>
      <c r="L12" s="25">
        <v>1</v>
      </c>
      <c r="M12">
        <f t="shared" si="0"/>
        <v>143.19801136408</v>
      </c>
      <c r="N12" s="21">
        <f t="shared" si="1"/>
        <v>56.98361989010629</v>
      </c>
    </row>
    <row r="13" spans="2:14" x14ac:dyDescent="0.3">
      <c r="B13" s="1" t="s">
        <v>8</v>
      </c>
      <c r="C13" s="2" t="e">
        <f xml:space="preserve"> AVERAGEIF(#REF!, B13,#REF!)</f>
        <v>#REF!</v>
      </c>
      <c r="D13" s="2">
        <v>49</v>
      </c>
      <c r="E13" s="2">
        <v>35</v>
      </c>
      <c r="F13" s="9">
        <v>3</v>
      </c>
      <c r="G13" s="11">
        <v>2</v>
      </c>
      <c r="H13" s="2">
        <v>41</v>
      </c>
      <c r="I13" s="2">
        <v>31</v>
      </c>
      <c r="J13" s="2">
        <v>41</v>
      </c>
      <c r="K13" s="9">
        <v>31</v>
      </c>
      <c r="L13" s="25">
        <v>5</v>
      </c>
      <c r="M13">
        <f t="shared" si="0"/>
        <v>251.33486783030335</v>
      </c>
      <c r="N13" s="21">
        <f t="shared" si="1"/>
        <v>50.257379606232263</v>
      </c>
    </row>
    <row r="14" spans="2:14" x14ac:dyDescent="0.3">
      <c r="B14" s="1" t="s">
        <v>9</v>
      </c>
      <c r="C14" s="2" t="e">
        <f xml:space="preserve"> AVERAGEIF(#REF!, B14,#REF!)</f>
        <v>#REF!</v>
      </c>
      <c r="D14" s="2">
        <v>55</v>
      </c>
      <c r="E14" s="2">
        <v>25.666666666666668</v>
      </c>
      <c r="F14" s="9">
        <v>2</v>
      </c>
      <c r="G14" s="11">
        <v>2</v>
      </c>
      <c r="H14" s="2">
        <v>56</v>
      </c>
      <c r="I14" s="2">
        <v>50</v>
      </c>
      <c r="J14" s="2">
        <v>56</v>
      </c>
      <c r="K14" s="9">
        <v>50</v>
      </c>
      <c r="L14" s="25">
        <v>3</v>
      </c>
      <c r="M14">
        <f t="shared" si="0"/>
        <v>257.50032219855598</v>
      </c>
      <c r="N14" s="21">
        <f t="shared" si="1"/>
        <v>45.789425883622492</v>
      </c>
    </row>
    <row r="15" spans="2:14" x14ac:dyDescent="0.3">
      <c r="B15" s="1" t="s">
        <v>10</v>
      </c>
      <c r="C15" s="2" t="e">
        <f xml:space="preserve"> AVERAGEIF(#REF!, B15,#REF!)</f>
        <v>#REF!</v>
      </c>
      <c r="D15" s="2">
        <v>111</v>
      </c>
      <c r="E15" s="2">
        <v>28.5</v>
      </c>
      <c r="F15" s="9">
        <v>2</v>
      </c>
      <c r="G15" s="11">
        <v>1</v>
      </c>
      <c r="H15" s="2">
        <v>17</v>
      </c>
      <c r="I15" s="2">
        <v>17</v>
      </c>
      <c r="J15" s="2">
        <v>17</v>
      </c>
      <c r="K15" s="9">
        <v>17</v>
      </c>
      <c r="L15" s="25">
        <v>2</v>
      </c>
      <c r="M15">
        <f t="shared" si="0"/>
        <v>536.45079157228633</v>
      </c>
      <c r="N15" s="21">
        <f t="shared" si="1"/>
        <v>53.777821447762491</v>
      </c>
    </row>
    <row r="16" spans="2:14" x14ac:dyDescent="0.3">
      <c r="B16" s="1" t="s">
        <v>11</v>
      </c>
      <c r="C16" s="2" t="e">
        <f xml:space="preserve"> AVERAGEIF(#REF!, B16,#REF!)</f>
        <v>#REF!</v>
      </c>
      <c r="D16" s="2">
        <v>106</v>
      </c>
      <c r="E16" s="2">
        <v>28.5</v>
      </c>
      <c r="F16" s="9">
        <v>3.5</v>
      </c>
      <c r="G16" s="11">
        <v>1</v>
      </c>
      <c r="H16" s="2">
        <v>22</v>
      </c>
      <c r="I16" s="2">
        <v>22</v>
      </c>
      <c r="J16" s="2">
        <v>22</v>
      </c>
      <c r="K16" s="9">
        <v>22</v>
      </c>
      <c r="L16" s="25">
        <v>2</v>
      </c>
      <c r="M16">
        <f t="shared" si="0"/>
        <v>512.28634150146263</v>
      </c>
      <c r="N16" s="21">
        <f t="shared" si="1"/>
        <v>51.273635592059215</v>
      </c>
    </row>
    <row r="17" spans="2:14" x14ac:dyDescent="0.3">
      <c r="B17" s="1" t="s">
        <v>12</v>
      </c>
      <c r="C17" s="2" t="e">
        <f xml:space="preserve"> AVERAGEIF(#REF!, B17,#REF!)</f>
        <v>#REF!</v>
      </c>
      <c r="D17" s="2">
        <v>56</v>
      </c>
      <c r="E17" s="2">
        <v>26.5</v>
      </c>
      <c r="F17" s="9">
        <v>1</v>
      </c>
      <c r="G17" s="11">
        <v>1</v>
      </c>
      <c r="H17" s="2">
        <v>13</v>
      </c>
      <c r="I17" s="2">
        <v>12</v>
      </c>
      <c r="J17" s="2">
        <v>13</v>
      </c>
      <c r="K17" s="9">
        <v>12</v>
      </c>
      <c r="L17" s="25">
        <v>2</v>
      </c>
      <c r="M17">
        <f t="shared" si="0"/>
        <v>264.7635454555392</v>
      </c>
      <c r="N17" s="21">
        <f t="shared" si="1"/>
        <v>59.359391293759558</v>
      </c>
    </row>
    <row r="18" spans="2:14" x14ac:dyDescent="0.3">
      <c r="B18" s="1" t="s">
        <v>13</v>
      </c>
      <c r="C18" s="2" t="e">
        <f xml:space="preserve"> AVERAGEIF(#REF!, B18,#REF!)</f>
        <v>#REF!</v>
      </c>
      <c r="D18" s="2">
        <v>85</v>
      </c>
      <c r="E18" s="2">
        <v>35</v>
      </c>
      <c r="F18" s="9">
        <v>4.5999999999999996</v>
      </c>
      <c r="G18" s="11">
        <v>4</v>
      </c>
      <c r="H18" s="2">
        <v>69</v>
      </c>
      <c r="I18" s="2">
        <v>64</v>
      </c>
      <c r="J18" s="2">
        <v>69</v>
      </c>
      <c r="K18" s="9">
        <v>64</v>
      </c>
      <c r="L18" s="25">
        <v>5</v>
      </c>
      <c r="M18">
        <f t="shared" si="0"/>
        <v>435.98905644032214</v>
      </c>
      <c r="N18" s="21">
        <f t="shared" si="1"/>
        <v>41.499698775038304</v>
      </c>
    </row>
    <row r="19" spans="2:14" x14ac:dyDescent="0.3">
      <c r="B19" s="1" t="s">
        <v>14</v>
      </c>
      <c r="C19" s="2" t="e">
        <f xml:space="preserve"> AVERAGEIF(#REF!, B19,#REF!)</f>
        <v>#REF!</v>
      </c>
      <c r="D19" s="2">
        <v>132.5</v>
      </c>
      <c r="E19" s="2">
        <v>39</v>
      </c>
      <c r="F19" s="9">
        <v>4.5</v>
      </c>
      <c r="G19" s="11">
        <v>1</v>
      </c>
      <c r="H19" s="2">
        <v>33</v>
      </c>
      <c r="I19" s="2">
        <v>31</v>
      </c>
      <c r="J19" s="2">
        <v>33</v>
      </c>
      <c r="K19" s="9">
        <v>31</v>
      </c>
      <c r="L19" s="25">
        <v>3</v>
      </c>
      <c r="M19">
        <f t="shared" si="0"/>
        <v>700.31579399924794</v>
      </c>
      <c r="N19" s="21">
        <f t="shared" si="1"/>
        <v>46.939441038498991</v>
      </c>
    </row>
    <row r="20" spans="2:14" x14ac:dyDescent="0.3">
      <c r="B20" s="1" t="s">
        <v>15</v>
      </c>
      <c r="C20" s="2" t="e">
        <f xml:space="preserve"> AVERAGEIF(#REF!, B20,#REF!)</f>
        <v>#REF!</v>
      </c>
      <c r="D20" s="2">
        <v>73</v>
      </c>
      <c r="E20" s="2">
        <v>30</v>
      </c>
      <c r="F20" s="9">
        <v>1.5</v>
      </c>
      <c r="G20" s="11">
        <v>1</v>
      </c>
      <c r="H20" s="2">
        <v>16</v>
      </c>
      <c r="I20" s="2">
        <v>16</v>
      </c>
      <c r="J20" s="2">
        <v>16</v>
      </c>
      <c r="K20" s="9">
        <v>16</v>
      </c>
      <c r="L20" s="25">
        <v>2</v>
      </c>
      <c r="M20">
        <f t="shared" si="0"/>
        <v>358.20301347942188</v>
      </c>
      <c r="N20" s="21">
        <f t="shared" si="1"/>
        <v>55.647569126942251</v>
      </c>
    </row>
    <row r="21" spans="2:14" x14ac:dyDescent="0.3">
      <c r="B21" s="1" t="s">
        <v>16</v>
      </c>
      <c r="C21" s="2" t="e">
        <f xml:space="preserve"> AVERAGEIF(#REF!, B21,#REF!)</f>
        <v>#REF!</v>
      </c>
      <c r="D21" s="2">
        <v>111</v>
      </c>
      <c r="E21" s="2">
        <v>41</v>
      </c>
      <c r="F21" s="9">
        <v>5.5</v>
      </c>
      <c r="G21" s="11">
        <v>1</v>
      </c>
      <c r="H21" s="2">
        <v>43</v>
      </c>
      <c r="I21" s="2">
        <v>41</v>
      </c>
      <c r="J21" s="2">
        <v>43</v>
      </c>
      <c r="K21" s="9">
        <v>41</v>
      </c>
      <c r="L21" s="25">
        <v>2</v>
      </c>
      <c r="M21">
        <f t="shared" si="0"/>
        <v>594.68827251260734</v>
      </c>
      <c r="N21" s="21">
        <f t="shared" si="1"/>
        <v>44.653414190365922</v>
      </c>
    </row>
    <row r="22" spans="2:14" x14ac:dyDescent="0.3">
      <c r="B22" s="1" t="s">
        <v>17</v>
      </c>
      <c r="C22" s="2" t="e">
        <f xml:space="preserve"> AVERAGEIF(#REF!, B22,#REF!)</f>
        <v>#REF!</v>
      </c>
      <c r="D22" s="2">
        <v>71.5</v>
      </c>
      <c r="E22" s="2">
        <v>25.5</v>
      </c>
      <c r="F22" s="9">
        <v>2.5</v>
      </c>
      <c r="G22" s="11">
        <v>1</v>
      </c>
      <c r="H22" s="2">
        <v>16</v>
      </c>
      <c r="I22" s="2">
        <v>16</v>
      </c>
      <c r="J22" s="2">
        <v>16</v>
      </c>
      <c r="K22" s="9">
        <v>16</v>
      </c>
      <c r="L22" s="25">
        <v>2</v>
      </c>
      <c r="M22">
        <f t="shared" si="0"/>
        <v>334.07841195096188</v>
      </c>
      <c r="N22" s="21">
        <f t="shared" si="1"/>
        <v>55.725092920847132</v>
      </c>
    </row>
    <row r="23" spans="2:14" x14ac:dyDescent="0.3">
      <c r="B23" s="1" t="s">
        <v>18</v>
      </c>
      <c r="C23" s="2" t="e">
        <f xml:space="preserve"> AVERAGEIF(#REF!, B23,#REF!)</f>
        <v>#REF!</v>
      </c>
      <c r="D23" s="2">
        <v>59.833333333333336</v>
      </c>
      <c r="E23" s="2">
        <v>30.666666666666668</v>
      </c>
      <c r="F23" s="9">
        <v>3.8333333333333335</v>
      </c>
      <c r="G23" s="11">
        <v>5</v>
      </c>
      <c r="H23" s="2">
        <v>83</v>
      </c>
      <c r="I23" s="2">
        <v>77</v>
      </c>
      <c r="J23" s="2">
        <v>83</v>
      </c>
      <c r="K23" s="9">
        <v>77</v>
      </c>
      <c r="L23" s="25">
        <v>6</v>
      </c>
      <c r="M23">
        <f t="shared" si="0"/>
        <v>295.4928674109288</v>
      </c>
      <c r="N23" s="21">
        <f t="shared" si="1"/>
        <v>41.033762025424707</v>
      </c>
    </row>
    <row r="24" spans="2:14" x14ac:dyDescent="0.3">
      <c r="B24" s="1" t="s">
        <v>19</v>
      </c>
      <c r="C24" s="2" t="e">
        <f xml:space="preserve"> AVERAGEIF(#REF!, B24,#REF!)</f>
        <v>#REF!</v>
      </c>
      <c r="D24" s="2">
        <v>65</v>
      </c>
      <c r="E24" s="2">
        <v>23.333333333333332</v>
      </c>
      <c r="F24" s="9">
        <v>3.3333333333333335</v>
      </c>
      <c r="G24" s="11">
        <v>2</v>
      </c>
      <c r="H24" s="2">
        <v>24</v>
      </c>
      <c r="I24" s="2">
        <v>22</v>
      </c>
      <c r="J24" s="2">
        <v>24</v>
      </c>
      <c r="K24" s="9">
        <v>22</v>
      </c>
      <c r="L24" s="25">
        <v>3</v>
      </c>
      <c r="M24">
        <f t="shared" si="0"/>
        <v>295.38083355454768</v>
      </c>
      <c r="N24" s="21">
        <f t="shared" si="1"/>
        <v>52.970447407658696</v>
      </c>
    </row>
    <row r="25" spans="2:14" x14ac:dyDescent="0.3">
      <c r="B25" s="1" t="s">
        <v>20</v>
      </c>
      <c r="C25" s="2" t="e">
        <f xml:space="preserve"> AVERAGEIF(#REF!, B25,#REF!)</f>
        <v>#REF!</v>
      </c>
      <c r="D25" s="2">
        <v>53.5</v>
      </c>
      <c r="E25" s="2">
        <v>33.25</v>
      </c>
      <c r="F25" s="9">
        <v>3</v>
      </c>
      <c r="G25" s="11">
        <v>3</v>
      </c>
      <c r="H25" s="2">
        <v>44</v>
      </c>
      <c r="I25" s="2">
        <v>44</v>
      </c>
      <c r="J25" s="2">
        <v>44</v>
      </c>
      <c r="K25" s="9">
        <v>44</v>
      </c>
      <c r="L25" s="25">
        <v>4</v>
      </c>
      <c r="M25">
        <f t="shared" si="0"/>
        <v>270.45761029931367</v>
      </c>
      <c r="N25" s="21">
        <f t="shared" si="1"/>
        <v>46.716683022502593</v>
      </c>
    </row>
    <row r="26" spans="2:14" x14ac:dyDescent="0.3">
      <c r="B26" s="1" t="s">
        <v>21</v>
      </c>
      <c r="C26" s="2" t="e">
        <f xml:space="preserve"> AVERAGEIF(#REF!, B26,#REF!)</f>
        <v>#REF!</v>
      </c>
      <c r="D26" s="2">
        <v>84</v>
      </c>
      <c r="E26" s="2">
        <v>26.25</v>
      </c>
      <c r="F26" s="9">
        <v>1.5</v>
      </c>
      <c r="G26" s="11">
        <v>2</v>
      </c>
      <c r="H26" s="2">
        <v>30</v>
      </c>
      <c r="I26" s="2">
        <v>27</v>
      </c>
      <c r="J26" s="2">
        <v>30</v>
      </c>
      <c r="K26" s="9">
        <v>27</v>
      </c>
      <c r="L26" s="25">
        <v>3</v>
      </c>
      <c r="M26">
        <f t="shared" si="0"/>
        <v>395.99662348395429</v>
      </c>
      <c r="N26" s="21">
        <f t="shared" si="1"/>
        <v>50.385458017827538</v>
      </c>
    </row>
    <row r="27" spans="2:14" x14ac:dyDescent="0.3">
      <c r="B27" s="1" t="s">
        <v>22</v>
      </c>
      <c r="C27" s="2" t="e">
        <f xml:space="preserve"> AVERAGEIF(#REF!, B27,#REF!)</f>
        <v>#REF!</v>
      </c>
      <c r="D27" s="2">
        <v>77.5</v>
      </c>
      <c r="E27" s="2">
        <v>23.5</v>
      </c>
      <c r="F27" s="9">
        <v>2.1666666666666665</v>
      </c>
      <c r="G27" s="11">
        <v>1</v>
      </c>
      <c r="H27" s="2">
        <v>60</v>
      </c>
      <c r="I27" s="2">
        <v>50</v>
      </c>
      <c r="J27" s="2">
        <v>60</v>
      </c>
      <c r="K27" s="9">
        <v>50</v>
      </c>
      <c r="L27" s="25">
        <v>4</v>
      </c>
      <c r="M27">
        <f t="shared" si="0"/>
        <v>352.98063600501689</v>
      </c>
      <c r="N27" s="21">
        <f t="shared" si="1"/>
        <v>44.807921250966601</v>
      </c>
    </row>
    <row r="28" spans="2:14" x14ac:dyDescent="0.3">
      <c r="B28" s="1" t="s">
        <v>23</v>
      </c>
      <c r="C28" s="2" t="e">
        <f xml:space="preserve"> AVERAGEIF(#REF!, B28,#REF!)</f>
        <v>#REF!</v>
      </c>
      <c r="D28" s="2">
        <v>180</v>
      </c>
      <c r="E28" s="2">
        <v>25</v>
      </c>
      <c r="F28" s="9">
        <v>2</v>
      </c>
      <c r="G28" s="11">
        <v>1</v>
      </c>
      <c r="H28" s="2">
        <v>15</v>
      </c>
      <c r="I28" s="2">
        <v>12</v>
      </c>
      <c r="J28" s="2">
        <v>15</v>
      </c>
      <c r="K28" s="9">
        <v>12</v>
      </c>
      <c r="L28" s="25">
        <v>2</v>
      </c>
      <c r="M28">
        <f t="shared" si="0"/>
        <v>835.8941141594504</v>
      </c>
      <c r="N28" s="21">
        <f t="shared" si="1"/>
        <v>55.728831665010496</v>
      </c>
    </row>
    <row r="29" spans="2:14" x14ac:dyDescent="0.3">
      <c r="B29" s="1" t="s">
        <v>24</v>
      </c>
      <c r="C29" s="2" t="e">
        <f xml:space="preserve"> AVERAGEIF(#REF!, B29,#REF!)</f>
        <v>#REF!</v>
      </c>
      <c r="D29" s="2">
        <v>47.6</v>
      </c>
      <c r="E29" s="2">
        <v>25.2</v>
      </c>
      <c r="F29" s="9">
        <v>2.2000000000000002</v>
      </c>
      <c r="G29" s="11">
        <v>4</v>
      </c>
      <c r="H29" s="2">
        <v>45</v>
      </c>
      <c r="I29" s="2">
        <v>45</v>
      </c>
      <c r="J29" s="2">
        <v>45</v>
      </c>
      <c r="K29" s="9">
        <v>45</v>
      </c>
      <c r="L29" s="25">
        <v>5</v>
      </c>
      <c r="M29">
        <f t="shared" si="0"/>
        <v>221.59474704195759</v>
      </c>
      <c r="N29" s="21">
        <f t="shared" si="1"/>
        <v>47.217337056257286</v>
      </c>
    </row>
    <row r="30" spans="2:14" x14ac:dyDescent="0.3">
      <c r="B30" s="1" t="s">
        <v>25</v>
      </c>
      <c r="C30" s="2" t="e">
        <f xml:space="preserve"> AVERAGEIF(#REF!, B30,#REF!)</f>
        <v>#REF!</v>
      </c>
      <c r="D30" s="2">
        <v>249.66666666666666</v>
      </c>
      <c r="E30" s="2">
        <v>23.666666666666668</v>
      </c>
      <c r="F30" s="9">
        <v>1.6666666666666667</v>
      </c>
      <c r="G30" s="11">
        <v>2</v>
      </c>
      <c r="H30" s="2">
        <v>21</v>
      </c>
      <c r="I30" s="2">
        <v>21</v>
      </c>
      <c r="J30" s="2">
        <v>21</v>
      </c>
      <c r="K30" s="9">
        <v>21</v>
      </c>
      <c r="L30" s="25">
        <v>3</v>
      </c>
      <c r="M30">
        <f t="shared" si="0"/>
        <v>1139.6745598229536</v>
      </c>
      <c r="N30" s="21">
        <f t="shared" si="1"/>
        <v>49.529364582585039</v>
      </c>
    </row>
    <row r="31" spans="2:14" x14ac:dyDescent="0.3">
      <c r="B31" s="1" t="s">
        <v>26</v>
      </c>
      <c r="C31" s="2" t="e">
        <f xml:space="preserve"> AVERAGEIF(#REF!, B31,#REF!)</f>
        <v>#REF!</v>
      </c>
      <c r="D31" s="2">
        <v>76.25</v>
      </c>
      <c r="E31" s="2">
        <v>17.25</v>
      </c>
      <c r="F31" s="9">
        <v>1.75</v>
      </c>
      <c r="G31" s="11">
        <v>3</v>
      </c>
      <c r="H31" s="2">
        <v>26</v>
      </c>
      <c r="I31" s="2">
        <v>26</v>
      </c>
      <c r="J31" s="2">
        <v>26</v>
      </c>
      <c r="K31" s="9">
        <v>26</v>
      </c>
      <c r="L31" s="25">
        <v>4</v>
      </c>
      <c r="M31">
        <f t="shared" si="0"/>
        <v>313.27498982933537</v>
      </c>
      <c r="N31" s="21">
        <f t="shared" si="1"/>
        <v>51.421937413921732</v>
      </c>
    </row>
    <row r="32" spans="2:14" x14ac:dyDescent="0.3">
      <c r="B32" s="1" t="s">
        <v>27</v>
      </c>
      <c r="C32" s="2" t="e">
        <f xml:space="preserve"> AVERAGEIF(#REF!, B32,#REF!)</f>
        <v>#REF!</v>
      </c>
      <c r="D32" s="2">
        <v>68.5</v>
      </c>
      <c r="E32" s="2">
        <v>39.5</v>
      </c>
      <c r="F32" s="9">
        <v>3</v>
      </c>
      <c r="G32" s="11">
        <v>1</v>
      </c>
      <c r="H32" s="2">
        <v>27</v>
      </c>
      <c r="I32" s="2">
        <v>27</v>
      </c>
      <c r="J32" s="2">
        <v>27</v>
      </c>
      <c r="K32" s="9">
        <v>27</v>
      </c>
      <c r="L32" s="25">
        <v>2</v>
      </c>
      <c r="M32">
        <f t="shared" si="0"/>
        <v>363.30898125013158</v>
      </c>
      <c r="N32" s="21">
        <f t="shared" si="1"/>
        <v>50.445686396228808</v>
      </c>
    </row>
    <row r="33" spans="2:15" x14ac:dyDescent="0.3">
      <c r="B33" s="1" t="s">
        <v>28</v>
      </c>
      <c r="C33" s="2" t="e">
        <f xml:space="preserve"> AVERAGEIF(#REF!, B33,#REF!)</f>
        <v>#REF!</v>
      </c>
      <c r="D33" s="2">
        <v>53.3</v>
      </c>
      <c r="E33" s="2">
        <v>36.083333333333336</v>
      </c>
      <c r="F33" s="9">
        <v>2.9166666666666665</v>
      </c>
      <c r="G33" s="11">
        <v>6</v>
      </c>
      <c r="H33" s="2">
        <v>197</v>
      </c>
      <c r="I33" s="2">
        <v>169</v>
      </c>
      <c r="J33" s="2">
        <v>197</v>
      </c>
      <c r="K33" s="9">
        <v>169</v>
      </c>
      <c r="L33" s="25">
        <v>12</v>
      </c>
      <c r="M33">
        <f t="shared" si="0"/>
        <v>275.7347960564968</v>
      </c>
      <c r="N33" s="21">
        <f t="shared" si="1"/>
        <v>33.920305252242009</v>
      </c>
    </row>
    <row r="34" spans="2:15" x14ac:dyDescent="0.3">
      <c r="B34" s="1" t="s">
        <v>29</v>
      </c>
      <c r="C34" s="2" t="e">
        <f xml:space="preserve"> AVERAGEIF(#REF!, B34,#REF!)</f>
        <v>#REF!</v>
      </c>
      <c r="D34" s="2">
        <v>36.25</v>
      </c>
      <c r="E34" s="2">
        <v>28.75</v>
      </c>
      <c r="F34" s="9">
        <v>2.5</v>
      </c>
      <c r="G34" s="11">
        <v>3</v>
      </c>
      <c r="H34" s="2">
        <v>32</v>
      </c>
      <c r="I34" s="2">
        <v>24</v>
      </c>
      <c r="J34" s="2">
        <v>32</v>
      </c>
      <c r="K34" s="9">
        <v>24</v>
      </c>
      <c r="L34" s="25">
        <v>13</v>
      </c>
      <c r="M34">
        <f t="shared" si="0"/>
        <v>175.64901434673362</v>
      </c>
      <c r="N34" s="21">
        <f t="shared" si="1"/>
        <v>53.838825472950298</v>
      </c>
    </row>
    <row r="35" spans="2:15" ht="15" thickBot="1" x14ac:dyDescent="0.35">
      <c r="B35" s="3" t="s">
        <v>30</v>
      </c>
      <c r="C35" s="4" t="e">
        <f xml:space="preserve"> AVERAGEIF(#REF!, B35,#REF!)</f>
        <v>#REF!</v>
      </c>
      <c r="D35" s="4">
        <v>27</v>
      </c>
      <c r="E35" s="4">
        <v>32.166666666666664</v>
      </c>
      <c r="F35" s="10">
        <v>4.5</v>
      </c>
      <c r="G35" s="12">
        <v>5</v>
      </c>
      <c r="H35" s="4">
        <v>77</v>
      </c>
      <c r="I35" s="4">
        <v>66</v>
      </c>
      <c r="J35" s="4">
        <v>77</v>
      </c>
      <c r="K35" s="10">
        <v>66</v>
      </c>
      <c r="L35" s="28">
        <v>6</v>
      </c>
      <c r="M35">
        <f t="shared" si="0"/>
        <v>135.20235248676696</v>
      </c>
      <c r="N35" s="21">
        <f t="shared" si="1"/>
        <v>44.782091139726745</v>
      </c>
    </row>
    <row r="36" spans="2:15" x14ac:dyDescent="0.3">
      <c r="B36" s="7" t="s">
        <v>40</v>
      </c>
      <c r="C36" s="5" t="e">
        <f t="shared" ref="C36" si="2">AVERAGE(C5:C35)</f>
        <v>#REF!</v>
      </c>
      <c r="D36" s="29">
        <f t="shared" ref="D36:L36" si="3">AVERAGE(D5:D35)</f>
        <v>78.325806451612905</v>
      </c>
      <c r="E36" s="29">
        <f t="shared" si="3"/>
        <v>30.955913978494625</v>
      </c>
      <c r="F36" s="18">
        <f t="shared" si="3"/>
        <v>2.7537634408602156</v>
      </c>
      <c r="G36" s="19">
        <f t="shared" si="3"/>
        <v>2.225806451612903</v>
      </c>
      <c r="H36" s="19">
        <f t="shared" si="3"/>
        <v>40.903225806451616</v>
      </c>
      <c r="I36" s="19">
        <f t="shared" si="3"/>
        <v>37.12903225806452</v>
      </c>
      <c r="J36" s="19">
        <f t="shared" si="3"/>
        <v>40.903225806451616</v>
      </c>
      <c r="K36" s="20">
        <f t="shared" si="3"/>
        <v>37.12903225806452</v>
      </c>
      <c r="L36" s="26">
        <f t="shared" si="3"/>
        <v>3.774193548387097</v>
      </c>
      <c r="M36" s="22">
        <f t="shared" ref="M36:N36" si="4">AVERAGE(M5:M35)</f>
        <v>382.26087577008144</v>
      </c>
      <c r="N36" s="22">
        <f t="shared" si="4"/>
        <v>49.665921975619696</v>
      </c>
      <c r="O36" t="s">
        <v>45</v>
      </c>
    </row>
    <row r="37" spans="2:15" x14ac:dyDescent="0.3">
      <c r="C37" s="6" t="s">
        <v>32</v>
      </c>
      <c r="D37" s="19">
        <f>_xlfn.STDEV.P(D5:D35)</f>
        <v>46.258607421217874</v>
      </c>
      <c r="E37" s="19">
        <f t="shared" ref="E37:L37" si="5">_xlfn.STDEV.P(E5:E35)</f>
        <v>7.3101007210393583</v>
      </c>
      <c r="F37" s="19">
        <f t="shared" si="5"/>
        <v>1.0799136238973908</v>
      </c>
      <c r="G37" s="19">
        <f t="shared" si="5"/>
        <v>1.5597699875789137</v>
      </c>
      <c r="H37" s="19">
        <f t="shared" si="5"/>
        <v>34.13479431815226</v>
      </c>
      <c r="I37" s="19">
        <f t="shared" si="5"/>
        <v>29.358454226122781</v>
      </c>
      <c r="J37" s="19">
        <f t="shared" si="5"/>
        <v>34.13479431815226</v>
      </c>
      <c r="K37" s="19">
        <f t="shared" si="5"/>
        <v>29.358454226122781</v>
      </c>
      <c r="L37" s="24">
        <f t="shared" si="5"/>
        <v>2.6604593032922916</v>
      </c>
      <c r="M37" s="23">
        <f t="shared" ref="M37:N37" si="6">_xlfn.STDEV.P(M5:M35)</f>
        <v>219.63245806546334</v>
      </c>
      <c r="N37" s="19">
        <f t="shared" si="6"/>
        <v>5.911309180681366</v>
      </c>
      <c r="O37" t="s">
        <v>46</v>
      </c>
    </row>
    <row r="38" spans="2:15" x14ac:dyDescent="0.3">
      <c r="D38" s="17" t="s">
        <v>32</v>
      </c>
      <c r="E38" s="6" t="s">
        <v>33</v>
      </c>
      <c r="F38" s="17" t="s">
        <v>34</v>
      </c>
      <c r="G38" s="17" t="s">
        <v>35</v>
      </c>
      <c r="H38" s="17" t="s">
        <v>36</v>
      </c>
      <c r="I38" s="17" t="s">
        <v>37</v>
      </c>
      <c r="J38" s="17" t="s">
        <v>38</v>
      </c>
      <c r="K38" s="8" t="s">
        <v>39</v>
      </c>
      <c r="L38" s="25" t="s">
        <v>42</v>
      </c>
      <c r="M38" s="17" t="s">
        <v>43</v>
      </c>
      <c r="N38" s="6" t="s">
        <v>44</v>
      </c>
    </row>
    <row r="39" spans="2:15" x14ac:dyDescent="0.3">
      <c r="M39" s="30"/>
      <c r="N39" s="30"/>
      <c r="O39" s="30"/>
    </row>
  </sheetData>
  <mergeCells count="1">
    <mergeCell ref="B2:K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2023-03-16T13:29:05Z</dcterms:created>
  <dcterms:modified xsi:type="dcterms:W3CDTF">2023-07-13T09:05:07Z</dcterms:modified>
</cp:coreProperties>
</file>