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HP\Desktop\prtfl\pharma\main\"/>
    </mc:Choice>
  </mc:AlternateContent>
  <xr:revisionPtr revIDLastSave="0" documentId="13_ncr:1_{1D62ABB1-AA97-4A05-9406-79042C39CB3D}" xr6:coauthVersionLast="37" xr6:coauthVersionMax="37" xr10:uidLastSave="{00000000-0000-0000-0000-000000000000}"/>
  <bookViews>
    <workbookView xWindow="0" yWindow="0" windowWidth="17256" windowHeight="5640" firstSheet="1" activeTab="1" xr2:uid="{BD9C5EEB-2317-4983-8F24-4D4A6065F6F1}"/>
  </bookViews>
  <sheets>
    <sheet name="pt" sheetId="10" state="hidden" r:id="rId1"/>
    <sheet name="Sales vs Plan" sheetId="9" r:id="rId2"/>
    <sheet name="Tenders&amp;Contracts" sheetId="11" r:id="rId3"/>
  </sheets>
  <definedNames>
    <definedName name="Slicer_corporation">#N/A</definedName>
    <definedName name="Slicer_market">#N/A</definedName>
    <definedName name="Slicer_MAT">#N/A</definedName>
    <definedName name="Slicer_status">#N/A</definedName>
    <definedName name="Slicer_trade_name">#N/A</definedName>
    <definedName name="Slicer_type">#N/A</definedName>
    <definedName name="Slicer_YTD">#N/A</definedName>
  </definedNames>
  <calcPr calcId="179021"/>
  <pivotCaches>
    <pivotCache cacheId="0" r:id="rId4"/>
    <pivotCache cacheId="1" r:id="rId5"/>
    <pivotCache cacheId="2" r:id="rId6"/>
    <pivotCache cacheId="3" r:id="rId7"/>
    <pivotCache cacheId="4" r:id="rId8"/>
    <pivotCache cacheId="7" r:id="rId9"/>
    <pivotCache cacheId="8" r:id="rId10"/>
    <pivotCache cacheId="9" r:id="rId11"/>
    <pivotCache cacheId="10" r:id="rId12"/>
    <pivotCache cacheId="11" r:id="rId13"/>
    <pivotCache cacheId="12" r:id="rId14"/>
    <pivotCache cacheId="49" r:id="rId15"/>
    <pivotCache cacheId="52"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8c2a50a2-936e-448c-8e76-07d6092ca498" name="customer" connection="Query - customer"/>
          <x15:modelTable id="date_8685dbdd-6714-4cae-a0c9-da154c5a743e" name="date" connection="Query - date"/>
          <x15:modelTable id="product_3c0e6609-5ade-47c9-925f-1bdeca54e9f5" name="product" connection="Query - product"/>
          <x15:modelTable id="type_ce6a8619-1883-47b0-be16-a7e6fe4eccb0" name="type" connection="Query - type"/>
          <x15:modelTable id="region_737d4473-7a44-4ef6-8f03-952e04019b36" name="region" connection="Query - region"/>
          <x15:modelTable id="sales_by_type_9083693c-d27d-4d28-abf9-d4b615e92590" name="sales_by_type" connection="Query - sales_by_type"/>
          <x15:modelTable id="plan_by_type_61216f61-b527-465c-8043-725e50b6d4cb" name="plan_by_type" connection="Query - plan_by_type"/>
          <x15:modelTable id="distributor_dbebd889-ad25-485d-9d18-c1aa5af605fc" name="distributor" connection="Query - distributor"/>
          <x15:modelTable id="trade_name_corporation_8d970cca-1631-487a-962b-24b78b2b958a" name="trade_name_corporation" connection="Query - trade_name_corporation"/>
          <x15:modelTable id="tenders_contracts_e96de909-bc8d-40fb-b302-8504c012e875" name="tenders_contracts" connection="Query - tenders_contracts"/>
        </x15:modelTables>
        <x15:modelRelationships>
          <x15:modelRelationship fromTable="sales_by_type" fromColumn="type" toTable="type" toColumn="type"/>
          <x15:modelRelationship fromTable="sales_by_type" fromColumn="date" toTable="date" toColumn="date"/>
          <x15:modelRelationship fromTable="sales_by_type" fromColumn="product_name" toTable="product" toColumn="product"/>
          <x15:modelRelationship fromTable="sales_by_type" fromColumn="region" toTable="region" toColumn="region"/>
          <x15:modelRelationship fromTable="sales_by_type" fromColumn="distributor" toTable="distributor" toColumn="distributor"/>
          <x15:modelRelationship fromTable="sales_by_type" fromColumn="customer_inn" toTable="customer" toColumn="customer_inn"/>
          <x15:modelRelationship fromTable="plan_by_type" fromColumn="region" toTable="region" toColumn="region"/>
          <x15:modelRelationship fromTable="plan_by_type" fromColumn="product" toTable="product" toColumn="product"/>
          <x15:modelRelationship fromTable="plan_by_type" fromColumn="date" toTable="date" toColumn="date"/>
          <x15:modelRelationship fromTable="plan_by_type" fromColumn="type" toTable="type" toColumn="type"/>
          <x15:modelRelationship fromTable="tenders_contracts" fromColumn="customer_inn" toTable="customer" toColumn="customer_inn"/>
          <x15:modelRelationship fromTable="tenders_contracts" fromColumn="trade_name" toTable="trade_name_corporation" toColumn="trade_name"/>
          <x15:modelRelationship fromTable="tenders_contracts" fromColumn="region" toTable="region" toColumn="region"/>
          <x15:modelRelationship fromTable="tenders_contracts" fromColumn="type" toTable="type" toColumn="type"/>
        </x15:modelRelationships>
        <x15:extLst>
          <ext xmlns:x16="http://schemas.microsoft.com/office/spreadsheetml/2014/11/main" uri="{9835A34E-60A6-4A7C-AAB8-D5F71C897F49}">
            <x16:modelTimeGroupings>
              <x16:modelTimeGrouping tableName="tenders_contracts" columnName="contract_date" columnId="contract_date">
                <x16:calculatedTimeColumn columnName="contract_date (Year)" columnId="contract_date (Year)" contentType="years" isSelected="1"/>
                <x16:calculatedTimeColumn columnName="contract_date (Quarter)" columnId="contract_date (Quarter)" contentType="quarters" isSelected="1"/>
                <x16:calculatedTimeColumn columnName="contract_date (Month Index)" columnId="contract_date (Month Index)" contentType="monthsindex" isSelected="1"/>
                <x16:calculatedTimeColumn columnName="contract_date (Month)" columnId="contract_date (Month)" contentType="months" isSelected="1"/>
              </x16:modelTimeGrouping>
            </x16:modelTimeGroupings>
          </ext>
        </x15:extLst>
      </x15:dataModel>
    </ext>
  </extLst>
</workbook>
</file>

<file path=xl/calcChain.xml><?xml version="1.0" encoding="utf-8"?>
<calcChain xmlns="http://schemas.openxmlformats.org/spreadsheetml/2006/main">
  <c r="X27" i="9" l="1"/>
  <c r="X30" i="9"/>
  <c r="X31" i="9"/>
  <c r="X32" i="9"/>
  <c r="X33" i="9"/>
  <c r="X34" i="9"/>
  <c r="X35" i="9"/>
  <c r="X36" i="9"/>
  <c r="X37" i="9"/>
  <c r="X38" i="9"/>
  <c r="X29" i="9"/>
  <c r="T30" i="9"/>
  <c r="T31" i="9"/>
  <c r="T32" i="9"/>
  <c r="T33" i="9"/>
  <c r="T34" i="9"/>
  <c r="T35" i="9"/>
  <c r="T36" i="9"/>
  <c r="T37" i="9"/>
  <c r="T38" i="9"/>
  <c r="T29" i="9"/>
  <c r="V11" i="11" l="1"/>
  <c r="O15" i="9"/>
  <c r="D15" i="9"/>
  <c r="B18" i="10"/>
  <c r="A18" i="10"/>
  <c r="AA11" i="11" l="1"/>
  <c r="AC14" i="11"/>
  <c r="AC15" i="11"/>
  <c r="AC16" i="11"/>
  <c r="AC17" i="11"/>
  <c r="AC18" i="11"/>
  <c r="AC19" i="11"/>
  <c r="AC20" i="11"/>
  <c r="AC21" i="11"/>
  <c r="AC22" i="11"/>
  <c r="AC23" i="11"/>
  <c r="AC24" i="11"/>
  <c r="AC25" i="11"/>
  <c r="AC26" i="11"/>
  <c r="AC27" i="11"/>
  <c r="AC13" i="11"/>
  <c r="AA14" i="11"/>
  <c r="AA15" i="11"/>
  <c r="AA16" i="11"/>
  <c r="AA17" i="11"/>
  <c r="AA18" i="11"/>
  <c r="AA19" i="11"/>
  <c r="AA20" i="11"/>
  <c r="AA21" i="11"/>
  <c r="AA22" i="11"/>
  <c r="AA23" i="11"/>
  <c r="AA24" i="11"/>
  <c r="AA25" i="11"/>
  <c r="AA26" i="11"/>
  <c r="AA27" i="11"/>
  <c r="AA13" i="11"/>
  <c r="Y14" i="11"/>
  <c r="Y15" i="11"/>
  <c r="Y16" i="11"/>
  <c r="Y17" i="11"/>
  <c r="Y18" i="11"/>
  <c r="Y19" i="11"/>
  <c r="Y20" i="11"/>
  <c r="Y21" i="11"/>
  <c r="Y22" i="11"/>
  <c r="Y23" i="11"/>
  <c r="Y24" i="11"/>
  <c r="Y25" i="11"/>
  <c r="Y26" i="11"/>
  <c r="Y27" i="11"/>
  <c r="Y28" i="11"/>
  <c r="Y29" i="11"/>
  <c r="Y30" i="11"/>
  <c r="Y13" i="11"/>
  <c r="V14" i="11" l="1"/>
  <c r="V15" i="11"/>
  <c r="V16" i="11"/>
  <c r="V17" i="11"/>
  <c r="V18" i="11"/>
  <c r="V19" i="11"/>
  <c r="V20" i="11"/>
  <c r="V21" i="11"/>
  <c r="V22" i="11"/>
  <c r="V23" i="11"/>
  <c r="V24" i="11"/>
  <c r="V25" i="11"/>
  <c r="V26" i="11"/>
  <c r="V27" i="11"/>
  <c r="V28" i="11"/>
  <c r="V29" i="11"/>
  <c r="V30" i="11"/>
  <c r="V13" i="11"/>
  <c r="R14" i="11"/>
  <c r="R15" i="11"/>
  <c r="R16" i="11"/>
  <c r="R17" i="11"/>
  <c r="R18" i="11"/>
  <c r="R19" i="11"/>
  <c r="R20" i="11"/>
  <c r="R21" i="11"/>
  <c r="R22" i="11"/>
  <c r="R23" i="11"/>
  <c r="R24" i="11"/>
  <c r="R25" i="11"/>
  <c r="R26" i="11"/>
  <c r="R27" i="11"/>
  <c r="R28" i="11"/>
  <c r="R29" i="11"/>
  <c r="R30" i="11"/>
  <c r="R13" i="11"/>
  <c r="T14" i="11"/>
  <c r="T15" i="11"/>
  <c r="T16" i="11"/>
  <c r="T17" i="11"/>
  <c r="T18" i="11"/>
  <c r="T19" i="11"/>
  <c r="T20" i="11"/>
  <c r="T21" i="11"/>
  <c r="T22" i="11"/>
  <c r="T23" i="11"/>
  <c r="T24" i="11"/>
  <c r="T25" i="11"/>
  <c r="T26" i="11"/>
  <c r="T27" i="11"/>
  <c r="T28" i="11"/>
  <c r="T29" i="11"/>
  <c r="T30" i="11"/>
  <c r="T13" i="11"/>
  <c r="P14" i="11"/>
  <c r="P15" i="11"/>
  <c r="P16" i="11"/>
  <c r="P17" i="11"/>
  <c r="P18" i="11"/>
  <c r="P19" i="11"/>
  <c r="P20" i="11"/>
  <c r="P21" i="11"/>
  <c r="P22" i="11"/>
  <c r="P23" i="11"/>
  <c r="P24" i="11"/>
  <c r="P25" i="11"/>
  <c r="P26" i="11"/>
  <c r="P27" i="11"/>
  <c r="P28" i="11"/>
  <c r="P29" i="11"/>
  <c r="P30" i="11"/>
  <c r="P13" i="11"/>
  <c r="P31" i="11" l="1"/>
  <c r="P32" i="11"/>
  <c r="P12" i="11"/>
  <c r="F30" i="9"/>
  <c r="F31" i="9"/>
  <c r="F32" i="9"/>
  <c r="F33" i="9"/>
  <c r="F34" i="9"/>
  <c r="F35" i="9"/>
  <c r="F36" i="9"/>
  <c r="F37" i="9"/>
  <c r="F38" i="9"/>
  <c r="H30" i="9"/>
  <c r="H31" i="9"/>
  <c r="H32" i="9"/>
  <c r="H33" i="9"/>
  <c r="H34" i="9"/>
  <c r="H35" i="9"/>
  <c r="H36" i="9"/>
  <c r="H37" i="9"/>
  <c r="H38" i="9"/>
  <c r="H29" i="9"/>
  <c r="F29" i="9"/>
  <c r="B30" i="9"/>
  <c r="B31" i="9"/>
  <c r="B32" i="9"/>
  <c r="B33" i="9"/>
  <c r="B34" i="9"/>
  <c r="B35" i="9"/>
  <c r="B36" i="9"/>
  <c r="B37" i="9"/>
  <c r="B38" i="9"/>
  <c r="B29" i="9"/>
  <c r="M27" i="9" l="1"/>
  <c r="M30" i="9"/>
  <c r="M31" i="9"/>
  <c r="M32" i="9"/>
  <c r="M33" i="9"/>
  <c r="M29" i="9"/>
  <c r="K30" i="9"/>
  <c r="K31" i="9"/>
  <c r="K32" i="9"/>
  <c r="K33" i="9"/>
  <c r="K29" i="9"/>
  <c r="F27" i="9"/>
  <c r="K3" i="10" l="1"/>
  <c r="R18" i="9" l="1"/>
  <c r="R19" i="9"/>
  <c r="R20" i="9"/>
  <c r="R21" i="9"/>
  <c r="R17" i="9"/>
  <c r="O18" i="9"/>
  <c r="O19" i="9"/>
  <c r="O20" i="9"/>
  <c r="O21" i="9"/>
  <c r="O17" i="9"/>
  <c r="K18" i="9"/>
  <c r="K19" i="9"/>
  <c r="K20" i="9"/>
  <c r="K21" i="9"/>
  <c r="K17" i="9"/>
  <c r="F18" i="9"/>
  <c r="F19" i="9"/>
  <c r="F20" i="9"/>
  <c r="F21" i="9"/>
  <c r="F17" i="9"/>
  <c r="D18" i="9"/>
  <c r="D19" i="9"/>
  <c r="D20" i="9"/>
  <c r="D21" i="9"/>
  <c r="D17" i="9"/>
  <c r="B21" i="9"/>
  <c r="B18" i="9"/>
  <c r="B19" i="9"/>
  <c r="B20" i="9"/>
  <c r="B17"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CCE502-E224-4AD9-8F9B-85AE66842F2C}" name="Query - customer" description="Connection to the 'customer' query in the workbook." type="100" refreshedVersion="6" minRefreshableVersion="5">
    <extLst>
      <ext xmlns:x15="http://schemas.microsoft.com/office/spreadsheetml/2010/11/main" uri="{DE250136-89BD-433C-8126-D09CA5730AF9}">
        <x15:connection id="2d5433d8-0b70-4c5a-b455-94958234028b"/>
      </ext>
    </extLst>
  </connection>
  <connection id="2" xr16:uid="{6EFD7DFC-4B66-4677-87C8-2C13FC8B15B0}" name="Query - date" description="Connection to the 'date' query in the workbook." type="100" refreshedVersion="6" minRefreshableVersion="5" saveData="1">
    <extLst>
      <ext xmlns:x15="http://schemas.microsoft.com/office/spreadsheetml/2010/11/main" uri="{DE250136-89BD-433C-8126-D09CA5730AF9}">
        <x15:connection id="e57d8cca-af94-499e-95dd-7e3f38b544dc"/>
      </ext>
    </extLst>
  </connection>
  <connection id="3" xr16:uid="{B5268359-973E-4EF6-8810-540ADDA7278F}" name="Query - distributor" description="Connection to the 'distributor' query in the workbook." type="100" refreshedVersion="6" minRefreshableVersion="5">
    <extLst>
      <ext xmlns:x15="http://schemas.microsoft.com/office/spreadsheetml/2010/11/main" uri="{DE250136-89BD-433C-8126-D09CA5730AF9}">
        <x15:connection id="3f0d02b2-b6fc-478a-a074-e761dbd82a6e"/>
      </ext>
    </extLst>
  </connection>
  <connection id="4" xr16:uid="{F9E0A894-7EC9-4306-B5C4-2FE1D3B3D296}" name="Query - plan_by_type" description="Connection to the 'plan_by_type' query in the workbook." type="100" refreshedVersion="6" minRefreshableVersion="5">
    <extLst>
      <ext xmlns:x15="http://schemas.microsoft.com/office/spreadsheetml/2010/11/main" uri="{DE250136-89BD-433C-8126-D09CA5730AF9}">
        <x15:connection id="f95dab7b-a3fb-4008-a77a-44e606b492fa"/>
      </ext>
    </extLst>
  </connection>
  <connection id="5" xr16:uid="{5EBD6399-FDC6-4D93-8076-6EE660CFF8DF}" name="Query - product" description="Connection to the 'product' query in the workbook." type="100" refreshedVersion="6" minRefreshableVersion="5">
    <extLst>
      <ext xmlns:x15="http://schemas.microsoft.com/office/spreadsheetml/2010/11/main" uri="{DE250136-89BD-433C-8126-D09CA5730AF9}">
        <x15:connection id="257ccbc5-fefb-44e9-876c-5bfbd9244e6f"/>
      </ext>
    </extLst>
  </connection>
  <connection id="6" xr16:uid="{8DB0320B-9113-47EB-85B9-2E3728729C58}" name="Query - region" description="Connection to the 'region' query in the workbook." type="100" refreshedVersion="6" minRefreshableVersion="5">
    <extLst>
      <ext xmlns:x15="http://schemas.microsoft.com/office/spreadsheetml/2010/11/main" uri="{DE250136-89BD-433C-8126-D09CA5730AF9}">
        <x15:connection id="670e3f88-2dc5-4968-a308-af004fd25cff"/>
      </ext>
    </extLst>
  </connection>
  <connection id="7" xr16:uid="{24839B64-76A6-4823-9AB1-473C6AE47E09}" name="Query - sales_by_type" description="Connection to the 'sales_by_type' query in the workbook." type="100" refreshedVersion="6" minRefreshableVersion="5">
    <extLst>
      <ext xmlns:x15="http://schemas.microsoft.com/office/spreadsheetml/2010/11/main" uri="{DE250136-89BD-433C-8126-D09CA5730AF9}">
        <x15:connection id="d5f3a2ee-5b7b-4831-94e4-252224223e2d"/>
      </ext>
    </extLst>
  </connection>
  <connection id="8" xr16:uid="{BAFB6439-763E-44F5-8AC1-B92AF2251619}" name="Query - tenders_contracts" description="Connection to the 'tenders_contracts' query in the workbook." type="100" refreshedVersion="6" minRefreshableVersion="5">
    <extLst>
      <ext xmlns:x15="http://schemas.microsoft.com/office/spreadsheetml/2010/11/main" uri="{DE250136-89BD-433C-8126-D09CA5730AF9}">
        <x15:connection id="15303dac-6120-44ae-b1d8-efe08a1ad3c5"/>
      </ext>
    </extLst>
  </connection>
  <connection id="9" xr16:uid="{E9BB966C-C758-4F31-ADBE-EB7CAC65642A}" name="Query - trade_name_corporation" description="Connection to the 'trade_name_corporation' query in the workbook." type="100" refreshedVersion="6" minRefreshableVersion="5">
    <extLst>
      <ext xmlns:x15="http://schemas.microsoft.com/office/spreadsheetml/2010/11/main" uri="{DE250136-89BD-433C-8126-D09CA5730AF9}">
        <x15:connection id="fbcb333f-c9e4-48df-b12a-94a4a692c185">
          <x15:oledbPr connection="Provider=Microsoft.Mashup.OleDb.1;Data Source=$Workbook$;Location=trade_name_corporation;Extended Properties=&quot;&quot;">
            <x15:dbTables>
              <x15:dbTable name="trade_name_corporation"/>
            </x15:dbTables>
          </x15:oledbPr>
        </x15:connection>
      </ext>
    </extLst>
  </connection>
  <connection id="10" xr16:uid="{6E6D172E-61D6-44D9-AC1C-C4F13094D3A2}" name="Query - type" description="Connection to the 'type' query in the workbook." type="100" refreshedVersion="6" minRefreshableVersion="5">
    <extLst>
      <ext xmlns:x15="http://schemas.microsoft.com/office/spreadsheetml/2010/11/main" uri="{DE250136-89BD-433C-8126-D09CA5730AF9}">
        <x15:connection id="0c1042e5-c806-4bf1-86ea-c40285c1a10d"/>
      </ext>
    </extLst>
  </connection>
  <connection id="11" xr16:uid="{6681D74A-E0F8-4244-8623-D6DB481F17C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ype].[type].&amp;[Rub]}"/>
    <s v="{[type].[type].&amp;[Pack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<sst xmlns="http://schemas.openxmlformats.org/spreadsheetml/2006/main" count="179" uniqueCount="99">
  <si>
    <t>Grantia</t>
  </si>
  <si>
    <t>Illumia</t>
  </si>
  <si>
    <t>Prenexia</t>
  </si>
  <si>
    <t>Spiritia</t>
  </si>
  <si>
    <t>Umex</t>
  </si>
  <si>
    <t>Grand Total</t>
  </si>
  <si>
    <t>Product</t>
  </si>
  <si>
    <t>BRAF-positive melanoma</t>
  </si>
  <si>
    <t>HER2-positive breast cancer</t>
  </si>
  <si>
    <t>Type 2 Diabetes</t>
  </si>
  <si>
    <t>Alzheimer's Disease</t>
  </si>
  <si>
    <t>Hemophilia A</t>
  </si>
  <si>
    <t>type</t>
  </si>
  <si>
    <t>Rub</t>
  </si>
  <si>
    <t>total plan execution</t>
  </si>
  <si>
    <t>plan remaining</t>
  </si>
  <si>
    <t>Packs</t>
  </si>
  <si>
    <t>Sum of sold</t>
  </si>
  <si>
    <t>Sum of plan, mln</t>
  </si>
  <si>
    <t>plan execution %</t>
  </si>
  <si>
    <t>Владимирская область</t>
  </si>
  <si>
    <t>Краснодарский край</t>
  </si>
  <si>
    <t>Москва</t>
  </si>
  <si>
    <t>Московская область</t>
  </si>
  <si>
    <t>Нижегородская область</t>
  </si>
  <si>
    <t>Приморский край</t>
  </si>
  <si>
    <t>Республика Башкортостан</t>
  </si>
  <si>
    <t>Ростовская область</t>
  </si>
  <si>
    <t>Санкт-Петербург</t>
  </si>
  <si>
    <t>Свердловская область</t>
  </si>
  <si>
    <t>БСС</t>
  </si>
  <si>
    <t>plan ex by region</t>
  </si>
  <si>
    <t>Ирвин 2</t>
  </si>
  <si>
    <t>Ланцет</t>
  </si>
  <si>
    <t>Медипал-Онко</t>
  </si>
  <si>
    <t>Фармстандарт</t>
  </si>
  <si>
    <t>Мурманская область</t>
  </si>
  <si>
    <t>Республика Адыгея</t>
  </si>
  <si>
    <t>Республика Чувашия</t>
  </si>
  <si>
    <t>Чукотский Автономный Округ</t>
  </si>
  <si>
    <t>Ненецкий Автономный Округ</t>
  </si>
  <si>
    <t>Республика Ингушетия</t>
  </si>
  <si>
    <t>Магаданская область</t>
  </si>
  <si>
    <t>Республика Алтай</t>
  </si>
  <si>
    <t>Bottom</t>
  </si>
  <si>
    <t>Top</t>
  </si>
  <si>
    <t>market</t>
  </si>
  <si>
    <t>Detralex</t>
  </si>
  <si>
    <t>Edarby</t>
  </si>
  <si>
    <t>Eliquis</t>
  </si>
  <si>
    <t>Elizaria</t>
  </si>
  <si>
    <t>Femoston</t>
  </si>
  <si>
    <t>Forsiga</t>
  </si>
  <si>
    <t>Opdivo</t>
  </si>
  <si>
    <t>Pembroria</t>
  </si>
  <si>
    <t>Spinraza</t>
  </si>
  <si>
    <t>Tujeo Solostar</t>
  </si>
  <si>
    <t>Xarelto</t>
  </si>
  <si>
    <t>Xtandi</t>
  </si>
  <si>
    <t>Sum of volume</t>
  </si>
  <si>
    <t>market share</t>
  </si>
  <si>
    <t>Region</t>
  </si>
  <si>
    <t>Distributor</t>
  </si>
  <si>
    <t>Market Share</t>
  </si>
  <si>
    <t>B01</t>
  </si>
  <si>
    <t>C02</t>
  </si>
  <si>
    <t>B02</t>
  </si>
  <si>
    <t>C01</t>
  </si>
  <si>
    <t>A02</t>
  </si>
  <si>
    <t>A01</t>
  </si>
  <si>
    <t>trade_name</t>
  </si>
  <si>
    <t>Market</t>
  </si>
  <si>
    <t>Supplier</t>
  </si>
  <si>
    <t>supplier_name</t>
  </si>
  <si>
    <t>Ассоциация "Асфадис"</t>
  </si>
  <si>
    <t>Гранд Капитал</t>
  </si>
  <si>
    <t>ЗдравСервис</t>
  </si>
  <si>
    <t>Протек</t>
  </si>
  <si>
    <t>Р-Фарм</t>
  </si>
  <si>
    <t>Share</t>
  </si>
  <si>
    <t>share</t>
  </si>
  <si>
    <t>Indication</t>
  </si>
  <si>
    <t>Plan execution</t>
  </si>
  <si>
    <t>Customer</t>
  </si>
  <si>
    <t>Аптека Солнечная</t>
  </si>
  <si>
    <t>Аптека Уни</t>
  </si>
  <si>
    <t>Медицинский центр</t>
  </si>
  <si>
    <t>Министерство здравоохранения региона</t>
  </si>
  <si>
    <t>Областная больница</t>
  </si>
  <si>
    <t>Онкологический диспансер</t>
  </si>
  <si>
    <t>ООО "Медна"</t>
  </si>
  <si>
    <t>ООО "Трейд"</t>
  </si>
  <si>
    <t>ООО "Фармарус"</t>
  </si>
  <si>
    <t>ООО "Хилвэлл"</t>
  </si>
  <si>
    <t>Северо-Запад</t>
  </si>
  <si>
    <t>Катрен</t>
  </si>
  <si>
    <t>Интерлек</t>
  </si>
  <si>
    <t>Псковская область</t>
  </si>
  <si>
    <t>Тверская область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</si>
</sst>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2" x14ac:knownFonts="1">
    <font>
      <sz val="11"/>
      <color theme="1"/>
      <name val="Calibri"/>
      <family val="2"/>
      <scheme val="minor"/>
    </font>
    <font>
      <sz val="11"/>
      <color theme="0" tint="-4.9989318521683403E-2"/>
      <name val="Calibri"/>
      <family val="2"/>
      <scheme val="minor"/>
    </font>
    <font>
      <sz val="11"/>
      <color theme="1" tint="0.249977111117893"/>
      <name val="Calibri"/>
      <family val="2"/>
      <scheme val="minor"/>
    </font>
    <font>
      <sz val="11"/>
      <color theme="1" tint="0.249977111117893"/>
      <name val="Bahnschrift Light"/>
      <family val="2"/>
      <charset val="204"/>
    </font>
    <font>
      <sz val="8"/>
      <color theme="1" tint="0.249977111117893"/>
      <name val="Bahnschrift Light"/>
      <family val="2"/>
      <charset val="204"/>
    </font>
    <font>
      <sz val="10"/>
      <color theme="1" tint="0.249977111117893"/>
      <name val="Bahnschrift"/>
      <family val="2"/>
      <charset val="204"/>
    </font>
    <font>
      <sz val="10"/>
      <color theme="1" tint="0.249977111117893"/>
      <name val="Bahnschrift Light"/>
      <family val="2"/>
      <charset val="204"/>
    </font>
    <font>
      <sz val="10"/>
      <color theme="1" tint="0.249977111117893"/>
      <name val="Bahnschrift SemiLight"/>
      <family val="2"/>
      <charset val="204"/>
    </font>
    <font>
      <sz val="11"/>
      <color theme="1"/>
      <name val="Calibri"/>
      <family val="2"/>
      <scheme val="minor"/>
    </font>
    <font>
      <sz val="11"/>
      <color theme="0"/>
      <name val="Calibri"/>
      <family val="2"/>
      <scheme val="minor"/>
    </font>
    <font>
      <b/>
      <sz val="10"/>
      <color theme="1" tint="0.34998626667073579"/>
      <name val="Bahnschrift SemiLight"/>
      <family val="2"/>
      <charset val="204"/>
    </font>
    <font>
      <b/>
      <sz val="10"/>
      <color theme="1" tint="0.499984740745262"/>
      <name val="Bahnschrift SemiLight SemiConde"/>
      <family val="2"/>
      <charset val="204"/>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9" fontId="8" fillId="0" borderId="0" applyFont="0" applyFill="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2" borderId="0" xfId="0" applyFont="1" applyFill="1"/>
    <xf numFmtId="0" fontId="2" fillId="2" borderId="0" xfId="0" applyFont="1" applyFill="1"/>
    <xf numFmtId="0" fontId="1" fillId="2" borderId="0" xfId="0" applyFont="1" applyFill="1" applyAlignment="1">
      <alignment vertical="center"/>
    </xf>
    <xf numFmtId="3" fontId="3" fillId="2" borderId="0" xfId="0" applyNumberFormat="1" applyFont="1" applyFill="1" applyAlignment="1">
      <alignment horizontal="center" vertical="center"/>
    </xf>
    <xf numFmtId="10" fontId="3" fillId="2" borderId="0" xfId="0" applyNumberFormat="1" applyFont="1" applyFill="1" applyAlignment="1">
      <alignment horizontal="center" vertical="center"/>
    </xf>
    <xf numFmtId="3" fontId="0" fillId="0" borderId="0" xfId="0" applyNumberFormat="1"/>
    <xf numFmtId="0" fontId="5" fillId="2" borderId="0" xfId="0" applyFont="1" applyFill="1"/>
    <xf numFmtId="3" fontId="6" fillId="2" borderId="0" xfId="0" applyNumberFormat="1" applyFont="1" applyFill="1" applyAlignment="1">
      <alignment horizontal="center" vertical="center"/>
    </xf>
    <xf numFmtId="0" fontId="7" fillId="2" borderId="0" xfId="0" applyFont="1" applyFill="1"/>
    <xf numFmtId="9" fontId="0" fillId="0" borderId="0" xfId="1" applyFont="1"/>
    <xf numFmtId="10" fontId="0" fillId="0" borderId="0" xfId="1" applyNumberFormat="1" applyFont="1"/>
    <xf numFmtId="0" fontId="9" fillId="0" borderId="0" xfId="0" applyFont="1"/>
    <xf numFmtId="164" fontId="9" fillId="0" borderId="0" xfId="1" applyNumberFormat="1" applyFont="1"/>
    <xf numFmtId="0" fontId="10" fillId="2" borderId="0" xfId="0" applyFont="1" applyFill="1"/>
    <xf numFmtId="0" fontId="11" fillId="2" borderId="0" xfId="0" applyFont="1" applyFill="1" applyAlignment="1">
      <alignment horizontal="center"/>
    </xf>
    <xf numFmtId="3" fontId="3" fillId="2" borderId="0" xfId="0" applyNumberFormat="1" applyFont="1" applyFill="1" applyAlignment="1">
      <alignment horizontal="left" vertical="top"/>
    </xf>
    <xf numFmtId="0" fontId="0" fillId="0" borderId="0" xfId="0" applyNumberFormat="1"/>
    <xf numFmtId="3" fontId="3" fillId="2" borderId="0" xfId="0" applyNumberFormat="1" applyFont="1" applyFill="1" applyAlignment="1">
      <alignment horizontal="center" vertical="top"/>
    </xf>
    <xf numFmtId="0" fontId="1" fillId="2" borderId="0" xfId="0" applyFont="1" applyFill="1" applyAlignment="1">
      <alignment horizontal="center"/>
    </xf>
    <xf numFmtId="3" fontId="4" fillId="2" borderId="0" xfId="0" applyNumberFormat="1" applyFont="1" applyFill="1" applyAlignment="1">
      <alignment horizontal="center" vertical="center"/>
    </xf>
    <xf numFmtId="3" fontId="3" fillId="2" borderId="0" xfId="0" applyNumberFormat="1" applyFont="1" applyFill="1" applyAlignment="1">
      <alignment horizontal="left" vertical="center"/>
    </xf>
  </cellXfs>
  <cellStyles count="2">
    <cellStyle name="Normal" xfId="0" builtinId="0"/>
    <cellStyle name="Percent" xfId="1" builtinId="5"/>
  </cellStyles>
  <dxfs count="2">
    <dxf>
      <fill>
        <patternFill>
          <bgColor theme="0" tint="-4.9989318521683403E-2"/>
        </patternFill>
      </fill>
    </dxf>
    <dxf>
      <font>
        <name val="Bahnschrift Light"/>
        <family val="2"/>
        <charset val="204"/>
        <scheme val="none"/>
      </font>
      <fill>
        <patternFill>
          <bgColor theme="0" tint="-4.9989318521683403E-2"/>
        </patternFill>
      </fill>
    </dxf>
  </dxfs>
  <tableStyles count="2" defaultTableStyle="TableStyleMedium2" defaultPivotStyle="PivotStyleLight16">
    <tableStyle name="Slicer Style 1" pivot="0" table="0" count="3" xr9:uid="{48827D08-E918-45E6-B236-AA008344B255}">
      <tableStyleElement type="wholeTable" dxfId="1"/>
    </tableStyle>
    <tableStyle name="Slicer Style 2" pivot="0" table="0" count="1" xr9:uid="{811AE0A7-D669-45BC-B1F1-416B4DEF4984}">
      <tableStyleElement type="wholeTable" dxfId="0"/>
    </tableStyle>
  </tableStyles>
  <extLst>
    <ext xmlns:x14="http://schemas.microsoft.com/office/spreadsheetml/2009/9/main" uri="{46F421CA-312F-682f-3DD2-61675219B42D}">
      <x14:dxfs count="2">
        <dxf>
          <font>
            <sz val="12"/>
            <name val="Bahnschrift Light"/>
            <family val="2"/>
            <charset val="204"/>
            <scheme val="none"/>
          </font>
          <fill>
            <patternFill>
              <bgColor theme="2" tint="-9.9948118533890809E-2"/>
            </patternFill>
          </fill>
        </dxf>
        <dxf>
          <font>
            <sz val="12"/>
            <name val="Bahnschrift Light"/>
            <family val="2"/>
            <charset val="204"/>
            <scheme val="none"/>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4.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84" Type="http://schemas.openxmlformats.org/officeDocument/2006/relationships/customXml" Target="../customXml/item53.xml"/><Relationship Id="rId89" Type="http://schemas.openxmlformats.org/officeDocument/2006/relationships/customXml" Target="../customXml/item58.xml"/><Relationship Id="rId16" Type="http://schemas.openxmlformats.org/officeDocument/2006/relationships/pivotCacheDefinition" Target="pivotCache/pivotCacheDefinition13.xml"/><Relationship Id="rId11" Type="http://schemas.openxmlformats.org/officeDocument/2006/relationships/pivotCacheDefinition" Target="pivotCache/pivotCacheDefinition8.xml"/><Relationship Id="rId32" Type="http://schemas.openxmlformats.org/officeDocument/2006/relationships/customXml" Target="../customXml/item1.xml"/><Relationship Id="rId37" Type="http://schemas.openxmlformats.org/officeDocument/2006/relationships/customXml" Target="../customXml/item6.xml"/><Relationship Id="rId53" Type="http://schemas.openxmlformats.org/officeDocument/2006/relationships/customXml" Target="../customXml/item22.xml"/><Relationship Id="rId58" Type="http://schemas.openxmlformats.org/officeDocument/2006/relationships/customXml" Target="../customXml/item27.xml"/><Relationship Id="rId74" Type="http://schemas.openxmlformats.org/officeDocument/2006/relationships/customXml" Target="../customXml/item43.xml"/><Relationship Id="rId79" Type="http://schemas.openxmlformats.org/officeDocument/2006/relationships/customXml" Target="../customXml/item48.xml"/><Relationship Id="rId5" Type="http://schemas.openxmlformats.org/officeDocument/2006/relationships/pivotCacheDefinition" Target="pivotCache/pivotCacheDefinition2.xml"/><Relationship Id="rId14" Type="http://schemas.openxmlformats.org/officeDocument/2006/relationships/pivotCacheDefinition" Target="pivotCache/pivotCacheDefinition11.xml"/><Relationship Id="rId22" Type="http://schemas.microsoft.com/office/2007/relationships/slicerCache" Target="slicerCaches/slicerCache5.xml"/><Relationship Id="rId27" Type="http://schemas.openxmlformats.org/officeDocument/2006/relationships/styles" Target="style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77" Type="http://schemas.openxmlformats.org/officeDocument/2006/relationships/customXml" Target="../customXml/item46.xml"/><Relationship Id="rId8" Type="http://schemas.openxmlformats.org/officeDocument/2006/relationships/pivotCacheDefinition" Target="pivotCache/pivotCacheDefinition5.xml"/><Relationship Id="rId51" Type="http://schemas.openxmlformats.org/officeDocument/2006/relationships/customXml" Target="../customXml/item20.xml"/><Relationship Id="rId72" Type="http://schemas.openxmlformats.org/officeDocument/2006/relationships/customXml" Target="../customXml/item41.xml"/><Relationship Id="rId80" Type="http://schemas.openxmlformats.org/officeDocument/2006/relationships/customXml" Target="../customXml/item49.xml"/><Relationship Id="rId85" Type="http://schemas.openxmlformats.org/officeDocument/2006/relationships/customXml" Target="../customXml/item54.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theme" Target="theme/them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microsoft.com/office/2007/relationships/slicerCache" Target="slicerCaches/slicerCache3.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70" Type="http://schemas.openxmlformats.org/officeDocument/2006/relationships/customXml" Target="../customXml/item39.xml"/><Relationship Id="rId75" Type="http://schemas.openxmlformats.org/officeDocument/2006/relationships/customXml" Target="../customXml/item44.xml"/><Relationship Id="rId83" Type="http://schemas.openxmlformats.org/officeDocument/2006/relationships/customXml" Target="../customXml/item52.xml"/><Relationship Id="rId88" Type="http://schemas.openxmlformats.org/officeDocument/2006/relationships/customXml" Target="../customXml/item5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6.xml"/><Relationship Id="rId28" Type="http://schemas.openxmlformats.org/officeDocument/2006/relationships/sharedStrings" Target="sharedString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7.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73" Type="http://schemas.openxmlformats.org/officeDocument/2006/relationships/customXml" Target="../customXml/item42.xml"/><Relationship Id="rId78" Type="http://schemas.openxmlformats.org/officeDocument/2006/relationships/customXml" Target="../customXml/item47.xml"/><Relationship Id="rId81" Type="http://schemas.openxmlformats.org/officeDocument/2006/relationships/customXml" Target="../customXml/item50.xml"/><Relationship Id="rId86" Type="http://schemas.openxmlformats.org/officeDocument/2006/relationships/customXml" Target="../customXml/item5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 Id="rId76" Type="http://schemas.openxmlformats.org/officeDocument/2006/relationships/customXml" Target="../customXml/item45.xml"/><Relationship Id="rId7" Type="http://schemas.openxmlformats.org/officeDocument/2006/relationships/pivotCacheDefinition" Target="pivotCache/pivotCacheDefinition4.xml"/><Relationship Id="rId71" Type="http://schemas.openxmlformats.org/officeDocument/2006/relationships/customXml" Target="../customXml/item40.xml"/><Relationship Id="rId2" Type="http://schemas.openxmlformats.org/officeDocument/2006/relationships/worksheet" Target="worksheets/sheet2.xml"/><Relationship Id="rId29" Type="http://schemas.openxmlformats.org/officeDocument/2006/relationships/sheetMetadata" Target="metadata.xml"/><Relationship Id="rId24" Type="http://schemas.microsoft.com/office/2007/relationships/slicerCache" Target="slicerCaches/slicerCache7.xml"/><Relationship Id="rId40" Type="http://schemas.openxmlformats.org/officeDocument/2006/relationships/customXml" Target="../customXml/item9.xml"/><Relationship Id="rId45" Type="http://schemas.openxmlformats.org/officeDocument/2006/relationships/customXml" Target="../customXml/item14.xml"/><Relationship Id="rId66" Type="http://schemas.openxmlformats.org/officeDocument/2006/relationships/customXml" Target="../customXml/item35.xml"/><Relationship Id="rId87" Type="http://schemas.openxmlformats.org/officeDocument/2006/relationships/customXml" Target="../customXml/item56.xml"/><Relationship Id="rId61" Type="http://schemas.openxmlformats.org/officeDocument/2006/relationships/customXml" Target="../customXml/item30.xml"/><Relationship Id="rId82" Type="http://schemas.openxmlformats.org/officeDocument/2006/relationships/customXml" Target="../customXml/item51.xml"/><Relationship Id="rId1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1E59-424D-9E28-FC069107A195}"/>
              </c:ext>
            </c:extLst>
          </c:dPt>
          <c:dPt>
            <c:idx val="1"/>
            <c:bubble3D val="0"/>
            <c:spPr>
              <a:solidFill>
                <a:schemeClr val="bg2"/>
              </a:solidFill>
              <a:ln w="19050">
                <a:noFill/>
              </a:ln>
              <a:effectLst/>
            </c:spPr>
            <c:extLst>
              <c:ext xmlns:c16="http://schemas.microsoft.com/office/drawing/2014/chart" uri="{C3380CC4-5D6E-409C-BE32-E72D297353CC}">
                <c16:uniqueId val="{00000003-1E59-424D-9E28-FC069107A195}"/>
              </c:ext>
            </c:extLst>
          </c:dPt>
          <c:val>
            <c:numRef>
              <c:f>pt!$A$18:$B$18</c:f>
              <c:numCache>
                <c:formatCode>0.00%</c:formatCode>
                <c:ptCount val="2"/>
                <c:pt idx="0">
                  <c:v>0.24711092054766695</c:v>
                </c:pt>
                <c:pt idx="1">
                  <c:v>0.75288907945233308</c:v>
                </c:pt>
              </c:numCache>
            </c:numRef>
          </c:val>
          <c:extLst>
            <c:ext xmlns:c16="http://schemas.microsoft.com/office/drawing/2014/chart" uri="{C3380CC4-5D6E-409C-BE32-E72D297353CC}">
              <c16:uniqueId val="{00000004-1E59-424D-9E28-FC069107A195}"/>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15240</xdr:colOff>
      <xdr:row>3</xdr:row>
      <xdr:rowOff>38100</xdr:rowOff>
    </xdr:from>
    <xdr:to>
      <xdr:col>9</xdr:col>
      <xdr:colOff>541020</xdr:colOff>
      <xdr:row>3</xdr:row>
      <xdr:rowOff>45720</xdr:rowOff>
    </xdr:to>
    <xdr:cxnSp macro="">
      <xdr:nvCxnSpPr>
        <xdr:cNvPr id="3" name="Straight Connector 2">
          <a:extLst>
            <a:ext uri="{FF2B5EF4-FFF2-40B4-BE49-F238E27FC236}">
              <a16:creationId xmlns:a16="http://schemas.microsoft.com/office/drawing/2014/main" id="{3FE80D5C-702F-4BAE-9C5E-DB40F87EFF99}"/>
            </a:ext>
          </a:extLst>
        </xdr:cNvPr>
        <xdr:cNvCxnSpPr/>
      </xdr:nvCxnSpPr>
      <xdr:spPr>
        <a:xfrm>
          <a:off x="243840" y="952500"/>
          <a:ext cx="4251960" cy="7620"/>
        </a:xfrm>
        <a:prstGeom prst="line">
          <a:avLst/>
        </a:prstGeom>
        <a:ln>
          <a:solidFill>
            <a:schemeClr val="bg1">
              <a:lumMod val="95000"/>
            </a:schemeClr>
          </a:solidFill>
        </a:ln>
        <a:effectLst>
          <a:outerShdw blurRad="101600" dist="76200" dir="2700000" sx="96000" sy="96000" algn="tl" rotWithShape="0">
            <a:prstClr val="black">
              <a:alpha val="26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45720</xdr:colOff>
      <xdr:row>0</xdr:row>
      <xdr:rowOff>38100</xdr:rowOff>
    </xdr:from>
    <xdr:to>
      <xdr:col>12</xdr:col>
      <xdr:colOff>510540</xdr:colOff>
      <xdr:row>3</xdr:row>
      <xdr:rowOff>60960</xdr:rowOff>
    </xdr:to>
    <xdr:sp macro="" textlink="">
      <xdr:nvSpPr>
        <xdr:cNvPr id="4" name="TextBox 3">
          <a:extLst>
            <a:ext uri="{FF2B5EF4-FFF2-40B4-BE49-F238E27FC236}">
              <a16:creationId xmlns:a16="http://schemas.microsoft.com/office/drawing/2014/main" id="{2994C669-96A2-4B01-B3DB-A64720BF9221}"/>
            </a:ext>
          </a:extLst>
        </xdr:cNvPr>
        <xdr:cNvSpPr txBox="1"/>
      </xdr:nvSpPr>
      <xdr:spPr>
        <a:xfrm>
          <a:off x="274320" y="403860"/>
          <a:ext cx="60198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2">
                  <a:lumMod val="50000"/>
                </a:schemeClr>
              </a:solidFill>
              <a:latin typeface="Bahnschrift Light" panose="020B0502040204020203" pitchFamily="34" charset="0"/>
            </a:rPr>
            <a:t>Sales Performance Dashboard</a:t>
          </a:r>
        </a:p>
      </xdr:txBody>
    </xdr:sp>
    <xdr:clientData/>
  </xdr:twoCellAnchor>
  <xdr:twoCellAnchor>
    <xdr:from>
      <xdr:col>0</xdr:col>
      <xdr:colOff>175260</xdr:colOff>
      <xdr:row>11</xdr:row>
      <xdr:rowOff>38100</xdr:rowOff>
    </xdr:from>
    <xdr:to>
      <xdr:col>6</xdr:col>
      <xdr:colOff>83820</xdr:colOff>
      <xdr:row>12</xdr:row>
      <xdr:rowOff>114300</xdr:rowOff>
    </xdr:to>
    <xdr:sp macro="" textlink="">
      <xdr:nvSpPr>
        <xdr:cNvPr id="5" name="TextBox 4">
          <a:extLst>
            <a:ext uri="{FF2B5EF4-FFF2-40B4-BE49-F238E27FC236}">
              <a16:creationId xmlns:a16="http://schemas.microsoft.com/office/drawing/2014/main" id="{BF6B0E92-7066-473A-B030-F8B6F5A86D34}"/>
            </a:ext>
          </a:extLst>
        </xdr:cNvPr>
        <xdr:cNvSpPr txBox="1"/>
      </xdr:nvSpPr>
      <xdr:spPr>
        <a:xfrm>
          <a:off x="175260" y="2964180"/>
          <a:ext cx="2872740" cy="25908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2">
                  <a:lumMod val="25000"/>
                </a:schemeClr>
              </a:solidFill>
              <a:latin typeface="Bahnschrift Light" panose="020B0502040204020203" pitchFamily="34" charset="0"/>
            </a:rPr>
            <a:t>Total Sales by Product</a:t>
          </a:r>
        </a:p>
      </xdr:txBody>
    </xdr:sp>
    <xdr:clientData/>
  </xdr:twoCellAnchor>
  <xdr:twoCellAnchor>
    <xdr:from>
      <xdr:col>9</xdr:col>
      <xdr:colOff>533400</xdr:colOff>
      <xdr:row>11</xdr:row>
      <xdr:rowOff>15240</xdr:rowOff>
    </xdr:from>
    <xdr:to>
      <xdr:col>15</xdr:col>
      <xdr:colOff>144780</xdr:colOff>
      <xdr:row>12</xdr:row>
      <xdr:rowOff>121920</xdr:rowOff>
    </xdr:to>
    <xdr:sp macro="" textlink="">
      <xdr:nvSpPr>
        <xdr:cNvPr id="9" name="TextBox 8">
          <a:extLst>
            <a:ext uri="{FF2B5EF4-FFF2-40B4-BE49-F238E27FC236}">
              <a16:creationId xmlns:a16="http://schemas.microsoft.com/office/drawing/2014/main" id="{BD109C2F-BECC-4071-BEAD-C914B8FB237C}"/>
            </a:ext>
          </a:extLst>
        </xdr:cNvPr>
        <xdr:cNvSpPr txBox="1"/>
      </xdr:nvSpPr>
      <xdr:spPr>
        <a:xfrm>
          <a:off x="4488180" y="2941320"/>
          <a:ext cx="3131820" cy="2895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2">
                  <a:lumMod val="25000"/>
                </a:schemeClr>
              </a:solidFill>
              <a:latin typeface="Bahnschrift Light" panose="020B0502040204020203" pitchFamily="34" charset="0"/>
            </a:rPr>
            <a:t>Total Sales by Indication</a:t>
          </a:r>
        </a:p>
      </xdr:txBody>
    </xdr:sp>
    <xdr:clientData/>
  </xdr:twoCellAnchor>
  <xdr:twoCellAnchor>
    <xdr:from>
      <xdr:col>6</xdr:col>
      <xdr:colOff>3810</xdr:colOff>
      <xdr:row>4</xdr:row>
      <xdr:rowOff>37407</xdr:rowOff>
    </xdr:from>
    <xdr:to>
      <xdr:col>11</xdr:col>
      <xdr:colOff>461010</xdr:colOff>
      <xdr:row>5</xdr:row>
      <xdr:rowOff>52647</xdr:rowOff>
    </xdr:to>
    <xdr:sp macro="" textlink="">
      <xdr:nvSpPr>
        <xdr:cNvPr id="12" name="TextBox 11">
          <a:extLst>
            <a:ext uri="{FF2B5EF4-FFF2-40B4-BE49-F238E27FC236}">
              <a16:creationId xmlns:a16="http://schemas.microsoft.com/office/drawing/2014/main" id="{5B99357D-1725-4663-B4BA-AF239B992B68}"/>
            </a:ext>
          </a:extLst>
        </xdr:cNvPr>
        <xdr:cNvSpPr txBox="1"/>
      </xdr:nvSpPr>
      <xdr:spPr>
        <a:xfrm>
          <a:off x="2967143" y="782474"/>
          <a:ext cx="2667000" cy="20150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25000"/>
                </a:schemeClr>
              </a:solidFill>
              <a:latin typeface="Bahnschrift Light" panose="020B0502040204020203" pitchFamily="34" charset="0"/>
            </a:rPr>
            <a:t>Total Packs Sold</a:t>
          </a:r>
        </a:p>
      </xdr:txBody>
    </xdr:sp>
    <xdr:clientData/>
  </xdr:twoCellAnchor>
  <xdr:twoCellAnchor>
    <xdr:from>
      <xdr:col>7</xdr:col>
      <xdr:colOff>665711</xdr:colOff>
      <xdr:row>5</xdr:row>
      <xdr:rowOff>97329</xdr:rowOff>
    </xdr:from>
    <xdr:to>
      <xdr:col>10</xdr:col>
      <xdr:colOff>231371</xdr:colOff>
      <xdr:row>8</xdr:row>
      <xdr:rowOff>120189</xdr:rowOff>
    </xdr:to>
    <xdr:sp macro="" textlink="pt!A23">
      <xdr:nvSpPr>
        <xdr:cNvPr id="13" name="TextBox 12">
          <a:extLst>
            <a:ext uri="{FF2B5EF4-FFF2-40B4-BE49-F238E27FC236}">
              <a16:creationId xmlns:a16="http://schemas.microsoft.com/office/drawing/2014/main" id="{E0F889D7-44DC-49B6-BD82-A7703C168B62}"/>
            </a:ext>
          </a:extLst>
        </xdr:cNvPr>
        <xdr:cNvSpPr txBox="1"/>
      </xdr:nvSpPr>
      <xdr:spPr>
        <a:xfrm>
          <a:off x="3782984" y="997874"/>
          <a:ext cx="1013460" cy="56318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CA67AC4-7244-42D5-94CE-2AD88D4FE10A}" type="TxLink">
            <a:rPr lang="en-US" sz="1600" b="0" i="0" u="none" strike="noStrike">
              <a:solidFill>
                <a:schemeClr val="bg2">
                  <a:lumMod val="50000"/>
                </a:schemeClr>
              </a:solidFill>
              <a:latin typeface="Bahnschrift Light" panose="020B0502040204020203" pitchFamily="34" charset="0"/>
              <a:ea typeface="+mn-ea"/>
              <a:cs typeface="Calibri"/>
            </a:rPr>
            <a:pPr marL="0" indent="0" algn="ctr"/>
            <a:t>11 951 104</a:t>
          </a:fld>
          <a:endParaRPr lang="en-US" sz="1600" b="0" i="0" u="none" strike="noStrike">
            <a:solidFill>
              <a:schemeClr val="bg2">
                <a:lumMod val="50000"/>
              </a:schemeClr>
            </a:solidFill>
            <a:latin typeface="Bahnschrift Light" panose="020B0502040204020203" pitchFamily="34" charset="0"/>
            <a:ea typeface="+mn-ea"/>
            <a:cs typeface="Calibri"/>
          </a:endParaRPr>
        </a:p>
      </xdr:txBody>
    </xdr:sp>
    <xdr:clientData/>
  </xdr:twoCellAnchor>
  <xdr:twoCellAnchor>
    <xdr:from>
      <xdr:col>12</xdr:col>
      <xdr:colOff>152400</xdr:colOff>
      <xdr:row>3</xdr:row>
      <xdr:rowOff>165485</xdr:rowOff>
    </xdr:from>
    <xdr:to>
      <xdr:col>17</xdr:col>
      <xdr:colOff>815340</xdr:colOff>
      <xdr:row>5</xdr:row>
      <xdr:rowOff>110837</xdr:rowOff>
    </xdr:to>
    <xdr:sp macro="" textlink="">
      <xdr:nvSpPr>
        <xdr:cNvPr id="14" name="TextBox 13">
          <a:extLst>
            <a:ext uri="{FF2B5EF4-FFF2-40B4-BE49-F238E27FC236}">
              <a16:creationId xmlns:a16="http://schemas.microsoft.com/office/drawing/2014/main" id="{FAD2685E-F9D8-4A29-ABC2-EE40482F5C43}"/>
            </a:ext>
          </a:extLst>
        </xdr:cNvPr>
        <xdr:cNvSpPr txBox="1"/>
      </xdr:nvSpPr>
      <xdr:spPr>
        <a:xfrm>
          <a:off x="5935133" y="724285"/>
          <a:ext cx="2788074" cy="31788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25000"/>
                </a:schemeClr>
              </a:solidFill>
              <a:latin typeface="Bahnschrift Light" panose="020B0502040204020203" pitchFamily="34" charset="0"/>
            </a:rPr>
            <a:t>Top Product</a:t>
          </a:r>
        </a:p>
      </xdr:txBody>
    </xdr:sp>
    <xdr:clientData/>
  </xdr:twoCellAnchor>
  <xdr:twoCellAnchor>
    <xdr:from>
      <xdr:col>14</xdr:col>
      <xdr:colOff>150475</xdr:colOff>
      <xdr:row>5</xdr:row>
      <xdr:rowOff>158904</xdr:rowOff>
    </xdr:from>
    <xdr:to>
      <xdr:col>16</xdr:col>
      <xdr:colOff>82587</xdr:colOff>
      <xdr:row>8</xdr:row>
      <xdr:rowOff>181764</xdr:rowOff>
    </xdr:to>
    <xdr:sp macro="" textlink="pt!A29">
      <xdr:nvSpPr>
        <xdr:cNvPr id="15" name="TextBox 14">
          <a:extLst>
            <a:ext uri="{FF2B5EF4-FFF2-40B4-BE49-F238E27FC236}">
              <a16:creationId xmlns:a16="http://schemas.microsoft.com/office/drawing/2014/main" id="{03B11BB6-4C9E-4FF7-B380-C122E9478562}"/>
            </a:ext>
          </a:extLst>
        </xdr:cNvPr>
        <xdr:cNvSpPr txBox="1"/>
      </xdr:nvSpPr>
      <xdr:spPr>
        <a:xfrm>
          <a:off x="6830675" y="1090237"/>
          <a:ext cx="1015845" cy="5816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131A00E-8CD9-452E-B1B9-5911579FE1A9}" type="TxLink">
            <a:rPr lang="en-US" sz="1600" b="0" i="0" u="none" strike="noStrike">
              <a:solidFill>
                <a:schemeClr val="tx1">
                  <a:lumMod val="65000"/>
                  <a:lumOff val="35000"/>
                </a:schemeClr>
              </a:solidFill>
              <a:latin typeface="Bahnschrift Light" panose="020B0502040204020203" pitchFamily="34" charset="0"/>
              <a:ea typeface="+mn-ea"/>
              <a:cs typeface="Calibri"/>
            </a:rPr>
            <a:pPr marL="0" indent="0" algn="ctr"/>
            <a:t>Illumia</a:t>
          </a:fld>
          <a:endParaRPr lang="en-US" sz="2400" b="0" i="0" u="none" strike="noStrike">
            <a:solidFill>
              <a:schemeClr val="tx1">
                <a:lumMod val="65000"/>
                <a:lumOff val="35000"/>
              </a:schemeClr>
            </a:solidFill>
            <a:latin typeface="Bahnschrift Light" panose="020B0502040204020203" pitchFamily="34" charset="0"/>
            <a:ea typeface="+mn-ea"/>
            <a:cs typeface="Calibri"/>
          </a:endParaRPr>
        </a:p>
      </xdr:txBody>
    </xdr:sp>
    <xdr:clientData/>
  </xdr:twoCellAnchor>
  <xdr:twoCellAnchor>
    <xdr:from>
      <xdr:col>0</xdr:col>
      <xdr:colOff>198120</xdr:colOff>
      <xdr:row>10</xdr:row>
      <xdr:rowOff>15240</xdr:rowOff>
    </xdr:from>
    <xdr:to>
      <xdr:col>19</xdr:col>
      <xdr:colOff>190500</xdr:colOff>
      <xdr:row>10</xdr:row>
      <xdr:rowOff>22860</xdr:rowOff>
    </xdr:to>
    <xdr:cxnSp macro="">
      <xdr:nvCxnSpPr>
        <xdr:cNvPr id="17" name="Straight Connector 16">
          <a:extLst>
            <a:ext uri="{FF2B5EF4-FFF2-40B4-BE49-F238E27FC236}">
              <a16:creationId xmlns:a16="http://schemas.microsoft.com/office/drawing/2014/main" id="{60BBAD1D-B5F3-45B0-94C3-822D6B2CA7F4}"/>
            </a:ext>
          </a:extLst>
        </xdr:cNvPr>
        <xdr:cNvCxnSpPr/>
      </xdr:nvCxnSpPr>
      <xdr:spPr>
        <a:xfrm>
          <a:off x="198120" y="2392680"/>
          <a:ext cx="8801100" cy="7620"/>
        </a:xfrm>
        <a:prstGeom prst="line">
          <a:avLst/>
        </a:prstGeom>
        <a:ln>
          <a:solidFill>
            <a:schemeClr val="bg1">
              <a:lumMod val="95000"/>
            </a:schemeClr>
          </a:solidFill>
        </a:ln>
        <a:effectLst>
          <a:outerShdw blurRad="101600" dist="76200" dir="2700000" sx="96000" sy="96000" algn="tl" rotWithShape="0">
            <a:prstClr val="black">
              <a:alpha val="26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26</xdr:col>
      <xdr:colOff>495300</xdr:colOff>
      <xdr:row>0</xdr:row>
      <xdr:rowOff>0</xdr:rowOff>
    </xdr:from>
    <xdr:to>
      <xdr:col>31</xdr:col>
      <xdr:colOff>353462</xdr:colOff>
      <xdr:row>38</xdr:row>
      <xdr:rowOff>38100</xdr:rowOff>
    </xdr:to>
    <xdr:sp macro="" textlink="">
      <xdr:nvSpPr>
        <xdr:cNvPr id="2" name="Moon 1">
          <a:extLst>
            <a:ext uri="{FF2B5EF4-FFF2-40B4-BE49-F238E27FC236}">
              <a16:creationId xmlns:a16="http://schemas.microsoft.com/office/drawing/2014/main" id="{070CF3AE-62A2-4C5E-8FBB-4ED5620A387F}"/>
            </a:ext>
          </a:extLst>
        </xdr:cNvPr>
        <xdr:cNvSpPr/>
      </xdr:nvSpPr>
      <xdr:spPr>
        <a:xfrm flipH="1">
          <a:off x="13893800" y="0"/>
          <a:ext cx="2906162" cy="6527800"/>
        </a:xfrm>
        <a:prstGeom prst="moon">
          <a:avLst>
            <a:gd name="adj" fmla="val 64442"/>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28</xdr:col>
      <xdr:colOff>477460</xdr:colOff>
      <xdr:row>17</xdr:row>
      <xdr:rowOff>111815</xdr:rowOff>
    </xdr:from>
    <xdr:to>
      <xdr:col>31</xdr:col>
      <xdr:colOff>91935</xdr:colOff>
      <xdr:row>19</xdr:row>
      <xdr:rowOff>177260</xdr:rowOff>
    </xdr:to>
    <xdr:pic>
      <xdr:nvPicPr>
        <xdr:cNvPr id="28" name="Picture 27">
          <a:extLst>
            <a:ext uri="{FF2B5EF4-FFF2-40B4-BE49-F238E27FC236}">
              <a16:creationId xmlns:a16="http://schemas.microsoft.com/office/drawing/2014/main" id="{E0209020-2AB3-4BEE-83A1-7A222236DD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95160" y="3058215"/>
          <a:ext cx="1443275" cy="421045"/>
        </a:xfrm>
        <a:prstGeom prst="rect">
          <a:avLst/>
        </a:prstGeom>
      </xdr:spPr>
    </xdr:pic>
    <xdr:clientData/>
  </xdr:twoCellAnchor>
  <xdr:twoCellAnchor>
    <xdr:from>
      <xdr:col>0</xdr:col>
      <xdr:colOff>167640</xdr:colOff>
      <xdr:row>12</xdr:row>
      <xdr:rowOff>137160</xdr:rowOff>
    </xdr:from>
    <xdr:to>
      <xdr:col>3</xdr:col>
      <xdr:colOff>861060</xdr:colOff>
      <xdr:row>12</xdr:row>
      <xdr:rowOff>152400</xdr:rowOff>
    </xdr:to>
    <xdr:cxnSp macro="">
      <xdr:nvCxnSpPr>
        <xdr:cNvPr id="29" name="Straight Connector 28">
          <a:extLst>
            <a:ext uri="{FF2B5EF4-FFF2-40B4-BE49-F238E27FC236}">
              <a16:creationId xmlns:a16="http://schemas.microsoft.com/office/drawing/2014/main" id="{98378EC8-81BF-417E-A3BD-FEF91BDF145A}"/>
            </a:ext>
          </a:extLst>
        </xdr:cNvPr>
        <xdr:cNvCxnSpPr/>
      </xdr:nvCxnSpPr>
      <xdr:spPr>
        <a:xfrm>
          <a:off x="167640" y="2331720"/>
          <a:ext cx="1699260" cy="15240"/>
        </a:xfrm>
        <a:prstGeom prst="line">
          <a:avLst/>
        </a:prstGeom>
        <a:ln>
          <a:solidFill>
            <a:schemeClr val="bg1">
              <a:lumMod val="95000"/>
            </a:schemeClr>
          </a:solidFill>
        </a:ln>
        <a:effectLst>
          <a:outerShdw blurRad="101600" dist="76200" dir="2700000" sx="96000" sy="96000" algn="tl" rotWithShape="0">
            <a:prstClr val="black">
              <a:alpha val="26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556260</xdr:colOff>
      <xdr:row>12</xdr:row>
      <xdr:rowOff>129540</xdr:rowOff>
    </xdr:from>
    <xdr:to>
      <xdr:col>12</xdr:col>
      <xdr:colOff>426720</xdr:colOff>
      <xdr:row>12</xdr:row>
      <xdr:rowOff>144780</xdr:rowOff>
    </xdr:to>
    <xdr:cxnSp macro="">
      <xdr:nvCxnSpPr>
        <xdr:cNvPr id="31" name="Straight Connector 30">
          <a:extLst>
            <a:ext uri="{FF2B5EF4-FFF2-40B4-BE49-F238E27FC236}">
              <a16:creationId xmlns:a16="http://schemas.microsoft.com/office/drawing/2014/main" id="{7E1E2D13-9DDC-4CC4-8CC5-58E2F54C01AC}"/>
            </a:ext>
          </a:extLst>
        </xdr:cNvPr>
        <xdr:cNvCxnSpPr/>
      </xdr:nvCxnSpPr>
      <xdr:spPr>
        <a:xfrm>
          <a:off x="4511040" y="2324100"/>
          <a:ext cx="1699260" cy="15240"/>
        </a:xfrm>
        <a:prstGeom prst="line">
          <a:avLst/>
        </a:prstGeom>
        <a:ln>
          <a:solidFill>
            <a:schemeClr val="bg1">
              <a:lumMod val="95000"/>
            </a:schemeClr>
          </a:solidFill>
        </a:ln>
        <a:effectLst>
          <a:outerShdw blurRad="101600" dist="76200" dir="2700000" sx="96000" sy="96000" algn="tl" rotWithShape="0">
            <a:prstClr val="black">
              <a:alpha val="26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xdr:row>
      <xdr:rowOff>3848</xdr:rowOff>
    </xdr:from>
    <xdr:to>
      <xdr:col>5</xdr:col>
      <xdr:colOff>518160</xdr:colOff>
      <xdr:row>5</xdr:row>
      <xdr:rowOff>86206</xdr:rowOff>
    </xdr:to>
    <xdr:sp macro="" textlink="">
      <xdr:nvSpPr>
        <xdr:cNvPr id="6" name="TextBox 5">
          <a:extLst>
            <a:ext uri="{FF2B5EF4-FFF2-40B4-BE49-F238E27FC236}">
              <a16:creationId xmlns:a16="http://schemas.microsoft.com/office/drawing/2014/main" id="{5774F94D-94F3-40C5-B58F-B0FA335DBA6B}"/>
            </a:ext>
          </a:extLst>
        </xdr:cNvPr>
        <xdr:cNvSpPr txBox="1"/>
      </xdr:nvSpPr>
      <xdr:spPr>
        <a:xfrm>
          <a:off x="0" y="748915"/>
          <a:ext cx="2668693" cy="26862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25000"/>
                </a:schemeClr>
              </a:solidFill>
              <a:latin typeface="Bahnschrift Light" panose="020B0502040204020203" pitchFamily="34" charset="0"/>
            </a:rPr>
            <a:t>Total Sales Plan Execution Rate</a:t>
          </a:r>
        </a:p>
      </xdr:txBody>
    </xdr:sp>
    <xdr:clientData/>
  </xdr:twoCellAnchor>
  <xdr:twoCellAnchor>
    <xdr:from>
      <xdr:col>0</xdr:col>
      <xdr:colOff>173874</xdr:colOff>
      <xdr:row>22</xdr:row>
      <xdr:rowOff>145819</xdr:rowOff>
    </xdr:from>
    <xdr:to>
      <xdr:col>3</xdr:col>
      <xdr:colOff>906780</xdr:colOff>
      <xdr:row>24</xdr:row>
      <xdr:rowOff>15240</xdr:rowOff>
    </xdr:to>
    <xdr:sp macro="" textlink="">
      <xdr:nvSpPr>
        <xdr:cNvPr id="18" name="TextBox 17">
          <a:extLst>
            <a:ext uri="{FF2B5EF4-FFF2-40B4-BE49-F238E27FC236}">
              <a16:creationId xmlns:a16="http://schemas.microsoft.com/office/drawing/2014/main" id="{6AEB94E6-6513-433D-9BC6-045E72EC91F3}"/>
            </a:ext>
          </a:extLst>
        </xdr:cNvPr>
        <xdr:cNvSpPr txBox="1"/>
      </xdr:nvSpPr>
      <xdr:spPr>
        <a:xfrm>
          <a:off x="173874" y="4085359"/>
          <a:ext cx="1738746" cy="23518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2">
                  <a:lumMod val="25000"/>
                </a:schemeClr>
              </a:solidFill>
              <a:latin typeface="Bahnschrift Light" panose="020B0502040204020203" pitchFamily="34" charset="0"/>
            </a:rPr>
            <a:t>Regions: Top and Bottom</a:t>
          </a:r>
        </a:p>
      </xdr:txBody>
    </xdr:sp>
    <xdr:clientData/>
  </xdr:twoCellAnchor>
  <xdr:twoCellAnchor editAs="oneCell">
    <xdr:from>
      <xdr:col>11</xdr:col>
      <xdr:colOff>260465</xdr:colOff>
      <xdr:row>0</xdr:row>
      <xdr:rowOff>126769</xdr:rowOff>
    </xdr:from>
    <xdr:to>
      <xdr:col>14</xdr:col>
      <xdr:colOff>587259</xdr:colOff>
      <xdr:row>2</xdr:row>
      <xdr:rowOff>172488</xdr:rowOff>
    </xdr:to>
    <mc:AlternateContent xmlns:mc="http://schemas.openxmlformats.org/markup-compatibility/2006" xmlns:a14="http://schemas.microsoft.com/office/drawing/2010/main">
      <mc:Choice Requires="a14">
        <xdr:graphicFrame macro="">
          <xdr:nvGraphicFramePr>
            <xdr:cNvPr id="20" name="type">
              <a:extLst>
                <a:ext uri="{FF2B5EF4-FFF2-40B4-BE49-F238E27FC236}">
                  <a16:creationId xmlns:a16="http://schemas.microsoft.com/office/drawing/2014/main" id="{4C7AB679-5F37-426D-A726-0B7EC61D881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434445" y="126769"/>
              <a:ext cx="1826029" cy="396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541020</xdr:colOff>
      <xdr:row>22</xdr:row>
      <xdr:rowOff>130579</xdr:rowOff>
    </xdr:from>
    <xdr:to>
      <xdr:col>12</xdr:col>
      <xdr:colOff>594360</xdr:colOff>
      <xdr:row>24</xdr:row>
      <xdr:rowOff>15240</xdr:rowOff>
    </xdr:to>
    <xdr:sp macro="" textlink="">
      <xdr:nvSpPr>
        <xdr:cNvPr id="21" name="TextBox 20">
          <a:extLst>
            <a:ext uri="{FF2B5EF4-FFF2-40B4-BE49-F238E27FC236}">
              <a16:creationId xmlns:a16="http://schemas.microsoft.com/office/drawing/2014/main" id="{B08BFA1E-E11E-4053-B6D5-DEAD65637EDF}"/>
            </a:ext>
          </a:extLst>
        </xdr:cNvPr>
        <xdr:cNvSpPr txBox="1"/>
      </xdr:nvSpPr>
      <xdr:spPr>
        <a:xfrm>
          <a:off x="4495800" y="4070119"/>
          <a:ext cx="1882140" cy="25042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2">
                  <a:lumMod val="25000"/>
                </a:schemeClr>
              </a:solidFill>
              <a:latin typeface="Bahnschrift Light" panose="020B0502040204020203" pitchFamily="34" charset="0"/>
            </a:rPr>
            <a:t>Total Sales by Distributor</a:t>
          </a:r>
        </a:p>
      </xdr:txBody>
    </xdr:sp>
    <xdr:clientData/>
  </xdr:twoCellAnchor>
  <xdr:twoCellAnchor>
    <xdr:from>
      <xdr:col>0</xdr:col>
      <xdr:colOff>129540</xdr:colOff>
      <xdr:row>21</xdr:row>
      <xdr:rowOff>106680</xdr:rowOff>
    </xdr:from>
    <xdr:to>
      <xdr:col>19</xdr:col>
      <xdr:colOff>121920</xdr:colOff>
      <xdr:row>21</xdr:row>
      <xdr:rowOff>114300</xdr:rowOff>
    </xdr:to>
    <xdr:cxnSp macro="">
      <xdr:nvCxnSpPr>
        <xdr:cNvPr id="23" name="Straight Connector 22">
          <a:extLst>
            <a:ext uri="{FF2B5EF4-FFF2-40B4-BE49-F238E27FC236}">
              <a16:creationId xmlns:a16="http://schemas.microsoft.com/office/drawing/2014/main" id="{1A065DD5-825D-4566-BE70-0DD5646AB141}"/>
            </a:ext>
          </a:extLst>
        </xdr:cNvPr>
        <xdr:cNvCxnSpPr/>
      </xdr:nvCxnSpPr>
      <xdr:spPr>
        <a:xfrm>
          <a:off x="129540" y="3863340"/>
          <a:ext cx="8923020" cy="7620"/>
        </a:xfrm>
        <a:prstGeom prst="line">
          <a:avLst/>
        </a:prstGeom>
        <a:ln>
          <a:solidFill>
            <a:schemeClr val="bg1">
              <a:lumMod val="95000"/>
            </a:schemeClr>
          </a:solidFill>
        </a:ln>
        <a:effectLst>
          <a:outerShdw blurRad="101600" dist="76200" dir="2700000" sx="96000" sy="96000" algn="tl" rotWithShape="0">
            <a:prstClr val="black">
              <a:alpha val="26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708660</xdr:colOff>
      <xdr:row>23</xdr:row>
      <xdr:rowOff>91440</xdr:rowOff>
    </xdr:from>
    <xdr:to>
      <xdr:col>7</xdr:col>
      <xdr:colOff>22860</xdr:colOff>
      <xdr:row>23</xdr:row>
      <xdr:rowOff>91440</xdr:rowOff>
    </xdr:to>
    <xdr:cxnSp macro="">
      <xdr:nvCxnSpPr>
        <xdr:cNvPr id="8" name="Straight Arrow Connector 7">
          <a:extLst>
            <a:ext uri="{FF2B5EF4-FFF2-40B4-BE49-F238E27FC236}">
              <a16:creationId xmlns:a16="http://schemas.microsoft.com/office/drawing/2014/main" id="{887FA765-4183-48F5-8843-7434DBC11240}"/>
            </a:ext>
          </a:extLst>
        </xdr:cNvPr>
        <xdr:cNvCxnSpPr/>
      </xdr:nvCxnSpPr>
      <xdr:spPr>
        <a:xfrm>
          <a:off x="2857500" y="4213860"/>
          <a:ext cx="281940" cy="0"/>
        </a:xfrm>
        <a:prstGeom prst="straightConnector1">
          <a:avLst/>
        </a:prstGeom>
        <a:ln>
          <a:solidFill>
            <a:schemeClr val="tx1">
              <a:lumMod val="65000"/>
              <a:lumOff val="35000"/>
            </a:schemeClr>
          </a:solidFill>
          <a:tailEnd type="arrow" w="med" len="sm"/>
        </a:ln>
        <a:effectLst>
          <a:outerShdw blurRad="50800" dist="38100" dir="13500000" algn="b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579120</xdr:colOff>
      <xdr:row>1</xdr:row>
      <xdr:rowOff>137160</xdr:rowOff>
    </xdr:from>
    <xdr:to>
      <xdr:col>11</xdr:col>
      <xdr:colOff>251460</xdr:colOff>
      <xdr:row>1</xdr:row>
      <xdr:rowOff>137160</xdr:rowOff>
    </xdr:to>
    <xdr:cxnSp macro="">
      <xdr:nvCxnSpPr>
        <xdr:cNvPr id="26" name="Straight Arrow Connector 25">
          <a:extLst>
            <a:ext uri="{FF2B5EF4-FFF2-40B4-BE49-F238E27FC236}">
              <a16:creationId xmlns:a16="http://schemas.microsoft.com/office/drawing/2014/main" id="{D8522AAF-D46E-42EE-AEAD-E9E9F90980D5}"/>
            </a:ext>
          </a:extLst>
        </xdr:cNvPr>
        <xdr:cNvCxnSpPr/>
      </xdr:nvCxnSpPr>
      <xdr:spPr>
        <a:xfrm>
          <a:off x="5143500" y="320040"/>
          <a:ext cx="281940" cy="0"/>
        </a:xfrm>
        <a:prstGeom prst="straightConnector1">
          <a:avLst/>
        </a:prstGeom>
        <a:ln>
          <a:solidFill>
            <a:schemeClr val="tx1">
              <a:lumMod val="65000"/>
              <a:lumOff val="35000"/>
            </a:schemeClr>
          </a:solidFill>
          <a:tailEnd type="arrow" w="med" len="sm"/>
        </a:ln>
        <a:effectLst>
          <a:outerShdw blurRad="50800" dist="38100" dir="13500000" algn="b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518160</xdr:colOff>
      <xdr:row>4</xdr:row>
      <xdr:rowOff>83820</xdr:rowOff>
    </xdr:from>
    <xdr:to>
      <xdr:col>3</xdr:col>
      <xdr:colOff>822960</xdr:colOff>
      <xdr:row>11</xdr:row>
      <xdr:rowOff>0</xdr:rowOff>
    </xdr:to>
    <xdr:graphicFrame macro="">
      <xdr:nvGraphicFramePr>
        <xdr:cNvPr id="24" name="Chart 23">
          <a:extLst>
            <a:ext uri="{FF2B5EF4-FFF2-40B4-BE49-F238E27FC236}">
              <a16:creationId xmlns:a16="http://schemas.microsoft.com/office/drawing/2014/main" id="{2AC2E102-E2D8-4ABA-8643-D38FC02FC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45720</xdr:colOff>
      <xdr:row>22</xdr:row>
      <xdr:rowOff>160020</xdr:rowOff>
    </xdr:from>
    <xdr:to>
      <xdr:col>21</xdr:col>
      <xdr:colOff>495300</xdr:colOff>
      <xdr:row>24</xdr:row>
      <xdr:rowOff>30480</xdr:rowOff>
    </xdr:to>
    <xdr:sp macro="" textlink="">
      <xdr:nvSpPr>
        <xdr:cNvPr id="25" name="TextBox 24">
          <a:extLst>
            <a:ext uri="{FF2B5EF4-FFF2-40B4-BE49-F238E27FC236}">
              <a16:creationId xmlns:a16="http://schemas.microsoft.com/office/drawing/2014/main" id="{F3B9CEDB-CC21-4839-8057-4FA5E237A2F3}"/>
            </a:ext>
          </a:extLst>
        </xdr:cNvPr>
        <xdr:cNvSpPr txBox="1"/>
      </xdr:nvSpPr>
      <xdr:spPr>
        <a:xfrm>
          <a:off x="8839200" y="4099560"/>
          <a:ext cx="1935480" cy="23622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bg2">
                  <a:lumMod val="25000"/>
                </a:schemeClr>
              </a:solidFill>
              <a:latin typeface="Bahnschrift Light" panose="020B0502040204020203" pitchFamily="34" charset="0"/>
            </a:rPr>
            <a:t>TOP-10</a:t>
          </a:r>
          <a:r>
            <a:rPr lang="en-US" sz="1100" b="0" baseline="0">
              <a:solidFill>
                <a:schemeClr val="bg2">
                  <a:lumMod val="25000"/>
                </a:schemeClr>
              </a:solidFill>
              <a:latin typeface="Bahnschrift Light" panose="020B0502040204020203" pitchFamily="34" charset="0"/>
            </a:rPr>
            <a:t> Customers</a:t>
          </a:r>
          <a:endParaRPr lang="en-US" sz="1100" b="0">
            <a:solidFill>
              <a:schemeClr val="bg2">
                <a:lumMod val="25000"/>
              </a:schemeClr>
            </a:solidFill>
            <a:latin typeface="Bahnschrift Light" panose="020B0502040204020203" pitchFamily="34" charset="0"/>
          </a:endParaRPr>
        </a:p>
      </xdr:txBody>
    </xdr:sp>
    <xdr:clientData/>
  </xdr:twoCellAnchor>
  <xdr:twoCellAnchor>
    <xdr:from>
      <xdr:col>18</xdr:col>
      <xdr:colOff>43873</xdr:colOff>
      <xdr:row>3</xdr:row>
      <xdr:rowOff>165485</xdr:rowOff>
    </xdr:from>
    <xdr:to>
      <xdr:col>23</xdr:col>
      <xdr:colOff>63347</xdr:colOff>
      <xdr:row>5</xdr:row>
      <xdr:rowOff>110837</xdr:rowOff>
    </xdr:to>
    <xdr:sp macro="" textlink="">
      <xdr:nvSpPr>
        <xdr:cNvPr id="27" name="TextBox 26">
          <a:extLst>
            <a:ext uri="{FF2B5EF4-FFF2-40B4-BE49-F238E27FC236}">
              <a16:creationId xmlns:a16="http://schemas.microsoft.com/office/drawing/2014/main" id="{373DBAD2-5F01-48AA-8ED5-9343DC0EF598}"/>
            </a:ext>
          </a:extLst>
        </xdr:cNvPr>
        <xdr:cNvSpPr txBox="1"/>
      </xdr:nvSpPr>
      <xdr:spPr>
        <a:xfrm>
          <a:off x="8832273" y="724285"/>
          <a:ext cx="2788074" cy="31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25000"/>
                </a:schemeClr>
              </a:solidFill>
              <a:latin typeface="Bahnschrift Light" panose="020B0502040204020203" pitchFamily="34" charset="0"/>
            </a:rPr>
            <a:t>Top Distributor</a:t>
          </a:r>
        </a:p>
      </xdr:txBody>
    </xdr:sp>
    <xdr:clientData/>
  </xdr:twoCellAnchor>
  <xdr:twoCellAnchor>
    <xdr:from>
      <xdr:col>19</xdr:col>
      <xdr:colOff>516466</xdr:colOff>
      <xdr:row>5</xdr:row>
      <xdr:rowOff>158904</xdr:rowOff>
    </xdr:from>
    <xdr:to>
      <xdr:col>21</xdr:col>
      <xdr:colOff>855133</xdr:colOff>
      <xdr:row>8</xdr:row>
      <xdr:rowOff>181764</xdr:rowOff>
    </xdr:to>
    <xdr:sp macro="" textlink="pt!D29">
      <xdr:nvSpPr>
        <xdr:cNvPr id="30" name="TextBox 29">
          <a:extLst>
            <a:ext uri="{FF2B5EF4-FFF2-40B4-BE49-F238E27FC236}">
              <a16:creationId xmlns:a16="http://schemas.microsoft.com/office/drawing/2014/main" id="{F0455356-260A-4441-8EBE-E50927DEE00F}"/>
            </a:ext>
          </a:extLst>
        </xdr:cNvPr>
        <xdr:cNvSpPr txBox="1"/>
      </xdr:nvSpPr>
      <xdr:spPr>
        <a:xfrm>
          <a:off x="9440333" y="1090237"/>
          <a:ext cx="1684867" cy="5816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BDFB2D8-897B-443F-8889-7D01F6D32CEA}" type="TxLink">
            <a:rPr lang="ru-RU" sz="1600" b="0" i="0" u="none" strike="noStrike">
              <a:solidFill>
                <a:schemeClr val="tx1">
                  <a:lumMod val="65000"/>
                  <a:lumOff val="35000"/>
                </a:schemeClr>
              </a:solidFill>
              <a:latin typeface="Bahnschrift Light" panose="020B0502040204020203" pitchFamily="34" charset="0"/>
              <a:ea typeface="+mn-ea"/>
              <a:cs typeface="Calibri"/>
            </a:rPr>
            <a:pPr marL="0" indent="0" algn="ctr"/>
            <a:t>Фармстандарт</a:t>
          </a:fld>
          <a:endParaRPr lang="en-US" sz="3600" b="0" i="0" u="none" strike="noStrike">
            <a:solidFill>
              <a:schemeClr val="tx1">
                <a:lumMod val="65000"/>
                <a:lumOff val="35000"/>
              </a:schemeClr>
            </a:solidFill>
            <a:latin typeface="Bahnschrift Light" panose="020B0502040204020203" pitchFamily="34" charset="0"/>
            <a:ea typeface="+mn-ea"/>
            <a:cs typeface="Calibri"/>
          </a:endParaRPr>
        </a:p>
      </xdr:txBody>
    </xdr:sp>
    <xdr:clientData/>
  </xdr:twoCellAnchor>
  <xdr:twoCellAnchor>
    <xdr:from>
      <xdr:col>21</xdr:col>
      <xdr:colOff>1009073</xdr:colOff>
      <xdr:row>3</xdr:row>
      <xdr:rowOff>157018</xdr:rowOff>
    </xdr:from>
    <xdr:to>
      <xdr:col>27</xdr:col>
      <xdr:colOff>71814</xdr:colOff>
      <xdr:row>5</xdr:row>
      <xdr:rowOff>102370</xdr:rowOff>
    </xdr:to>
    <xdr:sp macro="" textlink="">
      <xdr:nvSpPr>
        <xdr:cNvPr id="32" name="TextBox 31">
          <a:extLst>
            <a:ext uri="{FF2B5EF4-FFF2-40B4-BE49-F238E27FC236}">
              <a16:creationId xmlns:a16="http://schemas.microsoft.com/office/drawing/2014/main" id="{90654DA7-E831-4FB9-AE43-CC505216D30D}"/>
            </a:ext>
          </a:extLst>
        </xdr:cNvPr>
        <xdr:cNvSpPr txBox="1"/>
      </xdr:nvSpPr>
      <xdr:spPr>
        <a:xfrm>
          <a:off x="11279140" y="715818"/>
          <a:ext cx="2788074" cy="31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25000"/>
                </a:schemeClr>
              </a:solidFill>
              <a:latin typeface="Bahnschrift Light" panose="020B0502040204020203" pitchFamily="34" charset="0"/>
            </a:rPr>
            <a:t>Top Customer</a:t>
          </a:r>
        </a:p>
      </xdr:txBody>
    </xdr:sp>
    <xdr:clientData/>
  </xdr:twoCellAnchor>
  <xdr:twoCellAnchor>
    <xdr:from>
      <xdr:col>23</xdr:col>
      <xdr:colOff>313266</xdr:colOff>
      <xdr:row>5</xdr:row>
      <xdr:rowOff>158904</xdr:rowOff>
    </xdr:from>
    <xdr:to>
      <xdr:col>26</xdr:col>
      <xdr:colOff>169333</xdr:colOff>
      <xdr:row>8</xdr:row>
      <xdr:rowOff>181764</xdr:rowOff>
    </xdr:to>
    <xdr:sp macro="" textlink="pt!G29">
      <xdr:nvSpPr>
        <xdr:cNvPr id="33" name="TextBox 32">
          <a:extLst>
            <a:ext uri="{FF2B5EF4-FFF2-40B4-BE49-F238E27FC236}">
              <a16:creationId xmlns:a16="http://schemas.microsoft.com/office/drawing/2014/main" id="{8A6E8355-AEB7-46E8-9BF4-B06185DDDBAF}"/>
            </a:ext>
          </a:extLst>
        </xdr:cNvPr>
        <xdr:cNvSpPr txBox="1"/>
      </xdr:nvSpPr>
      <xdr:spPr>
        <a:xfrm>
          <a:off x="11870266" y="1090237"/>
          <a:ext cx="1684867" cy="58166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EAFFF2B-218B-4686-9221-FA0C05F3C765}" type="TxLink">
            <a:rPr lang="ru-RU" sz="1600" b="0" i="0" u="none" strike="noStrike">
              <a:solidFill>
                <a:schemeClr val="tx1">
                  <a:lumMod val="65000"/>
                  <a:lumOff val="35000"/>
                </a:schemeClr>
              </a:solidFill>
              <a:latin typeface="Bahnschrift Light" panose="020B0502040204020203" pitchFamily="34" charset="0"/>
              <a:ea typeface="+mn-ea"/>
              <a:cs typeface="Calibri"/>
            </a:rPr>
            <a:pPr marL="0" indent="0" algn="ctr"/>
            <a:t>Аптека Солнечная</a:t>
          </a:fld>
          <a:endParaRPr lang="en-US" sz="4800" b="0" i="0" u="none" strike="noStrike">
            <a:solidFill>
              <a:schemeClr val="tx1">
                <a:lumMod val="65000"/>
                <a:lumOff val="35000"/>
              </a:schemeClr>
            </a:solidFill>
            <a:latin typeface="Bahnschrift Light" panose="020B0502040204020203" pitchFamily="34" charset="0"/>
            <a:ea typeface="+mn-ea"/>
            <a:cs typeface="Calibri"/>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0.25352</cdr:x>
      <cdr:y>0.3758</cdr:y>
    </cdr:from>
    <cdr:to>
      <cdr:x>0.90141</cdr:x>
      <cdr:y>0.6242</cdr:y>
    </cdr:to>
    <cdr:sp macro="" textlink="pt!$A$18">
      <cdr:nvSpPr>
        <cdr:cNvPr id="2" name="TextBox 1">
          <a:extLst xmlns:a="http://schemas.openxmlformats.org/drawingml/2006/main">
            <a:ext uri="{FF2B5EF4-FFF2-40B4-BE49-F238E27FC236}">
              <a16:creationId xmlns:a16="http://schemas.microsoft.com/office/drawing/2014/main" id="{E65CB007-B66E-4470-A606-F7715E7D2DEB}"/>
            </a:ext>
          </a:extLst>
        </cdr:cNvPr>
        <cdr:cNvSpPr txBox="1"/>
      </cdr:nvSpPr>
      <cdr:spPr>
        <a:xfrm xmlns:a="http://schemas.openxmlformats.org/drawingml/2006/main">
          <a:off x="274320" y="449580"/>
          <a:ext cx="701040" cy="2971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666F06D-8F37-449F-A56D-BE3F5F7D5D8C}" type="TxLink">
            <a:rPr lang="en-US" sz="1050" b="0" i="0" u="none" strike="noStrike">
              <a:solidFill>
                <a:srgbClr val="000000"/>
              </a:solidFill>
              <a:latin typeface="Bahnschrift Light" panose="020B0502040204020203" pitchFamily="34" charset="0"/>
              <a:cs typeface="Calibri"/>
            </a:rPr>
            <a:pPr/>
            <a:t>24,71%</a:t>
          </a:fld>
          <a:endParaRPr lang="en-US" sz="1050">
            <a:latin typeface="Bahnschrift Light" panose="020B0502040204020203"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15240</xdr:colOff>
      <xdr:row>3</xdr:row>
      <xdr:rowOff>38100</xdr:rowOff>
    </xdr:from>
    <xdr:to>
      <xdr:col>19</xdr:col>
      <xdr:colOff>541020</xdr:colOff>
      <xdr:row>3</xdr:row>
      <xdr:rowOff>45720</xdr:rowOff>
    </xdr:to>
    <xdr:cxnSp macro="">
      <xdr:nvCxnSpPr>
        <xdr:cNvPr id="3" name="Straight Connector 2">
          <a:extLst>
            <a:ext uri="{FF2B5EF4-FFF2-40B4-BE49-F238E27FC236}">
              <a16:creationId xmlns:a16="http://schemas.microsoft.com/office/drawing/2014/main" id="{182DC6CA-77B9-4436-B5CA-6C0FA0A36B4D}"/>
            </a:ext>
          </a:extLst>
        </xdr:cNvPr>
        <xdr:cNvCxnSpPr/>
      </xdr:nvCxnSpPr>
      <xdr:spPr>
        <a:xfrm>
          <a:off x="243840" y="586740"/>
          <a:ext cx="4251960" cy="7620"/>
        </a:xfrm>
        <a:prstGeom prst="line">
          <a:avLst/>
        </a:prstGeom>
        <a:ln>
          <a:solidFill>
            <a:schemeClr val="bg1">
              <a:lumMod val="95000"/>
            </a:schemeClr>
          </a:solidFill>
        </a:ln>
        <a:effectLst>
          <a:outerShdw blurRad="101600" dist="76200" dir="2700000" sx="96000" sy="96000" algn="tl" rotWithShape="0">
            <a:prstClr val="black">
              <a:alpha val="26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544286</xdr:colOff>
      <xdr:row>0</xdr:row>
      <xdr:rowOff>43543</xdr:rowOff>
    </xdr:from>
    <xdr:to>
      <xdr:col>34</xdr:col>
      <xdr:colOff>457200</xdr:colOff>
      <xdr:row>34</xdr:row>
      <xdr:rowOff>152401</xdr:rowOff>
    </xdr:to>
    <xdr:sp macro="" textlink="">
      <xdr:nvSpPr>
        <xdr:cNvPr id="2" name="Moon 1">
          <a:extLst>
            <a:ext uri="{FF2B5EF4-FFF2-40B4-BE49-F238E27FC236}">
              <a16:creationId xmlns:a16="http://schemas.microsoft.com/office/drawing/2014/main" id="{94F0BAB2-9775-4E8E-9D5D-965415FB96A0}"/>
            </a:ext>
          </a:extLst>
        </xdr:cNvPr>
        <xdr:cNvSpPr/>
      </xdr:nvSpPr>
      <xdr:spPr>
        <a:xfrm flipH="1">
          <a:off x="13694229" y="43543"/>
          <a:ext cx="2960914" cy="5769429"/>
        </a:xfrm>
        <a:prstGeom prst="moon">
          <a:avLst>
            <a:gd name="adj" fmla="val 64442"/>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0</xdr:row>
      <xdr:rowOff>83820</xdr:rowOff>
    </xdr:from>
    <xdr:to>
      <xdr:col>20</xdr:col>
      <xdr:colOff>297180</xdr:colOff>
      <xdr:row>3</xdr:row>
      <xdr:rowOff>106680</xdr:rowOff>
    </xdr:to>
    <xdr:sp macro="" textlink="">
      <xdr:nvSpPr>
        <xdr:cNvPr id="23" name="TextBox 22">
          <a:extLst>
            <a:ext uri="{FF2B5EF4-FFF2-40B4-BE49-F238E27FC236}">
              <a16:creationId xmlns:a16="http://schemas.microsoft.com/office/drawing/2014/main" id="{ACF24F14-5BEA-499A-8B5B-1D6C15695D4B}"/>
            </a:ext>
          </a:extLst>
        </xdr:cNvPr>
        <xdr:cNvSpPr txBox="1"/>
      </xdr:nvSpPr>
      <xdr:spPr>
        <a:xfrm>
          <a:off x="228600" y="83820"/>
          <a:ext cx="463296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2">
                  <a:lumMod val="50000"/>
                </a:schemeClr>
              </a:solidFill>
              <a:latin typeface="Bahnschrift Light" panose="020B0502040204020203" pitchFamily="34" charset="0"/>
            </a:rPr>
            <a:t>Sales Performance Dashboard</a:t>
          </a:r>
        </a:p>
      </xdr:txBody>
    </xdr:sp>
    <xdr:clientData/>
  </xdr:twoCellAnchor>
  <xdr:twoCellAnchor editAs="oneCell">
    <xdr:from>
      <xdr:col>16</xdr:col>
      <xdr:colOff>145626</xdr:colOff>
      <xdr:row>0</xdr:row>
      <xdr:rowOff>71967</xdr:rowOff>
    </xdr:from>
    <xdr:to>
      <xdr:col>19</xdr:col>
      <xdr:colOff>517929</xdr:colOff>
      <xdr:row>2</xdr:row>
      <xdr:rowOff>94826</xdr:rowOff>
    </xdr:to>
    <mc:AlternateContent xmlns:mc="http://schemas.openxmlformats.org/markup-compatibility/2006" xmlns:a14="http://schemas.microsoft.com/office/drawing/2010/main">
      <mc:Choice Requires="a14">
        <xdr:graphicFrame macro="">
          <xdr:nvGraphicFramePr>
            <xdr:cNvPr id="12" name="type 1_detailed">
              <a:extLst>
                <a:ext uri="{FF2B5EF4-FFF2-40B4-BE49-F238E27FC236}">
                  <a16:creationId xmlns:a16="http://schemas.microsoft.com/office/drawing/2014/main" id="{59AE5DB6-7F03-4A81-B009-355C575C0928}"/>
                </a:ext>
              </a:extLst>
            </xdr:cNvPr>
            <xdr:cNvGraphicFramePr/>
          </xdr:nvGraphicFramePr>
          <xdr:xfrm>
            <a:off x="0" y="0"/>
            <a:ext cx="0" cy="0"/>
          </xdr:xfrm>
          <a:graphic>
            <a:graphicData uri="http://schemas.microsoft.com/office/drawing/2010/slicer">
              <sle:slicer xmlns:sle="http://schemas.microsoft.com/office/drawing/2010/slicer" name="type 1_detailed"/>
            </a:graphicData>
          </a:graphic>
        </xdr:graphicFrame>
      </mc:Choice>
      <mc:Fallback xmlns="">
        <xdr:sp macro="" textlink="">
          <xdr:nvSpPr>
            <xdr:cNvPr id="0" name=""/>
            <xdr:cNvSpPr>
              <a:spLocks noTextEdit="1"/>
            </xdr:cNvSpPr>
          </xdr:nvSpPr>
          <xdr:spPr>
            <a:xfrm>
              <a:off x="5428826" y="71967"/>
              <a:ext cx="1845503" cy="395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561340</xdr:colOff>
      <xdr:row>1</xdr:row>
      <xdr:rowOff>130387</xdr:rowOff>
    </xdr:from>
    <xdr:to>
      <xdr:col>16</xdr:col>
      <xdr:colOff>30480</xdr:colOff>
      <xdr:row>1</xdr:row>
      <xdr:rowOff>130387</xdr:rowOff>
    </xdr:to>
    <xdr:cxnSp macro="">
      <xdr:nvCxnSpPr>
        <xdr:cNvPr id="14" name="Straight Arrow Connector 13">
          <a:extLst>
            <a:ext uri="{FF2B5EF4-FFF2-40B4-BE49-F238E27FC236}">
              <a16:creationId xmlns:a16="http://schemas.microsoft.com/office/drawing/2014/main" id="{554023B9-FD86-4FBC-B725-35BEE904A9D8}"/>
            </a:ext>
          </a:extLst>
        </xdr:cNvPr>
        <xdr:cNvCxnSpPr/>
      </xdr:nvCxnSpPr>
      <xdr:spPr>
        <a:xfrm>
          <a:off x="5031740" y="316654"/>
          <a:ext cx="281940" cy="0"/>
        </a:xfrm>
        <a:prstGeom prst="straightConnector1">
          <a:avLst/>
        </a:prstGeom>
        <a:ln>
          <a:solidFill>
            <a:schemeClr val="tx1">
              <a:lumMod val="65000"/>
              <a:lumOff val="35000"/>
            </a:schemeClr>
          </a:solidFill>
          <a:tailEnd type="arrow" w="med" len="sm"/>
        </a:ln>
        <a:effectLst>
          <a:outerShdw blurRad="50800" dist="38100" dir="13500000" algn="b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132926</xdr:colOff>
      <xdr:row>15</xdr:row>
      <xdr:rowOff>107528</xdr:rowOff>
    </xdr:from>
    <xdr:to>
      <xdr:col>5</xdr:col>
      <xdr:colOff>39793</xdr:colOff>
      <xdr:row>25</xdr:row>
      <xdr:rowOff>139701</xdr:rowOff>
    </xdr:to>
    <mc:AlternateContent xmlns:mc="http://schemas.openxmlformats.org/markup-compatibility/2006">
      <mc:Choice xmlns:a14="http://schemas.microsoft.com/office/drawing/2010/main" Requires="a14">
        <xdr:graphicFrame macro="">
          <xdr:nvGraphicFramePr>
            <xdr:cNvPr id="21" name="corporation">
              <a:extLst>
                <a:ext uri="{FF2B5EF4-FFF2-40B4-BE49-F238E27FC236}">
                  <a16:creationId xmlns:a16="http://schemas.microsoft.com/office/drawing/2014/main" id="{5DE04155-8A7C-4F18-9AE7-48665AED809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rporation"/>
            </a:graphicData>
          </a:graphic>
        </xdr:graphicFrame>
      </mc:Choice>
      <mc:Fallback>
        <xdr:sp macro="" textlink="">
          <xdr:nvSpPr>
            <xdr:cNvPr id="0" name=""/>
            <xdr:cNvSpPr>
              <a:spLocks noTextEdit="1"/>
            </xdr:cNvSpPr>
          </xdr:nvSpPr>
          <xdr:spPr>
            <a:xfrm>
              <a:off x="132926" y="2717378"/>
              <a:ext cx="2059517" cy="1870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147319</xdr:colOff>
      <xdr:row>26</xdr:row>
      <xdr:rowOff>96517</xdr:rowOff>
    </xdr:from>
    <xdr:to>
      <xdr:col>13</xdr:col>
      <xdr:colOff>643466</xdr:colOff>
      <xdr:row>34</xdr:row>
      <xdr:rowOff>119743</xdr:rowOff>
    </xdr:to>
    <mc:AlternateContent xmlns:mc="http://schemas.openxmlformats.org/markup-compatibility/2006">
      <mc:Choice xmlns:a14="http://schemas.microsoft.com/office/drawing/2010/main" Requires="a14">
        <xdr:graphicFrame macro="">
          <xdr:nvGraphicFramePr>
            <xdr:cNvPr id="22" name="trade_name">
              <a:extLst>
                <a:ext uri="{FF2B5EF4-FFF2-40B4-BE49-F238E27FC236}">
                  <a16:creationId xmlns:a16="http://schemas.microsoft.com/office/drawing/2014/main" id="{1B3FEC48-23BC-4C13-A414-750C906B728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rade_name"/>
            </a:graphicData>
          </a:graphic>
        </xdr:graphicFrame>
      </mc:Choice>
      <mc:Fallback>
        <xdr:sp macro="" textlink="">
          <xdr:nvSpPr>
            <xdr:cNvPr id="0" name=""/>
            <xdr:cNvSpPr>
              <a:spLocks noTextEdit="1"/>
            </xdr:cNvSpPr>
          </xdr:nvSpPr>
          <xdr:spPr>
            <a:xfrm>
              <a:off x="147319" y="4725667"/>
              <a:ext cx="4020397" cy="1471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160867</xdr:colOff>
      <xdr:row>15</xdr:row>
      <xdr:rowOff>101600</xdr:rowOff>
    </xdr:from>
    <xdr:to>
      <xdr:col>13</xdr:col>
      <xdr:colOff>694267</xdr:colOff>
      <xdr:row>25</xdr:row>
      <xdr:rowOff>133773</xdr:rowOff>
    </xdr:to>
    <mc:AlternateContent xmlns:mc="http://schemas.openxmlformats.org/markup-compatibility/2006">
      <mc:Choice xmlns:a14="http://schemas.microsoft.com/office/drawing/2010/main" Requires="a14">
        <xdr:graphicFrame macro="">
          <xdr:nvGraphicFramePr>
            <xdr:cNvPr id="24" name="market">
              <a:extLst>
                <a:ext uri="{FF2B5EF4-FFF2-40B4-BE49-F238E27FC236}">
                  <a16:creationId xmlns:a16="http://schemas.microsoft.com/office/drawing/2014/main" id="{40BFC81A-FDC6-4B2F-9C62-441AAD00D32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2142067" y="2711450"/>
              <a:ext cx="2076450" cy="1870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135466</xdr:colOff>
      <xdr:row>7</xdr:row>
      <xdr:rowOff>101599</xdr:rowOff>
    </xdr:from>
    <xdr:to>
      <xdr:col>4</xdr:col>
      <xdr:colOff>110066</xdr:colOff>
      <xdr:row>15</xdr:row>
      <xdr:rowOff>25400</xdr:rowOff>
    </xdr:to>
    <mc:AlternateContent xmlns:mc="http://schemas.openxmlformats.org/markup-compatibility/2006">
      <mc:Choice xmlns:a14="http://schemas.microsoft.com/office/drawing/2010/main" Requires="a14">
        <xdr:graphicFrame macro="">
          <xdr:nvGraphicFramePr>
            <xdr:cNvPr id="26" name="YTD">
              <a:extLst>
                <a:ext uri="{FF2B5EF4-FFF2-40B4-BE49-F238E27FC236}">
                  <a16:creationId xmlns:a16="http://schemas.microsoft.com/office/drawing/2014/main" id="{27B3277B-ABED-43F4-B129-1CDD047DB3C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TD"/>
            </a:graphicData>
          </a:graphic>
        </xdr:graphicFrame>
      </mc:Choice>
      <mc:Fallback>
        <xdr:sp macro="" textlink="">
          <xdr:nvSpPr>
            <xdr:cNvPr id="0" name=""/>
            <xdr:cNvSpPr>
              <a:spLocks noTextEdit="1"/>
            </xdr:cNvSpPr>
          </xdr:nvSpPr>
          <xdr:spPr>
            <a:xfrm>
              <a:off x="135466" y="1368424"/>
              <a:ext cx="1955800" cy="1266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160867</xdr:colOff>
      <xdr:row>7</xdr:row>
      <xdr:rowOff>127000</xdr:rowOff>
    </xdr:from>
    <xdr:to>
      <xdr:col>13</xdr:col>
      <xdr:colOff>694267</xdr:colOff>
      <xdr:row>15</xdr:row>
      <xdr:rowOff>67733</xdr:rowOff>
    </xdr:to>
    <mc:AlternateContent xmlns:mc="http://schemas.openxmlformats.org/markup-compatibility/2006">
      <mc:Choice xmlns:a14="http://schemas.microsoft.com/office/drawing/2010/main" Requires="a14">
        <xdr:graphicFrame macro="">
          <xdr:nvGraphicFramePr>
            <xdr:cNvPr id="27" name="MAT">
              <a:extLst>
                <a:ext uri="{FF2B5EF4-FFF2-40B4-BE49-F238E27FC236}">
                  <a16:creationId xmlns:a16="http://schemas.microsoft.com/office/drawing/2014/main" id="{5DF25F7D-7AD9-4FA8-AF26-56B5EC83B3F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T"/>
            </a:graphicData>
          </a:graphic>
        </xdr:graphicFrame>
      </mc:Choice>
      <mc:Fallback>
        <xdr:sp macro="" textlink="">
          <xdr:nvSpPr>
            <xdr:cNvPr id="0" name=""/>
            <xdr:cNvSpPr>
              <a:spLocks noTextEdit="1"/>
            </xdr:cNvSpPr>
          </xdr:nvSpPr>
          <xdr:spPr>
            <a:xfrm>
              <a:off x="2142067" y="1393825"/>
              <a:ext cx="2076450" cy="1283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31</xdr:col>
      <xdr:colOff>558800</xdr:colOff>
      <xdr:row>15</xdr:row>
      <xdr:rowOff>93134</xdr:rowOff>
    </xdr:from>
    <xdr:to>
      <xdr:col>34</xdr:col>
      <xdr:colOff>173275</xdr:colOff>
      <xdr:row>17</xdr:row>
      <xdr:rowOff>141645</xdr:rowOff>
    </xdr:to>
    <xdr:pic>
      <xdr:nvPicPr>
        <xdr:cNvPr id="15" name="Picture 14">
          <a:extLst>
            <a:ext uri="{FF2B5EF4-FFF2-40B4-BE49-F238E27FC236}">
              <a16:creationId xmlns:a16="http://schemas.microsoft.com/office/drawing/2014/main" id="{1001D6AA-1419-4B4D-97DE-64519437A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86000" y="2777067"/>
          <a:ext cx="1443275" cy="421045"/>
        </a:xfrm>
        <a:prstGeom prst="rect">
          <a:avLst/>
        </a:prstGeom>
      </xdr:spPr>
    </xdr:pic>
    <xdr:clientData/>
  </xdr:twoCellAnchor>
  <xdr:twoCellAnchor editAs="absolute">
    <xdr:from>
      <xdr:col>0</xdr:col>
      <xdr:colOff>126998</xdr:colOff>
      <xdr:row>3</xdr:row>
      <xdr:rowOff>110066</xdr:rowOff>
    </xdr:from>
    <xdr:to>
      <xdr:col>15</xdr:col>
      <xdr:colOff>274320</xdr:colOff>
      <xdr:row>7</xdr:row>
      <xdr:rowOff>118532</xdr:rowOff>
    </xdr:to>
    <mc:AlternateContent xmlns:mc="http://schemas.openxmlformats.org/markup-compatibility/2006">
      <mc:Choice xmlns:a14="http://schemas.microsoft.com/office/drawing/2010/main" Requires="a14">
        <xdr:graphicFrame macro="">
          <xdr:nvGraphicFramePr>
            <xdr:cNvPr id="13" name="status">
              <a:extLst>
                <a:ext uri="{FF2B5EF4-FFF2-40B4-BE49-F238E27FC236}">
                  <a16:creationId xmlns:a16="http://schemas.microsoft.com/office/drawing/2014/main" id="{1BC5CA7C-1479-47DF-9D0C-B0CBE0415DD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26998" y="652991"/>
              <a:ext cx="4643122" cy="732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03811689813" backgroundQuery="1" createdVersion="6" refreshedVersion="6" minRefreshableVersion="3" recordCount="0" supportSubquery="1" supportAdvancedDrill="1" xr:uid="{1B351BC0-D2F3-4CDF-A435-7A8D5C2B8498}">
  <cacheSource type="external" connectionId="11"/>
  <cacheFields count="2">
    <cacheField name="[type].[type].[type]" caption="type" numFmtId="0" hierarchy="59" level="1">
      <sharedItems containsSemiMixedTypes="0" containsNonDate="0" containsString="0"/>
    </cacheField>
    <cacheField name="[Measures].[Sum of sold]" caption="Sum of sold" numFmtId="0" hierarchy="76" level="32767"/>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0" memberValueDatatype="130" unbalanced="0"/>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0" memberValueDatatype="130" unbalanced="0"/>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0"/>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51474537037" backgroundQuery="1" createdVersion="6" refreshedVersion="6" minRefreshableVersion="3" recordCount="0" supportSubquery="1" supportAdvancedDrill="1" xr:uid="{B82A3952-DD48-47BA-89AD-A629A278BBE2}">
  <cacheSource type="external" connectionId="11"/>
  <cacheFields count="5">
    <cacheField name="[type].[type].[type]" caption="type" numFmtId="0" hierarchy="59" level="1">
      <sharedItems containsSemiMixedTypes="0" containsNonDate="0" containsString="0"/>
    </cacheField>
    <cacheField name="[region].[region].[region]" caption="region" numFmtId="0" hierarchy="14" level="1">
      <sharedItems count="10">
        <s v="Владимирская область"/>
        <s v="Краснодарский край"/>
        <s v="Москва"/>
        <s v="Московская область"/>
        <s v="Нижегородская область"/>
        <s v="Приморский край"/>
        <s v="Республика Башкортостан"/>
        <s v="Ростовская область"/>
        <s v="Санкт-Петербург"/>
        <s v="Свердловская область"/>
      </sharedItems>
    </cacheField>
    <cacheField name="[Measures].[Sum of plan, mln]" caption="Sum of plan, mln" numFmtId="0" hierarchy="77" level="32767"/>
    <cacheField name="[Measures].[Sum of sold]" caption="Sum of sold" numFmtId="0" hierarchy="76" level="32767"/>
    <cacheField name="[Measures].[plan ex by region]" caption="plan ex by region" numFmtId="0" hierarchy="64" level="32767"/>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0" memberValueDatatype="130" unbalanced="0"/>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1"/>
      </fieldsUsage>
    </cacheHierarchy>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0" memberValueDatatype="130" unbalanced="0"/>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0"/>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oneField="1">
      <fieldsUsage count="1">
        <fieldUsage x="4"/>
      </fieldsUsage>
    </cacheHierarchy>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51475115737" backgroundQuery="1" createdVersion="6" refreshedVersion="6" minRefreshableVersion="3" recordCount="0" supportSubquery="1" supportAdvancedDrill="1" xr:uid="{AAF5FE3B-470D-492E-96CB-1DB8F89E745F}">
  <cacheSource type="external" connectionId="11"/>
  <cacheFields count="5">
    <cacheField name="[type].[type].[type]" caption="type" numFmtId="0" hierarchy="59" level="1">
      <sharedItems containsSemiMixedTypes="0" containsNonDate="0" containsString="0"/>
    </cacheField>
    <cacheField name="[region].[region].[region]" caption="region" numFmtId="0" hierarchy="14" level="1">
      <sharedItems count="1">
        <s v="Москва"/>
      </sharedItems>
    </cacheField>
    <cacheField name="[Measures].[Sum of sold]" caption="Sum of sold" numFmtId="0" hierarchy="76" level="32767"/>
    <cacheField name="[sales_by_type].[distributor].[distributor]" caption="distributor" numFmtId="0" hierarchy="21" level="1">
      <sharedItems count="5">
        <s v="БСС"/>
        <s v="Ирвин 2"/>
        <s v="Ланцет"/>
        <s v="Медипал-Онко"/>
        <s v="Фармстандарт"/>
      </sharedItems>
    </cacheField>
    <cacheField name="[sales_by_type].[customer].[customer]" caption="customer" numFmtId="0" hierarchy="18" level="1">
      <sharedItems count="10">
        <s v="Аптека Солнечная"/>
        <s v="Аптека Уни"/>
        <s v="Медицинский центр"/>
        <s v="Министерство здравоохранения региона"/>
        <s v="Областная больница"/>
        <s v="Онкологический диспансер"/>
        <s v="ООО &quot;Медна&quot;"/>
        <s v="ООО &quot;Трейд&quot;"/>
        <s v="ООО &quot;Фармарус&quot;"/>
        <s v="ООО &quot;Хилвэлл&quot;"/>
      </sharedItems>
    </cacheField>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0" memberValueDatatype="130" unbalanced="0"/>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1"/>
      </fieldsUsage>
    </cacheHierarchy>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2" memberValueDatatype="130" unbalanced="0">
      <fieldsUsage count="2">
        <fieldUsage x="-1"/>
        <fieldUsage x="4"/>
      </fieldsUsage>
    </cacheHierarchy>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2" memberValueDatatype="130" unbalanced="0">
      <fieldsUsage count="2">
        <fieldUsage x="-1"/>
        <fieldUsage x="3"/>
      </fieldsUsage>
    </cacheHierarchy>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0"/>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61491435189" backgroundQuery="1" createdVersion="6" refreshedVersion="6" minRefreshableVersion="3" recordCount="0" supportSubquery="1" supportAdvancedDrill="1" xr:uid="{D9DBCFDF-691B-454E-8D64-B96345223B44}">
  <cacheSource type="external" connectionId="11"/>
  <cacheFields count="6">
    <cacheField name="[type].[type].[type]" caption="type" numFmtId="0" hierarchy="59" level="1">
      <sharedItems containsSemiMixedTypes="0" containsNonDate="0" containsString="0"/>
    </cacheField>
    <cacheField name="[tenders_contracts].[market].[market]" caption="market" numFmtId="0" hierarchy="38" level="1">
      <sharedItems count="6">
        <s v="A01"/>
        <s v="A02"/>
        <s v="B01"/>
        <s v="B02"/>
        <s v="C01"/>
        <s v="C02"/>
      </sharedItems>
    </cacheField>
    <cacheField name="[tenders_contracts].[trade_name].[trade_name]" caption="trade_name" numFmtId="0" hierarchy="50" level="1">
      <sharedItems count="17">
        <s v="Edarby"/>
        <s v="Opdivo"/>
        <s v="Detralex"/>
        <s v="Xtandi"/>
        <s v="Femoston"/>
        <s v="Pembroria"/>
        <s v="Prenexia"/>
        <s v="Forsiga"/>
        <s v="Spinraza"/>
        <s v="Umex"/>
        <s v="Xarelto"/>
        <s v="Eliquis"/>
        <s v="Elizaria"/>
        <s v="Grantia"/>
        <s v="Illumia"/>
        <s v="Spiritia"/>
        <s v="Tujeo Solostar"/>
      </sharedItems>
    </cacheField>
    <cacheField name="[Measures].[Sum of volume]" caption="Sum of volume" numFmtId="0" hierarchy="78" level="32767"/>
    <cacheField name="[tenders_contracts].[status].[status]" caption="status" numFmtId="0" hierarchy="47" level="1">
      <sharedItems containsSemiMixedTypes="0" containsNonDate="0" containsString="0"/>
    </cacheField>
    <cacheField name="Dummy0" numFmtId="0" hierarchy="79" level="32767">
      <extLst>
        <ext xmlns:x14="http://schemas.microsoft.com/office/spreadsheetml/2009/9/main" uri="{63CAB8AC-B538-458d-9737-405883B0398D}">
          <x14:cacheField ignore="1"/>
        </ext>
      </extLst>
    </cacheField>
  </cacheFields>
  <cacheHierarchies count="80">
    <cacheHierarchy uniqueName="[customer].[customer]" caption="customer" attribute="1" defaultMemberUniqueName="[customer].[customer].[All]" allUniqueName="[customer].[customer].[All]" dimensionUniqueName="[customer]" displayFolder="" count="2" memberValueDatatype="130" unbalanced="0"/>
    <cacheHierarchy uniqueName="[customer].[customer_inn]" caption="customer_inn" attribute="1" defaultMemberUniqueName="[customer].[customer_inn].[All]" allUniqueName="[customer].[customer_inn].[All]" dimensionUniqueName="[customer]"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istributor].[distributor]" caption="distributor" attribute="1" defaultMemberUniqueName="[distributor].[distributor].[All]" allUniqueName="[distributor].[distributor].[All]" dimensionUniqueName="[distributor]" displayFolder="" count="2" memberValueDatatype="130" unbalanced="0"/>
    <cacheHierarchy uniqueName="[plan_by_type].[cluster]" caption="cluster" attribute="1" defaultMemberUniqueName="[plan_by_type].[cluster].[All]" allUniqueName="[plan_by_type].[cluster].[All]" dimensionUniqueName="[plan_by_type]" displayFolder="" count="2" memberValueDatatype="130" unbalanced="0"/>
    <cacheHierarchy uniqueName="[plan_by_type].[date]" caption="date" attribute="1" defaultMemberUniqueName="[plan_by_type].[date].[All]" allUniqueName="[plan_by_type].[date].[All]" dimensionUniqueName="[plan_by_type]" displayFolder="" count="2" memberValueDatatype="20" unbalanced="0"/>
    <cacheHierarchy uniqueName="[plan_by_type].[plan, mln]" caption="plan, mln" attribute="1" defaultMemberUniqueName="[plan_by_type].[plan, mln].[All]" allUniqueName="[plan_by_type].[plan, mln].[All]" dimensionUniqueName="[plan_by_type]" displayFolder="" count="2" memberValueDatatype="5" unbalanced="0"/>
    <cacheHierarchy uniqueName="[plan_by_type].[product]" caption="product" attribute="1" defaultMemberUniqueName="[plan_by_type].[product].[All]" allUniqueName="[plan_by_type].[product].[All]" dimensionUniqueName="[plan_by_type]" displayFolder="" count="2" memberValueDatatype="130" unbalanced="0"/>
    <cacheHierarchy uniqueName="[plan_by_type].[region]" caption="region" attribute="1" defaultMemberUniqueName="[plan_by_type].[region].[All]" allUniqueName="[plan_by_type].[region].[All]" dimensionUniqueName="[plan_by_type]" displayFolder="" count="2" memberValueDatatype="130" unbalanced="0"/>
    <cacheHierarchy uniqueName="[plan_by_type].[type]" caption="type" attribute="1" defaultMemberUniqueName="[plan_by_type].[type].[All]" allUniqueName="[plan_by_type].[type].[All]" dimensionUniqueName="[plan_by_type]" displayFolder="" count="2" memberValueDatatype="130" unbalanced="0"/>
    <cacheHierarchy uniqueName="[product].[indication]" caption="indication" attribute="1" defaultMemberUniqueName="[product].[indication].[All]" allUniqueName="[product].[indication].[All]" dimensionUniqueName="[product]" displayFolder="" count="2" memberValueDatatype="130" unbalanced="0"/>
    <cacheHierarchy uniqueName="[product].[price]" caption="price" attribute="1" defaultMemberUniqueName="[product].[price].[All]" allUniqueName="[product].[price].[All]" dimensionUniqueName="[product]" displayFolder="" count="2" memberValueDatatype="20" unbalanced="0"/>
    <cacheHierarchy uniqueName="[product].[product]" caption="product" attribute="1" defaultMemberUniqueName="[product].[product].[All]" allUniqueName="[product].[product].[All]" dimensionUniqueName="[product]" displayFolder="" count="2" memberValueDatatype="130" unbalanced="0"/>
    <cacheHierarchy uniqueName="[region].[cluster]" caption="cluster" attribute="1" defaultMemberUniqueName="[region].[cluster].[All]" allUniqueName="[region].[cluster].[All]" dimensionUniqueName="[region]"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region_priority]" caption="region_priority" attribute="1" defaultMemberUniqueName="[region].[region_priority].[All]" allUniqueName="[region].[region_priority].[All]" dimensionUniqueName="[region]" displayFolder="" count="2" memberValueDatatype="130" unbalanced="0"/>
    <cacheHierarchy uniqueName="[sales_by_type].[city]" caption="city" attribute="1" defaultMemberUniqueName="[sales_by_type].[city].[All]" allUniqueName="[sales_by_type].[city].[All]" dimensionUniqueName="[sales_by_type]" displayFolder="" count="2" memberValueDatatype="130" unbalanced="0"/>
    <cacheHierarchy uniqueName="[sales_by_type].[cluster]" caption="cluster" attribute="1" defaultMemberUniqueName="[sales_by_type].[cluster].[All]" allUniqueName="[sales_by_type].[cluster].[All]" dimensionUniqueName="[sales_by_type]" displayFolder="" count="2" memberValueDatatype="130" unbalanced="0"/>
    <cacheHierarchy uniqueName="[sales_by_type].[customer]" caption="customer" attribute="1" defaultMemberUniqueName="[sales_by_type].[customer].[All]" allUniqueName="[sales_by_type].[customer].[All]" dimensionUniqueName="[sales_by_type]" displayFolder="" count="2" memberValueDatatype="130" unbalanced="0"/>
    <cacheHierarchy uniqueName="[sales_by_type].[customer_inn]" caption="customer_inn" attribute="1" defaultMemberUniqueName="[sales_by_type].[customer_inn].[All]" allUniqueName="[sales_by_type].[customer_inn].[All]" dimensionUniqueName="[sales_by_type]" displayFolder="" count="2" memberValueDatatype="20" unbalanced="0"/>
    <cacheHierarchy uniqueName="[sales_by_type].[date]" caption="date" attribute="1" time="1" defaultMemberUniqueName="[sales_by_type].[date].[All]" allUniqueName="[sales_by_type].[date].[All]" dimensionUniqueName="[sales_by_type]" displayFolder="" count="2" memberValueDatatype="7" unbalanced="0"/>
    <cacheHierarchy uniqueName="[sales_by_type].[distributor]" caption="distributor" attribute="1" defaultMemberUniqueName="[sales_by_type].[distributor].[All]" allUniqueName="[sales_by_type].[distributor].[All]" dimensionUniqueName="[sales_by_type]" displayFolder="" count="2" memberValueDatatype="130" unbalanced="0"/>
    <cacheHierarchy uniqueName="[sales_by_type].[indication]" caption="indication" attribute="1" defaultMemberUniqueName="[sales_by_type].[indication].[All]" allUniqueName="[sales_by_type].[indication].[All]" dimensionUniqueName="[sales_by_type]" displayFolder="" count="2" memberValueDatatype="130" unbalanced="0"/>
    <cacheHierarchy uniqueName="[sales_by_type].[product_name]" caption="product_name" attribute="1" defaultMemberUniqueName="[sales_by_type].[product_name].[All]" allUniqueName="[sales_by_type].[product_name].[All]" dimensionUniqueName="[sales_by_type]" displayFolder="" count="2" memberValueDatatype="130" unbalanced="0"/>
    <cacheHierarchy uniqueName="[sales_by_type].[region]" caption="region" attribute="1" defaultMemberUniqueName="[sales_by_type].[region].[All]" allUniqueName="[sales_by_type].[region].[All]" dimensionUniqueName="[sales_by_type]" displayFolder="" count="2" memberValueDatatype="130" unbalanced="0"/>
    <cacheHierarchy uniqueName="[sales_by_type].[region_priority]" caption="region_priority" attribute="1" defaultMemberUniqueName="[sales_by_type].[region_priority].[All]" allUniqueName="[sales_by_type].[region_priority].[All]" dimensionUniqueName="[sales_by_type]" displayFolder="" count="2" memberValueDatatype="130" unbalanced="0"/>
    <cacheHierarchy uniqueName="[sales_by_type].[sales_type]" caption="sales_type" attribute="1" defaultMemberUniqueName="[sales_by_type].[sales_type].[All]" allUniqueName="[sales_by_type].[sales_type].[All]" dimensionUniqueName="[sales_by_type]" displayFolder="" count="2" memberValueDatatype="130" unbalanced="0"/>
    <cacheHierarchy uniqueName="[sales_by_type].[sold]" caption="sold" attribute="1" defaultMemberUniqueName="[sales_by_type].[sold].[All]" allUniqueName="[sales_by_type].[sold].[All]" dimensionUniqueName="[sales_by_type]" displayFolder="" count="2" memberValueDatatype="5" unbalanced="0"/>
    <cacheHierarchy uniqueName="[sales_by_type].[type]" caption="type" attribute="1" defaultMemberUniqueName="[sales_by_type].[type].[All]" allUniqueName="[sales_by_type].[type].[All]" dimensionUniqueName="[sales_by_type]" displayFolder="" count="2" memberValueDatatype="130" unbalanced="0"/>
    <cacheHierarchy uniqueName="[tenders_contracts].[cluster]" caption="cluster" attribute="1" defaultMemberUniqueName="[tenders_contracts].[cluster].[All]" allUniqueName="[tenders_contracts].[cluster].[All]" dimensionUniqueName="[tenders_contracts]" displayFolder="" count="2"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2"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2"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2"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2" memberValueDatatype="130" unbalanced="0"/>
    <cacheHierarchy uniqueName="[tenders_contracts].[corporation]" caption="corporation" attribute="1" defaultMemberUniqueName="[tenders_contracts].[corporation].[All]" allUniqueName="[tenders_contracts].[corporation].[All]" dimensionUniqueName="[tenders_contracts]" displayFolder="" count="2"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2"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2"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2" memberValueDatatype="130" unbalanced="0"/>
    <cacheHierarchy uniqueName="[tenders_contracts].[market]" caption="market" attribute="1" defaultMemberUniqueName="[tenders_contracts].[market].[All]" allUniqueName="[tenders_contracts].[market].[All]" dimensionUniqueName="[tenders_contracts]" displayFolder="" count="2" memberValueDatatype="130" unbalanced="0">
      <fieldsUsage count="2">
        <fieldUsage x="-1"/>
        <fieldUsage x="1"/>
      </fieldsUsage>
    </cacheHierarchy>
    <cacheHierarchy uniqueName="[tenders_contracts].[MAT]" caption="MAT" attribute="1" defaultMemberUniqueName="[tenders_contracts].[MAT].[All]" allUniqueName="[tenders_contracts].[MAT].[All]" dimensionUniqueName="[tenders_contracts]" displayFolder="" count="2"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2"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2"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2" memberValueDatatype="5" unbalanced="0"/>
    <cacheHierarchy uniqueName="[tenders_contracts].[purhase_type]" caption="purhase_type" attribute="1" defaultMemberUniqueName="[tenders_contracts].[purhase_type].[All]" allUniqueName="[tenders_contracts].[purhase_type].[All]" dimensionUniqueName="[tenders_contracts]" displayFolder="" count="2" memberValueDatatype="130" unbalanced="0"/>
    <cacheHierarchy uniqueName="[tenders_contracts].[region]" caption="region" attribute="1" defaultMemberUniqueName="[tenders_contracts].[region].[All]" allUniqueName="[tenders_contracts].[region].[All]" dimensionUniqueName="[tenders_contracts]" displayFolder="" count="2" memberValueDatatype="130" unbalanced="0"/>
    <cacheHierarchy uniqueName="[tenders_contracts].[sku]" caption="sku" attribute="1" defaultMemberUniqueName="[tenders_contracts].[sku].[All]" allUniqueName="[tenders_contracts].[sku].[All]" dimensionUniqueName="[tenders_contracts]" displayFolder="" count="2" memberValueDatatype="130" unbalanced="0"/>
    <cacheHierarchy uniqueName="[tenders_contracts].[source]" caption="source" attribute="1" defaultMemberUniqueName="[tenders_contracts].[source].[All]" allUniqueName="[tenders_contracts].[source].[All]" dimensionUniqueName="[tenders_contracts]" displayFolder="" count="2" memberValueDatatype="130" unbalanced="0"/>
    <cacheHierarchy uniqueName="[tenders_contracts].[status]" caption="status" attribute="1" defaultMemberUniqueName="[tenders_contracts].[status].[All]" allUniqueName="[tenders_contracts].[status].[All]" dimensionUniqueName="[tenders_contracts]" displayFolder="" count="2" memberValueDatatype="130" unbalanced="0">
      <fieldsUsage count="2">
        <fieldUsage x="-1"/>
        <fieldUsage x="4"/>
      </fieldsUsage>
    </cacheHierarchy>
    <cacheHierarchy uniqueName="[tenders_contracts].[supplier_inn]" caption="supplier_inn" attribute="1" defaultMemberUniqueName="[tenders_contracts].[supplier_inn].[All]" allUniqueName="[tenders_contracts].[supplier_inn].[All]" dimensionUniqueName="[tenders_contracts]" displayFolder="" count="2"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2" memberValueDatatype="130" unbalanced="0"/>
    <cacheHierarchy uniqueName="[tenders_contracts].[trade_name]" caption="trade_name" attribute="1" defaultMemberUniqueName="[tenders_contracts].[trade_name].[All]" allUniqueName="[tenders_contracts].[trade_name].[All]" dimensionUniqueName="[tenders_contracts]" displayFolder="" count="2" memberValueDatatype="130" unbalanced="0">
      <fieldsUsage count="2">
        <fieldUsage x="-1"/>
        <fieldUsage x="2"/>
      </fieldsUsage>
    </cacheHierarchy>
    <cacheHierarchy uniqueName="[tenders_contracts].[type]" caption="type" attribute="1" defaultMemberUniqueName="[tenders_contracts].[type].[All]" allUniqueName="[tenders_contracts].[type].[All]" dimensionUniqueName="[tenders_contracts]" displayFolder="" count="2" memberValueDatatype="130" unbalanced="0"/>
    <cacheHierarchy uniqueName="[tenders_contracts].[volume]" caption="volume" attribute="1" defaultMemberUniqueName="[tenders_contracts].[volume].[All]" allUniqueName="[tenders_contracts].[volume].[All]" dimensionUniqueName="[tenders_contracts]" displayFolder="" count="2" memberValueDatatype="5" unbalanced="0"/>
    <cacheHierarchy uniqueName="[tenders_contracts].[YTD]" caption="YTD" attribute="1" defaultMemberUniqueName="[tenders_contracts].[YTD].[All]" allUniqueName="[tenders_contracts].[YTD].[All]" dimensionUniqueName="[tenders_contracts]" displayFolder="" count="2" memberValueDatatype="130" unbalanced="0"/>
    <cacheHierarchy uniqueName="[tenders_contracts].[YTD 2021]" caption="YTD 2021" attribute="1" defaultMemberUniqueName="[tenders_contracts].[YTD 2021].[All]" allUniqueName="[tenders_contracts].[YTD 2021].[All]" dimensionUniqueName="[tenders_contracts]" displayFolder="" count="2" memberValueDatatype="20" unbalanced="0"/>
    <cacheHierarchy uniqueName="[tenders_contracts].[YTD 2022]" caption="YTD 2022" attribute="1" defaultMemberUniqueName="[tenders_contracts].[YTD 2022].[All]" allUniqueName="[tenders_contracts].[YTD 2022].[All]" dimensionUniqueName="[tenders_contracts]" displayFolder="" count="2" memberValueDatatype="5" unbalanced="0"/>
    <cacheHierarchy uniqueName="[tenders_contracts].[YTD 2023]" caption="YTD 2023" attribute="1" defaultMemberUniqueName="[tenders_contracts].[YTD 2023].[All]" allUniqueName="[tenders_contracts].[YTD 2023].[All]" dimensionUniqueName="[tenders_contracts]" displayFolder="" count="2"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2"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2" memberValueDatatype="130" unbalanced="0"/>
    <cacheHierarchy uniqueName="[type].[type]" caption="type" attribute="1" defaultMemberUniqueName="[type].[type].[All]" allUniqueName="[type].[type].[All]" dimensionUniqueName="[type]" displayFolder="" count="2" memberValueDatatype="130" unbalanced="0">
      <fieldsUsage count="2">
        <fieldUsage x="-1"/>
        <fieldUsage x="0"/>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2"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hidden="1">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oneField="1" hidden="1">
      <fieldsUsage count="1">
        <fieldUsage x="3"/>
      </fieldsUsage>
      <extLst>
        <ext xmlns:x15="http://schemas.microsoft.com/office/spreadsheetml/2010/11/main" uri="{B97F6D7D-B522-45F9-BDA1-12C45D357490}">
          <x15:cacheHierarchy aggregatedColumn="52"/>
        </ext>
      </extLst>
    </cacheHierarchy>
    <cacheHierarchy uniqueName="Dummy0" caption="customer" measure="1" count="0">
      <extLst>
        <ext xmlns:x14="http://schemas.microsoft.com/office/spreadsheetml/2009/9/main" uri="{8CF416AD-EC4C-4aba-99F5-12A058AE0983}">
          <x14:cacheHierarchy ignore="1"/>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61492476851" backgroundQuery="1" createdVersion="6" refreshedVersion="6" minRefreshableVersion="3" recordCount="0" supportSubquery="1" supportAdvancedDrill="1" xr:uid="{49F5A2BE-798D-4CA7-A7F7-43CBFC91F253}">
  <cacheSource type="external" connectionId="11"/>
  <cacheFields count="5">
    <cacheField name="[type].[type].[type]" caption="type" numFmtId="0" hierarchy="59" level="1">
      <sharedItems containsSemiMixedTypes="0" containsNonDate="0" containsString="0"/>
    </cacheField>
    <cacheField name="[tenders_contracts].[supplier_name].[supplier_name]" caption="supplier_name" numFmtId="0" hierarchy="49" level="1">
      <sharedItems count="10">
        <s v="Ассоциация &quot;Асфадис&quot;"/>
        <s v="Гранд Капитал"/>
        <s v="ЗдравСервис"/>
        <s v="Интерлек"/>
        <s v="Ирвин 2"/>
        <s v="Катрен"/>
        <s v="Ланцет"/>
        <s v="Протек"/>
        <s v="Р-Фарм"/>
        <s v="Северо-Запад"/>
      </sharedItems>
    </cacheField>
    <cacheField name="[Measures].[Sum of volume]" caption="Sum of volume" numFmtId="0" hierarchy="78" level="32767"/>
    <cacheField name="[tenders_contracts].[status].[status]" caption="status" numFmtId="0" hierarchy="47" level="1">
      <sharedItems containsSemiMixedTypes="0" containsNonDate="0" containsString="0"/>
    </cacheField>
    <cacheField name="Dummy0" numFmtId="0" hierarchy="79" level="32767">
      <extLst>
        <ext xmlns:x14="http://schemas.microsoft.com/office/spreadsheetml/2009/9/main" uri="{63CAB8AC-B538-458d-9737-405883B0398D}">
          <x14:cacheField ignore="1"/>
        </ext>
      </extLst>
    </cacheField>
  </cacheFields>
  <cacheHierarchies count="80">
    <cacheHierarchy uniqueName="[customer].[customer]" caption="customer" attribute="1" defaultMemberUniqueName="[customer].[customer].[All]" allUniqueName="[customer].[customer].[All]" dimensionUniqueName="[customer]" displayFolder="" count="2" memberValueDatatype="130" unbalanced="0"/>
    <cacheHierarchy uniqueName="[customer].[customer_inn]" caption="customer_inn" attribute="1" defaultMemberUniqueName="[customer].[customer_inn].[All]" allUniqueName="[customer].[customer_inn].[All]" dimensionUniqueName="[customer]"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istributor].[distributor]" caption="distributor" attribute="1" defaultMemberUniqueName="[distributor].[distributor].[All]" allUniqueName="[distributor].[distributor].[All]" dimensionUniqueName="[distributor]" displayFolder="" count="2" memberValueDatatype="130" unbalanced="0"/>
    <cacheHierarchy uniqueName="[plan_by_type].[cluster]" caption="cluster" attribute="1" defaultMemberUniqueName="[plan_by_type].[cluster].[All]" allUniqueName="[plan_by_type].[cluster].[All]" dimensionUniqueName="[plan_by_type]" displayFolder="" count="2" memberValueDatatype="130" unbalanced="0"/>
    <cacheHierarchy uniqueName="[plan_by_type].[date]" caption="date" attribute="1" defaultMemberUniqueName="[plan_by_type].[date].[All]" allUniqueName="[plan_by_type].[date].[All]" dimensionUniqueName="[plan_by_type]" displayFolder="" count="2" memberValueDatatype="20" unbalanced="0"/>
    <cacheHierarchy uniqueName="[plan_by_type].[plan, mln]" caption="plan, mln" attribute="1" defaultMemberUniqueName="[plan_by_type].[plan, mln].[All]" allUniqueName="[plan_by_type].[plan, mln].[All]" dimensionUniqueName="[plan_by_type]" displayFolder="" count="2" memberValueDatatype="5" unbalanced="0"/>
    <cacheHierarchy uniqueName="[plan_by_type].[product]" caption="product" attribute="1" defaultMemberUniqueName="[plan_by_type].[product].[All]" allUniqueName="[plan_by_type].[product].[All]" dimensionUniqueName="[plan_by_type]" displayFolder="" count="2" memberValueDatatype="130" unbalanced="0"/>
    <cacheHierarchy uniqueName="[plan_by_type].[region]" caption="region" attribute="1" defaultMemberUniqueName="[plan_by_type].[region].[All]" allUniqueName="[plan_by_type].[region].[All]" dimensionUniqueName="[plan_by_type]" displayFolder="" count="2" memberValueDatatype="130" unbalanced="0"/>
    <cacheHierarchy uniqueName="[plan_by_type].[type]" caption="type" attribute="1" defaultMemberUniqueName="[plan_by_type].[type].[All]" allUniqueName="[plan_by_type].[type].[All]" dimensionUniqueName="[plan_by_type]" displayFolder="" count="2" memberValueDatatype="130" unbalanced="0"/>
    <cacheHierarchy uniqueName="[product].[indication]" caption="indication" attribute="1" defaultMemberUniqueName="[product].[indication].[All]" allUniqueName="[product].[indication].[All]" dimensionUniqueName="[product]" displayFolder="" count="2" memberValueDatatype="130" unbalanced="0"/>
    <cacheHierarchy uniqueName="[product].[price]" caption="price" attribute="1" defaultMemberUniqueName="[product].[price].[All]" allUniqueName="[product].[price].[All]" dimensionUniqueName="[product]" displayFolder="" count="2" memberValueDatatype="20" unbalanced="0"/>
    <cacheHierarchy uniqueName="[product].[product]" caption="product" attribute="1" defaultMemberUniqueName="[product].[product].[All]" allUniqueName="[product].[product].[All]" dimensionUniqueName="[product]" displayFolder="" count="2" memberValueDatatype="130" unbalanced="0"/>
    <cacheHierarchy uniqueName="[region].[cluster]" caption="cluster" attribute="1" defaultMemberUniqueName="[region].[cluster].[All]" allUniqueName="[region].[cluster].[All]" dimensionUniqueName="[region]"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region].[region_priority]" caption="region_priority" attribute="1" defaultMemberUniqueName="[region].[region_priority].[All]" allUniqueName="[region].[region_priority].[All]" dimensionUniqueName="[region]" displayFolder="" count="2" memberValueDatatype="130" unbalanced="0"/>
    <cacheHierarchy uniqueName="[sales_by_type].[city]" caption="city" attribute="1" defaultMemberUniqueName="[sales_by_type].[city].[All]" allUniqueName="[sales_by_type].[city].[All]" dimensionUniqueName="[sales_by_type]" displayFolder="" count="2" memberValueDatatype="130" unbalanced="0"/>
    <cacheHierarchy uniqueName="[sales_by_type].[cluster]" caption="cluster" attribute="1" defaultMemberUniqueName="[sales_by_type].[cluster].[All]" allUniqueName="[sales_by_type].[cluster].[All]" dimensionUniqueName="[sales_by_type]" displayFolder="" count="2" memberValueDatatype="130" unbalanced="0"/>
    <cacheHierarchy uniqueName="[sales_by_type].[customer]" caption="customer" attribute="1" defaultMemberUniqueName="[sales_by_type].[customer].[All]" allUniqueName="[sales_by_type].[customer].[All]" dimensionUniqueName="[sales_by_type]" displayFolder="" count="2" memberValueDatatype="130" unbalanced="0"/>
    <cacheHierarchy uniqueName="[sales_by_type].[customer_inn]" caption="customer_inn" attribute="1" defaultMemberUniqueName="[sales_by_type].[customer_inn].[All]" allUniqueName="[sales_by_type].[customer_inn].[All]" dimensionUniqueName="[sales_by_type]" displayFolder="" count="2" memberValueDatatype="20" unbalanced="0"/>
    <cacheHierarchy uniqueName="[sales_by_type].[date]" caption="date" attribute="1" time="1" defaultMemberUniqueName="[sales_by_type].[date].[All]" allUniqueName="[sales_by_type].[date].[All]" dimensionUniqueName="[sales_by_type]" displayFolder="" count="2" memberValueDatatype="7" unbalanced="0"/>
    <cacheHierarchy uniqueName="[sales_by_type].[distributor]" caption="distributor" attribute="1" defaultMemberUniqueName="[sales_by_type].[distributor].[All]" allUniqueName="[sales_by_type].[distributor].[All]" dimensionUniqueName="[sales_by_type]" displayFolder="" count="2" memberValueDatatype="130" unbalanced="0"/>
    <cacheHierarchy uniqueName="[sales_by_type].[indication]" caption="indication" attribute="1" defaultMemberUniqueName="[sales_by_type].[indication].[All]" allUniqueName="[sales_by_type].[indication].[All]" dimensionUniqueName="[sales_by_type]" displayFolder="" count="2" memberValueDatatype="130" unbalanced="0"/>
    <cacheHierarchy uniqueName="[sales_by_type].[product_name]" caption="product_name" attribute="1" defaultMemberUniqueName="[sales_by_type].[product_name].[All]" allUniqueName="[sales_by_type].[product_name].[All]" dimensionUniqueName="[sales_by_type]" displayFolder="" count="2" memberValueDatatype="130" unbalanced="0"/>
    <cacheHierarchy uniqueName="[sales_by_type].[region]" caption="region" attribute="1" defaultMemberUniqueName="[sales_by_type].[region].[All]" allUniqueName="[sales_by_type].[region].[All]" dimensionUniqueName="[sales_by_type]" displayFolder="" count="2" memberValueDatatype="130" unbalanced="0"/>
    <cacheHierarchy uniqueName="[sales_by_type].[region_priority]" caption="region_priority" attribute="1" defaultMemberUniqueName="[sales_by_type].[region_priority].[All]" allUniqueName="[sales_by_type].[region_priority].[All]" dimensionUniqueName="[sales_by_type]" displayFolder="" count="2" memberValueDatatype="130" unbalanced="0"/>
    <cacheHierarchy uniqueName="[sales_by_type].[sales_type]" caption="sales_type" attribute="1" defaultMemberUniqueName="[sales_by_type].[sales_type].[All]" allUniqueName="[sales_by_type].[sales_type].[All]" dimensionUniqueName="[sales_by_type]" displayFolder="" count="2" memberValueDatatype="130" unbalanced="0"/>
    <cacheHierarchy uniqueName="[sales_by_type].[sold]" caption="sold" attribute="1" defaultMemberUniqueName="[sales_by_type].[sold].[All]" allUniqueName="[sales_by_type].[sold].[All]" dimensionUniqueName="[sales_by_type]" displayFolder="" count="2" memberValueDatatype="5" unbalanced="0"/>
    <cacheHierarchy uniqueName="[sales_by_type].[type]" caption="type" attribute="1" defaultMemberUniqueName="[sales_by_type].[type].[All]" allUniqueName="[sales_by_type].[type].[All]" dimensionUniqueName="[sales_by_type]" displayFolder="" count="2" memberValueDatatype="130" unbalanced="0"/>
    <cacheHierarchy uniqueName="[tenders_contracts].[cluster]" caption="cluster" attribute="1" defaultMemberUniqueName="[tenders_contracts].[cluster].[All]" allUniqueName="[tenders_contracts].[cluster].[All]" dimensionUniqueName="[tenders_contracts]" displayFolder="" count="2"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2"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2"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2"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2" memberValueDatatype="130" unbalanced="0"/>
    <cacheHierarchy uniqueName="[tenders_contracts].[corporation]" caption="corporation" attribute="1" defaultMemberUniqueName="[tenders_contracts].[corporation].[All]" allUniqueName="[tenders_contracts].[corporation].[All]" dimensionUniqueName="[tenders_contracts]" displayFolder="" count="2"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2"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2"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2" memberValueDatatype="130" unbalanced="0"/>
    <cacheHierarchy uniqueName="[tenders_contracts].[market]" caption="market" attribute="1" defaultMemberUniqueName="[tenders_contracts].[market].[All]" allUniqueName="[tenders_contracts].[market].[All]" dimensionUniqueName="[tenders_contracts]" displayFolder="" count="2" memberValueDatatype="130" unbalanced="0"/>
    <cacheHierarchy uniqueName="[tenders_contracts].[MAT]" caption="MAT" attribute="1" defaultMemberUniqueName="[tenders_contracts].[MAT].[All]" allUniqueName="[tenders_contracts].[MAT].[All]" dimensionUniqueName="[tenders_contracts]" displayFolder="" count="2"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2"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2"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2" memberValueDatatype="5" unbalanced="0"/>
    <cacheHierarchy uniqueName="[tenders_contracts].[purhase_type]" caption="purhase_type" attribute="1" defaultMemberUniqueName="[tenders_contracts].[purhase_type].[All]" allUniqueName="[tenders_contracts].[purhase_type].[All]" dimensionUniqueName="[tenders_contracts]" displayFolder="" count="2" memberValueDatatype="130" unbalanced="0"/>
    <cacheHierarchy uniqueName="[tenders_contracts].[region]" caption="region" attribute="1" defaultMemberUniqueName="[tenders_contracts].[region].[All]" allUniqueName="[tenders_contracts].[region].[All]" dimensionUniqueName="[tenders_contracts]" displayFolder="" count="2" memberValueDatatype="130" unbalanced="0"/>
    <cacheHierarchy uniqueName="[tenders_contracts].[sku]" caption="sku" attribute="1" defaultMemberUniqueName="[tenders_contracts].[sku].[All]" allUniqueName="[tenders_contracts].[sku].[All]" dimensionUniqueName="[tenders_contracts]" displayFolder="" count="2" memberValueDatatype="130" unbalanced="0"/>
    <cacheHierarchy uniqueName="[tenders_contracts].[source]" caption="source" attribute="1" defaultMemberUniqueName="[tenders_contracts].[source].[All]" allUniqueName="[tenders_contracts].[source].[All]" dimensionUniqueName="[tenders_contracts]" displayFolder="" count="2" memberValueDatatype="130" unbalanced="0"/>
    <cacheHierarchy uniqueName="[tenders_contracts].[status]" caption="status" attribute="1" defaultMemberUniqueName="[tenders_contracts].[status].[All]" allUniqueName="[tenders_contracts].[status].[All]" dimensionUniqueName="[tenders_contracts]" displayFolder="" count="2" memberValueDatatype="130" unbalanced="0">
      <fieldsUsage count="2">
        <fieldUsage x="-1"/>
        <fieldUsage x="3"/>
      </fieldsUsage>
    </cacheHierarchy>
    <cacheHierarchy uniqueName="[tenders_contracts].[supplier_inn]" caption="supplier_inn" attribute="1" defaultMemberUniqueName="[tenders_contracts].[supplier_inn].[All]" allUniqueName="[tenders_contracts].[supplier_inn].[All]" dimensionUniqueName="[tenders_contracts]" displayFolder="" count="2"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2" memberValueDatatype="130" unbalanced="0">
      <fieldsUsage count="2">
        <fieldUsage x="-1"/>
        <fieldUsage x="1"/>
      </fieldsUsage>
    </cacheHierarchy>
    <cacheHierarchy uniqueName="[tenders_contracts].[trade_name]" caption="trade_name" attribute="1" defaultMemberUniqueName="[tenders_contracts].[trade_name].[All]" allUniqueName="[tenders_contracts].[trade_name].[All]" dimensionUniqueName="[tenders_contracts]" displayFolder="" count="2" memberValueDatatype="130" unbalanced="0"/>
    <cacheHierarchy uniqueName="[tenders_contracts].[type]" caption="type" attribute="1" defaultMemberUniqueName="[tenders_contracts].[type].[All]" allUniqueName="[tenders_contracts].[type].[All]" dimensionUniqueName="[tenders_contracts]" displayFolder="" count="2" memberValueDatatype="130" unbalanced="0"/>
    <cacheHierarchy uniqueName="[tenders_contracts].[volume]" caption="volume" attribute="1" defaultMemberUniqueName="[tenders_contracts].[volume].[All]" allUniqueName="[tenders_contracts].[volume].[All]" dimensionUniqueName="[tenders_contracts]" displayFolder="" count="2" memberValueDatatype="5" unbalanced="0"/>
    <cacheHierarchy uniqueName="[tenders_contracts].[YTD]" caption="YTD" attribute="1" defaultMemberUniqueName="[tenders_contracts].[YTD].[All]" allUniqueName="[tenders_contracts].[YTD].[All]" dimensionUniqueName="[tenders_contracts]" displayFolder="" count="2" memberValueDatatype="130" unbalanced="0"/>
    <cacheHierarchy uniqueName="[tenders_contracts].[YTD 2021]" caption="YTD 2021" attribute="1" defaultMemberUniqueName="[tenders_contracts].[YTD 2021].[All]" allUniqueName="[tenders_contracts].[YTD 2021].[All]" dimensionUniqueName="[tenders_contracts]" displayFolder="" count="2" memberValueDatatype="20" unbalanced="0"/>
    <cacheHierarchy uniqueName="[tenders_contracts].[YTD 2022]" caption="YTD 2022" attribute="1" defaultMemberUniqueName="[tenders_contracts].[YTD 2022].[All]" allUniqueName="[tenders_contracts].[YTD 2022].[All]" dimensionUniqueName="[tenders_contracts]" displayFolder="" count="2" memberValueDatatype="5" unbalanced="0"/>
    <cacheHierarchy uniqueName="[tenders_contracts].[YTD 2023]" caption="YTD 2023" attribute="1" defaultMemberUniqueName="[tenders_contracts].[YTD 2023].[All]" allUniqueName="[tenders_contracts].[YTD 2023].[All]" dimensionUniqueName="[tenders_contracts]" displayFolder="" count="2"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2"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2" memberValueDatatype="130" unbalanced="0"/>
    <cacheHierarchy uniqueName="[type].[type]" caption="type" attribute="1" defaultMemberUniqueName="[type].[type].[All]" allUniqueName="[type].[type].[All]" dimensionUniqueName="[type]" displayFolder="" count="2" memberValueDatatype="130" unbalanced="0">
      <fieldsUsage count="2">
        <fieldUsage x="-1"/>
        <fieldUsage x="0"/>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2"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hidden="1">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oneField="1" hidden="1">
      <fieldsUsage count="1">
        <fieldUsage x="2"/>
      </fieldsUsage>
      <extLst>
        <ext xmlns:x15="http://schemas.microsoft.com/office/spreadsheetml/2010/11/main" uri="{B97F6D7D-B522-45F9-BDA1-12C45D357490}">
          <x15:cacheHierarchy aggregatedColumn="52"/>
        </ext>
      </extLst>
    </cacheHierarchy>
    <cacheHierarchy uniqueName="Dummy0" caption="customer" measure="1" count="0">
      <extLst>
        <ext xmlns:x14="http://schemas.microsoft.com/office/spreadsheetml/2009/9/main" uri="{8CF416AD-EC4C-4aba-99F5-12A058AE0983}">
          <x14:cacheHierarchy ignore="1"/>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04357986114" backgroundQuery="1" createdVersion="3" refreshedVersion="6" minRefreshableVersion="3" recordCount="0" supportSubquery="1" supportAdvancedDrill="1" xr:uid="{DB88A43F-02AF-47C8-B475-11AB3C6FE62F}">
  <cacheSource type="external" connectionId="11">
    <extLst>
      <ext xmlns:x14="http://schemas.microsoft.com/office/spreadsheetml/2009/9/main" uri="{F057638F-6D5F-4e77-A914-E7F072B9BCA8}">
        <x14:sourceConnection name="ThisWorkbookDataModel"/>
      </ext>
    </extLst>
  </cacheSource>
  <cacheFields count="0"/>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0" memberValueDatatype="130" unbalanced="0"/>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0" memberValueDatatype="130" unbalanced="0"/>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2" memberValueDatatype="130" unbalanced="0"/>
    <cacheHierarchy uniqueName="[tenders_contracts].[corporation]" caption="corporation" attribute="1" defaultMemberUniqueName="[tenders_contracts].[corporation].[All]" allUniqueName="[tenders_contracts].[corporation].[All]" dimensionUniqueName="[tenders_contracts]" displayFolder="" count="2"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2" memberValueDatatype="130" unbalanced="0"/>
    <cacheHierarchy uniqueName="[tenders_contracts].[MAT]" caption="MAT" attribute="1" defaultMemberUniqueName="[tenders_contracts].[MAT].[All]" allUniqueName="[tenders_contracts].[MAT].[All]" dimensionUniqueName="[tenders_contracts]" displayFolder="" count="2"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2"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2"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2"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hidden="1">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extLst>
    <ext xmlns:x14="http://schemas.microsoft.com/office/spreadsheetml/2009/9/main" uri="{725AE2AE-9491-48be-B2B4-4EB974FC3084}">
      <x14:pivotCacheDefinition slicerData="1" pivotCacheId="17901625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1704513889" backgroundQuery="1" createdVersion="6" refreshedVersion="6" minRefreshableVersion="3" recordCount="0" supportSubquery="1" supportAdvancedDrill="1" xr:uid="{38A0F9E3-DE81-4C71-B065-82DB665BAD9C}">
  <cacheSource type="external" connectionId="11"/>
  <cacheFields count="2">
    <cacheField name="[Measures].[total plan execution]" caption="total plan execution" numFmtId="0" hierarchy="62" level="32767"/>
    <cacheField name="[Measures].[plan remaining]" caption="plan remaining" numFmtId="0" hierarchy="61" level="32767"/>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0" memberValueDatatype="130" unbalanced="0"/>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0" memberValueDatatype="130" unbalanced="0"/>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oneField="1">
      <fieldsUsage count="1">
        <fieldUsage x="1"/>
      </fieldsUsage>
    </cacheHierarchy>
    <cacheHierarchy uniqueName="[Measures].[total plan execution]" caption="total plan execution" measure="1" displayFolder="" measureGroup="type" count="0" oneField="1">
      <fieldsUsage count="1">
        <fieldUsage x="0"/>
      </fieldsUsage>
    </cacheHierarchy>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hidden="1">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23787962963" backgroundQuery="1" createdVersion="6" refreshedVersion="6" minRefreshableVersion="3" recordCount="0" supportSubquery="1" supportAdvancedDrill="1" xr:uid="{218D8DFD-4AD7-41C5-9EAF-9C7695100841}">
  <cacheSource type="external" connectionId="11"/>
  <cacheFields count="3">
    <cacheField name="[product].[product].[product]" caption="product" numFmtId="0" hierarchy="12" level="1">
      <sharedItems count="1">
        <s v="Illumia"/>
      </sharedItems>
    </cacheField>
    <cacheField name="[type].[type].[type]" caption="type" numFmtId="0" hierarchy="59" level="1">
      <sharedItems containsSemiMixedTypes="0" containsNonDate="0" containsString="0"/>
    </cacheField>
    <cacheField name="[Measures].[Sum of sold]" caption="Sum of sold" numFmtId="0" hierarchy="76" level="32767"/>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0" memberValueDatatype="130" unbalanced="0"/>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1"/>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49067592596" backgroundQuery="1" createdVersion="6" refreshedVersion="6" minRefreshableVersion="3" recordCount="0" supportSubquery="1" supportAdvancedDrill="1" xr:uid="{2E5BE580-ED3C-4015-AD92-81CAFAB778D8}">
  <cacheSource type="external" connectionId="11"/>
  <cacheFields count="4">
    <cacheField name="[product].[product].[product]" caption="product" numFmtId="0" hierarchy="12" level="1">
      <sharedItems count="1">
        <s v="Illumia"/>
      </sharedItems>
    </cacheField>
    <cacheField name="[type].[type].[type]" caption="type" numFmtId="0" hierarchy="59" level="1">
      <sharedItems containsSemiMixedTypes="0" containsNonDate="0" containsString="0"/>
    </cacheField>
    <cacheField name="[sales_by_type].[distributor].[distributor]" caption="distributor" numFmtId="0" hierarchy="21" level="1">
      <sharedItems count="1">
        <s v="Фармстандарт"/>
      </sharedItems>
    </cacheField>
    <cacheField name="[Measures].[Sum of sold]" caption="Sum of sold" numFmtId="0" hierarchy="76" level="32767"/>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2" memberValueDatatype="130" unbalanced="0">
      <fieldsUsage count="2">
        <fieldUsage x="-1"/>
        <fieldUsage x="2"/>
      </fieldsUsage>
    </cacheHierarchy>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1"/>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50737152777" backgroundQuery="1" createdVersion="6" refreshedVersion="6" minRefreshableVersion="3" recordCount="0" supportSubquery="1" supportAdvancedDrill="1" xr:uid="{CA5EC308-910A-490C-A7CE-78E066E604DC}">
  <cacheSource type="external" connectionId="11"/>
  <cacheFields count="5">
    <cacheField name="[product].[product].[product]" caption="product" numFmtId="0" hierarchy="12" level="1">
      <sharedItems count="1">
        <s v="Illumia"/>
      </sharedItems>
    </cacheField>
    <cacheField name="[type].[type].[type]" caption="type" numFmtId="0" hierarchy="59" level="1">
      <sharedItems containsSemiMixedTypes="0" containsNonDate="0" containsString="0"/>
    </cacheField>
    <cacheField name="[sales_by_type].[distributor].[distributor]" caption="distributor" numFmtId="0" hierarchy="21" level="1">
      <sharedItems count="1">
        <s v="Фармстандарт"/>
      </sharedItems>
    </cacheField>
    <cacheField name="[Measures].[Sum of sold]" caption="Sum of sold" numFmtId="0" hierarchy="76" level="32767"/>
    <cacheField name="[sales_by_type].[customer].[customer]" caption="customer" numFmtId="0" hierarchy="18" level="1">
      <sharedItems count="1">
        <s v="Аптека Солнечная"/>
      </sharedItems>
    </cacheField>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2" memberValueDatatype="130" unbalanced="0">
      <fieldsUsage count="2">
        <fieldUsage x="-1"/>
        <fieldUsage x="4"/>
      </fieldsUsage>
    </cacheHierarchy>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2" memberValueDatatype="130" unbalanced="0">
      <fieldsUsage count="2">
        <fieldUsage x="-1"/>
        <fieldUsage x="2"/>
      </fieldsUsage>
    </cacheHierarchy>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1"/>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51472337966" backgroundQuery="1" createdVersion="6" refreshedVersion="6" minRefreshableVersion="3" recordCount="0" supportSubquery="1" supportAdvancedDrill="1" xr:uid="{7C234433-8CD5-4781-8D96-1BE4CBB0C191}">
  <cacheSource type="external" connectionId="11"/>
  <cacheFields count="5">
    <cacheField name="[type].[type].[type]" caption="type" numFmtId="0" hierarchy="59" level="1">
      <sharedItems containsSemiMixedTypes="0" containsNonDate="0" containsString="0"/>
    </cacheField>
    <cacheField name="[region].[region].[region]" caption="region" numFmtId="0" hierarchy="14" level="1">
      <sharedItems count="10">
        <s v="Магаданская область"/>
        <s v="Мурманская область"/>
        <s v="Ненецкий Автономный Округ"/>
        <s v="Псковская область"/>
        <s v="Республика Адыгея"/>
        <s v="Республика Алтай"/>
        <s v="Республика Ингушетия"/>
        <s v="Республика Чувашия"/>
        <s v="Тверская область"/>
        <s v="Чукотский Автономный Округ"/>
      </sharedItems>
    </cacheField>
    <cacheField name="[Measures].[Sum of plan, mln]" caption="Sum of plan, mln" numFmtId="0" hierarchy="77" level="32767"/>
    <cacheField name="[Measures].[Sum of sold]" caption="Sum of sold" numFmtId="0" hierarchy="76" level="32767"/>
    <cacheField name="[Measures].[plan ex by region]" caption="plan ex by region" numFmtId="0" hierarchy="64" level="32767"/>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0" memberValueDatatype="130" unbalanced="0"/>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1"/>
      </fieldsUsage>
    </cacheHierarchy>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0" memberValueDatatype="130" unbalanced="0"/>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0"/>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oneField="1">
      <fieldsUsage count="1">
        <fieldUsage x="4"/>
      </fieldsUsage>
    </cacheHierarchy>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51472916667" backgroundQuery="1" createdVersion="6" refreshedVersion="6" minRefreshableVersion="3" recordCount="0" supportSubquery="1" supportAdvancedDrill="1" xr:uid="{56D705F5-4E06-4085-9073-BEAC9692C553}">
  <cacheSource type="external" connectionId="11"/>
  <cacheFields count="4">
    <cacheField name="[type].[type].[type]" caption="type" numFmtId="0" hierarchy="59" level="1">
      <sharedItems containsSemiMixedTypes="0" containsNonDate="0" containsString="0"/>
    </cacheField>
    <cacheField name="[region].[region].[region]" caption="region" numFmtId="0" hierarchy="14" level="1">
      <sharedItems count="1">
        <s v="Москва"/>
      </sharedItems>
    </cacheField>
    <cacheField name="[Measures].[Sum of sold]" caption="Sum of sold" numFmtId="0" hierarchy="76" level="32767"/>
    <cacheField name="[sales_by_type].[distributor].[distributor]" caption="distributor" numFmtId="0" hierarchy="21" level="1">
      <sharedItems count="5">
        <s v="БСС"/>
        <s v="Ирвин 2"/>
        <s v="Ланцет"/>
        <s v="Медипал-Онко"/>
        <s v="Фармстандарт"/>
      </sharedItems>
    </cacheField>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0" memberValueDatatype="130" unbalanced="0"/>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1"/>
      </fieldsUsage>
    </cacheHierarchy>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2" memberValueDatatype="130" unbalanced="0">
      <fieldsUsage count="2">
        <fieldUsage x="-1"/>
        <fieldUsage x="3"/>
      </fieldsUsage>
    </cacheHierarchy>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0"/>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hidden="1">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51473495367" backgroundQuery="1" createdVersion="6" refreshedVersion="6" minRefreshableVersion="3" recordCount="0" supportSubquery="1" supportAdvancedDrill="1" xr:uid="{1E86F783-C937-4BC9-97C1-FD52F1CBDC3E}">
  <cacheSource type="external" connectionId="11"/>
  <cacheFields count="5">
    <cacheField name="[type].[type].[type]" caption="type" numFmtId="0" hierarchy="59" level="1">
      <sharedItems containsSemiMixedTypes="0" containsNonDate="0" containsString="0"/>
    </cacheField>
    <cacheField name="[product].[indication].[indication]" caption="indication" numFmtId="0" hierarchy="10" level="1">
      <sharedItems count="5">
        <s v="Alzheimer's Disease"/>
        <s v="BRAF-positive melanoma"/>
        <s v="Hemophilia A"/>
        <s v="HER2-positive breast cancer"/>
        <s v="Type 2 Diabetes"/>
      </sharedItems>
    </cacheField>
    <cacheField name="[Measures].[Sum of plan, mln]" caption="Sum of plan, mln" numFmtId="0" hierarchy="77" level="32767"/>
    <cacheField name="[Measures].[Sum of sold]" caption="Sum of sold" numFmtId="0" hierarchy="76" level="32767"/>
    <cacheField name="[Measures].[plan execution %]" caption="plan execution %" numFmtId="0" hierarchy="63" level="32767"/>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2" memberValueDatatype="130" unbalanced="0">
      <fieldsUsage count="2">
        <fieldUsage x="-1"/>
        <fieldUsage x="1"/>
      </fieldsUsage>
    </cacheHierarchy>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0" memberValueDatatype="130" unbalanced="0"/>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0" memberValueDatatype="130" unbalanced="0"/>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0"/>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oneField="1">
      <fieldsUsage count="1">
        <fieldUsage x="4"/>
      </fieldsUsage>
    </cacheHierarchy>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63.651473958336" backgroundQuery="1" createdVersion="6" refreshedVersion="6" minRefreshableVersion="3" recordCount="0" supportSubquery="1" supportAdvancedDrill="1" xr:uid="{2DF21BFF-32A1-4089-9B5F-99239C558132}">
  <cacheSource type="external" connectionId="11"/>
  <cacheFields count="5">
    <cacheField name="[product].[product].[product]" caption="product" numFmtId="0" hierarchy="12" level="1">
      <sharedItems count="5">
        <s v="Grantia"/>
        <s v="Illumia"/>
        <s v="Prenexia"/>
        <s v="Spiritia"/>
        <s v="Umex"/>
      </sharedItems>
    </cacheField>
    <cacheField name="[type].[type].[type]" caption="type" numFmtId="0" hierarchy="59" level="1">
      <sharedItems containsSemiMixedTypes="0" containsNonDate="0" containsString="0"/>
    </cacheField>
    <cacheField name="[Measures].[Sum of sold]" caption="Sum of sold" numFmtId="0" hierarchy="76" level="32767"/>
    <cacheField name="[Measures].[Sum of plan, mln]" caption="Sum of plan, mln" numFmtId="0" hierarchy="77" level="32767"/>
    <cacheField name="[Measures].[plan execution %]" caption="plan execution %" numFmtId="0" hierarchy="63" level="32767"/>
  </cacheFields>
  <cacheHierarchies count="79">
    <cacheHierarchy uniqueName="[customer].[customer]" caption="customer" attribute="1" defaultMemberUniqueName="[customer].[customer].[All]" allUniqueName="[customer].[customer].[All]" dimensionUniqueName="[customer]" displayFolder="" count="0" memberValueDatatype="130" unbalanced="0"/>
    <cacheHierarchy uniqueName="[customer].[customer_inn]" caption="customer_inn" attribute="1" defaultMemberUniqueName="[customer].[customer_inn].[All]" allUniqueName="[customer].[customer_inn].[All]" dimensionUniqueName="[customer]" displayFolder="" count="0" memberValueDatatype="20" unbalanced="0"/>
    <cacheHierarchy uniqueName="[date].[date]" caption="date" attribute="1" time="1" defaultMemberUniqueName="[date].[date].[All]" allUniqueName="[date].[date].[All]" dimensionUniqueName="[date]" displayFolder="" count="0" memberValueDatatype="7" unbalanced="0"/>
    <cacheHierarchy uniqueName="[distributor].[distributor]" caption="distributor" attribute="1" defaultMemberUniqueName="[distributor].[distributor].[All]" allUniqueName="[distributor].[distributor].[All]" dimensionUniqueName="[distributor]" displayFolder="" count="0" memberValueDatatype="130" unbalanced="0"/>
    <cacheHierarchy uniqueName="[plan_by_type].[cluster]" caption="cluster" attribute="1" defaultMemberUniqueName="[plan_by_type].[cluster].[All]" allUniqueName="[plan_by_type].[cluster].[All]" dimensionUniqueName="[plan_by_type]" displayFolder="" count="0" memberValueDatatype="130" unbalanced="0"/>
    <cacheHierarchy uniqueName="[plan_by_type].[date]" caption="date" attribute="1" defaultMemberUniqueName="[plan_by_type].[date].[All]" allUniqueName="[plan_by_type].[date].[All]" dimensionUniqueName="[plan_by_type]" displayFolder="" count="0" memberValueDatatype="20" unbalanced="0"/>
    <cacheHierarchy uniqueName="[plan_by_type].[plan, mln]" caption="plan, mln" attribute="1" defaultMemberUniqueName="[plan_by_type].[plan, mln].[All]" allUniqueName="[plan_by_type].[plan, mln].[All]" dimensionUniqueName="[plan_by_type]" displayFolder="" count="0" memberValueDatatype="5" unbalanced="0"/>
    <cacheHierarchy uniqueName="[plan_by_type].[product]" caption="product" attribute="1" defaultMemberUniqueName="[plan_by_type].[product].[All]" allUniqueName="[plan_by_type].[product].[All]" dimensionUniqueName="[plan_by_type]" displayFolder="" count="0" memberValueDatatype="130" unbalanced="0"/>
    <cacheHierarchy uniqueName="[plan_by_type].[region]" caption="region" attribute="1" defaultMemberUniqueName="[plan_by_type].[region].[All]" allUniqueName="[plan_by_type].[region].[All]" dimensionUniqueName="[plan_by_type]" displayFolder="" count="0" memberValueDatatype="130" unbalanced="0"/>
    <cacheHierarchy uniqueName="[plan_by_type].[type]" caption="type" attribute="1" defaultMemberUniqueName="[plan_by_type].[type].[All]" allUniqueName="[plan_by_type].[type].[All]" dimensionUniqueName="[plan_by_type]" displayFolder="" count="0" memberValueDatatype="130" unbalanced="0"/>
    <cacheHierarchy uniqueName="[product].[indication]" caption="indication" attribute="1" defaultMemberUniqueName="[product].[indication].[All]" allUniqueName="[product].[indication].[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region].[cluster]" caption="cluster" attribute="1" defaultMemberUniqueName="[region].[cluster].[All]" allUniqueName="[region].[cluster].[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region_priority]" caption="region_priority" attribute="1" defaultMemberUniqueName="[region].[region_priority].[All]" allUniqueName="[region].[region_priority].[All]" dimensionUniqueName="[region]" displayFolder="" count="0" memberValueDatatype="130" unbalanced="0"/>
    <cacheHierarchy uniqueName="[sales_by_type].[city]" caption="city" attribute="1" defaultMemberUniqueName="[sales_by_type].[city].[All]" allUniqueName="[sales_by_type].[city].[All]" dimensionUniqueName="[sales_by_type]" displayFolder="" count="0" memberValueDatatype="130" unbalanced="0"/>
    <cacheHierarchy uniqueName="[sales_by_type].[cluster]" caption="cluster" attribute="1" defaultMemberUniqueName="[sales_by_type].[cluster].[All]" allUniqueName="[sales_by_type].[cluster].[All]" dimensionUniqueName="[sales_by_type]" displayFolder="" count="0" memberValueDatatype="130" unbalanced="0"/>
    <cacheHierarchy uniqueName="[sales_by_type].[customer]" caption="customer" attribute="1" defaultMemberUniqueName="[sales_by_type].[customer].[All]" allUniqueName="[sales_by_type].[customer].[All]" dimensionUniqueName="[sales_by_type]" displayFolder="" count="0" memberValueDatatype="130" unbalanced="0"/>
    <cacheHierarchy uniqueName="[sales_by_type].[customer_inn]" caption="customer_inn" attribute="1" defaultMemberUniqueName="[sales_by_type].[customer_inn].[All]" allUniqueName="[sales_by_type].[customer_inn].[All]" dimensionUniqueName="[sales_by_type]" displayFolder="" count="0" memberValueDatatype="20" unbalanced="0"/>
    <cacheHierarchy uniqueName="[sales_by_type].[date]" caption="date" attribute="1" time="1" defaultMemberUniqueName="[sales_by_type].[date].[All]" allUniqueName="[sales_by_type].[date].[All]" dimensionUniqueName="[sales_by_type]" displayFolder="" count="0" memberValueDatatype="7" unbalanced="0"/>
    <cacheHierarchy uniqueName="[sales_by_type].[distributor]" caption="distributor" attribute="1" defaultMemberUniqueName="[sales_by_type].[distributor].[All]" allUniqueName="[sales_by_type].[distributor].[All]" dimensionUniqueName="[sales_by_type]" displayFolder="" count="0" memberValueDatatype="130" unbalanced="0"/>
    <cacheHierarchy uniqueName="[sales_by_type].[indication]" caption="indication" attribute="1" defaultMemberUniqueName="[sales_by_type].[indication].[All]" allUniqueName="[sales_by_type].[indication].[All]" dimensionUniqueName="[sales_by_type]" displayFolder="" count="0" memberValueDatatype="130" unbalanced="0"/>
    <cacheHierarchy uniqueName="[sales_by_type].[product_name]" caption="product_name" attribute="1" defaultMemberUniqueName="[sales_by_type].[product_name].[All]" allUniqueName="[sales_by_type].[product_name].[All]" dimensionUniqueName="[sales_by_type]" displayFolder="" count="0" memberValueDatatype="130" unbalanced="0"/>
    <cacheHierarchy uniqueName="[sales_by_type].[region]" caption="region" attribute="1" defaultMemberUniqueName="[sales_by_type].[region].[All]" allUniqueName="[sales_by_type].[region].[All]" dimensionUniqueName="[sales_by_type]" displayFolder="" count="0" memberValueDatatype="130" unbalanced="0"/>
    <cacheHierarchy uniqueName="[sales_by_type].[region_priority]" caption="region_priority" attribute="1" defaultMemberUniqueName="[sales_by_type].[region_priority].[All]" allUniqueName="[sales_by_type].[region_priority].[All]" dimensionUniqueName="[sales_by_type]" displayFolder="" count="0" memberValueDatatype="130" unbalanced="0"/>
    <cacheHierarchy uniqueName="[sales_by_type].[sales_type]" caption="sales_type" attribute="1" defaultMemberUniqueName="[sales_by_type].[sales_type].[All]" allUniqueName="[sales_by_type].[sales_type].[All]" dimensionUniqueName="[sales_by_type]" displayFolder="" count="0" memberValueDatatype="130" unbalanced="0"/>
    <cacheHierarchy uniqueName="[sales_by_type].[sold]" caption="sold" attribute="1" defaultMemberUniqueName="[sales_by_type].[sold].[All]" allUniqueName="[sales_by_type].[sold].[All]" dimensionUniqueName="[sales_by_type]" displayFolder="" count="0" memberValueDatatype="5" unbalanced="0"/>
    <cacheHierarchy uniqueName="[sales_by_type].[type]" caption="type" attribute="1" defaultMemberUniqueName="[sales_by_type].[type].[All]" allUniqueName="[sales_by_type].[type].[All]" dimensionUniqueName="[sales_by_type]" displayFolder="" count="0" memberValueDatatype="130" unbalanced="0"/>
    <cacheHierarchy uniqueName="[tenders_contracts].[cluster]" caption="cluster" attribute="1" defaultMemberUniqueName="[tenders_contracts].[cluster].[All]" allUniqueName="[tenders_contracts].[cluster].[All]" dimensionUniqueName="[tenders_contracts]" displayFolder="" count="0" memberValueDatatype="130" unbalanced="0"/>
    <cacheHierarchy uniqueName="[tenders_contracts].[contract_date]" caption="contract_date" attribute="1" time="1" defaultMemberUniqueName="[tenders_contracts].[contract_date].[All]" allUniqueName="[tenders_contracts].[contract_date].[All]" dimensionUniqueName="[tenders_contracts]" displayFolder="" count="0" memberValueDatatype="7" unbalanced="0"/>
    <cacheHierarchy uniqueName="[tenders_contracts].[contract_date (Month)]" caption="contract_date (Month)" attribute="1" defaultMemberUniqueName="[tenders_contracts].[contract_date (Month)].[All]" allUniqueName="[tenders_contracts].[contract_date (Month)].[All]" dimensionUniqueName="[tenders_contracts]" displayFolder="" count="0" memberValueDatatype="130" unbalanced="0"/>
    <cacheHierarchy uniqueName="[tenders_contracts].[contract_date (Quarter)]" caption="contract_date (Quarter)" attribute="1" defaultMemberUniqueName="[tenders_contracts].[contract_date (Quarter)].[All]" allUniqueName="[tenders_contracts].[contract_date (Quarter)].[All]" dimensionUniqueName="[tenders_contracts]" displayFolder="" count="0" memberValueDatatype="130" unbalanced="0"/>
    <cacheHierarchy uniqueName="[tenders_contracts].[contract_date (Year)]" caption="contract_date (Year)" attribute="1" defaultMemberUniqueName="[tenders_contracts].[contract_date (Year)].[All]" allUniqueName="[tenders_contracts].[contract_date (Year)].[All]" dimensionUniqueName="[tenders_contracts]" displayFolder="" count="0" memberValueDatatype="130" unbalanced="0"/>
    <cacheHierarchy uniqueName="[tenders_contracts].[corporation]" caption="corporation" attribute="1" defaultMemberUniqueName="[tenders_contracts].[corporation].[All]" allUniqueName="[tenders_contracts].[corporation].[All]" dimensionUniqueName="[tenders_contracts]" displayFolder="" count="0" memberValueDatatype="130" unbalanced="0"/>
    <cacheHierarchy uniqueName="[tenders_contracts].[customer_inn]" caption="customer_inn" attribute="1" defaultMemberUniqueName="[tenders_contracts].[customer_inn].[All]" allUniqueName="[tenders_contracts].[customer_inn].[All]" dimensionUniqueName="[tenders_contracts]" displayFolder="" count="0" memberValueDatatype="20" unbalanced="0"/>
    <cacheHierarchy uniqueName="[tenders_contracts].[customer_name]" caption="customer_name" attribute="1" defaultMemberUniqueName="[tenders_contracts].[customer_name].[All]" allUniqueName="[tenders_contracts].[customer_name].[All]" dimensionUniqueName="[tenders_contracts]" displayFolder="" count="0" memberValueDatatype="130" unbalanced="0"/>
    <cacheHierarchy uniqueName="[tenders_contracts].[delivery_period]" caption="delivery_period" attribute="1" defaultMemberUniqueName="[tenders_contracts].[delivery_period].[All]" allUniqueName="[tenders_contracts].[delivery_period].[All]" dimensionUniqueName="[tenders_contracts]" displayFolder="" count="0" memberValueDatatype="130" unbalanced="0"/>
    <cacheHierarchy uniqueName="[tenders_contracts].[market]" caption="market" attribute="1" defaultMemberUniqueName="[tenders_contracts].[market].[All]" allUniqueName="[tenders_contracts].[market].[All]" dimensionUniqueName="[tenders_contracts]" displayFolder="" count="0" memberValueDatatype="130" unbalanced="0"/>
    <cacheHierarchy uniqueName="[tenders_contracts].[MAT]" caption="MAT" attribute="1" defaultMemberUniqueName="[tenders_contracts].[MAT].[All]" allUniqueName="[tenders_contracts].[MAT].[All]" dimensionUniqueName="[tenders_contracts]" displayFolder="" count="0" memberValueDatatype="130" unbalanced="0"/>
    <cacheHierarchy uniqueName="[tenders_contracts].[MAT 06'2020 - 05'2021]" caption="MAT 06'2020 - 05'2021" attribute="1" defaultMemberUniqueName="[tenders_contracts].[MAT 06'2020 - 05'2021].[All]" allUniqueName="[tenders_contracts].[MAT 06'2020 - 05'2021].[All]" dimensionUniqueName="[tenders_contracts]" displayFolder="" count="0" memberValueDatatype="5" unbalanced="0"/>
    <cacheHierarchy uniqueName="[tenders_contracts].[MAT 06'2021 - 05'2022]" caption="MAT 06'2021 - 05'2022" attribute="1" defaultMemberUniqueName="[tenders_contracts].[MAT 06'2021 - 05'2022].[All]" allUniqueName="[tenders_contracts].[MAT 06'2021 - 05'2022].[All]" dimensionUniqueName="[tenders_contracts]" displayFolder="" count="0" memberValueDatatype="5" unbalanced="0"/>
    <cacheHierarchy uniqueName="[tenders_contracts].[MAT 06'2022 - 05'2023]" caption="MAT 06'2022 - 05'2023" attribute="1" defaultMemberUniqueName="[tenders_contracts].[MAT 06'2022 - 05'2023].[All]" allUniqueName="[tenders_contracts].[MAT 06'2022 - 05'2023].[All]" dimensionUniqueName="[tenders_contracts]" displayFolder="" count="0" memberValueDatatype="5" unbalanced="0"/>
    <cacheHierarchy uniqueName="[tenders_contracts].[purhase_type]" caption="purhase_type" attribute="1" defaultMemberUniqueName="[tenders_contracts].[purhase_type].[All]" allUniqueName="[tenders_contracts].[purhase_type].[All]" dimensionUniqueName="[tenders_contracts]" displayFolder="" count="0" memberValueDatatype="130" unbalanced="0"/>
    <cacheHierarchy uniqueName="[tenders_contracts].[region]" caption="region" attribute="1" defaultMemberUniqueName="[tenders_contracts].[region].[All]" allUniqueName="[tenders_contracts].[region].[All]" dimensionUniqueName="[tenders_contracts]" displayFolder="" count="0" memberValueDatatype="130" unbalanced="0"/>
    <cacheHierarchy uniqueName="[tenders_contracts].[sku]" caption="sku" attribute="1" defaultMemberUniqueName="[tenders_contracts].[sku].[All]" allUniqueName="[tenders_contracts].[sku].[All]" dimensionUniqueName="[tenders_contracts]" displayFolder="" count="0" memberValueDatatype="130" unbalanced="0"/>
    <cacheHierarchy uniqueName="[tenders_contracts].[source]" caption="source" attribute="1" defaultMemberUniqueName="[tenders_contracts].[source].[All]" allUniqueName="[tenders_contracts].[source].[All]" dimensionUniqueName="[tenders_contracts]" displayFolder="" count="0" memberValueDatatype="130" unbalanced="0"/>
    <cacheHierarchy uniqueName="[tenders_contracts].[status]" caption="status" attribute="1" defaultMemberUniqueName="[tenders_contracts].[status].[All]" allUniqueName="[tenders_contracts].[status].[All]" dimensionUniqueName="[tenders_contracts]" displayFolder="" count="0" memberValueDatatype="130" unbalanced="0"/>
    <cacheHierarchy uniqueName="[tenders_contracts].[supplier_inn]" caption="supplier_inn" attribute="1" defaultMemberUniqueName="[tenders_contracts].[supplier_inn].[All]" allUniqueName="[tenders_contracts].[supplier_inn].[All]" dimensionUniqueName="[tenders_contracts]" displayFolder="" count="0" memberValueDatatype="20" unbalanced="0"/>
    <cacheHierarchy uniqueName="[tenders_contracts].[supplier_name]" caption="supplier_name" attribute="1" defaultMemberUniqueName="[tenders_contracts].[supplier_name].[All]" allUniqueName="[tenders_contracts].[supplier_name].[All]" dimensionUniqueName="[tenders_contracts]" displayFolder="" count="0" memberValueDatatype="130" unbalanced="0"/>
    <cacheHierarchy uniqueName="[tenders_contracts].[trade_name]" caption="trade_name" attribute="1" defaultMemberUniqueName="[tenders_contracts].[trade_name].[All]" allUniqueName="[tenders_contracts].[trade_name].[All]" dimensionUniqueName="[tenders_contracts]" displayFolder="" count="0" memberValueDatatype="130" unbalanced="0"/>
    <cacheHierarchy uniqueName="[tenders_contracts].[type]" caption="type" attribute="1" defaultMemberUniqueName="[tenders_contracts].[type].[All]" allUniqueName="[tenders_contracts].[type].[All]" dimensionUniqueName="[tenders_contracts]" displayFolder="" count="0" memberValueDatatype="130" unbalanced="0"/>
    <cacheHierarchy uniqueName="[tenders_contracts].[volume]" caption="volume" attribute="1" defaultMemberUniqueName="[tenders_contracts].[volume].[All]" allUniqueName="[tenders_contracts].[volume].[All]" dimensionUniqueName="[tenders_contracts]" displayFolder="" count="0" memberValueDatatype="5" unbalanced="0"/>
    <cacheHierarchy uniqueName="[tenders_contracts].[YTD]" caption="YTD" attribute="1" defaultMemberUniqueName="[tenders_contracts].[YTD].[All]" allUniqueName="[tenders_contracts].[YTD].[All]" dimensionUniqueName="[tenders_contracts]" displayFolder="" count="0" memberValueDatatype="130" unbalanced="0"/>
    <cacheHierarchy uniqueName="[tenders_contracts].[YTD 2021]" caption="YTD 2021" attribute="1" defaultMemberUniqueName="[tenders_contracts].[YTD 2021].[All]" allUniqueName="[tenders_contracts].[YTD 2021].[All]" dimensionUniqueName="[tenders_contracts]" displayFolder="" count="0" memberValueDatatype="20" unbalanced="0"/>
    <cacheHierarchy uniqueName="[tenders_contracts].[YTD 2022]" caption="YTD 2022" attribute="1" defaultMemberUniqueName="[tenders_contracts].[YTD 2022].[All]" allUniqueName="[tenders_contracts].[YTD 2022].[All]" dimensionUniqueName="[tenders_contracts]" displayFolder="" count="0" memberValueDatatype="5" unbalanced="0"/>
    <cacheHierarchy uniqueName="[tenders_contracts].[YTD 2023]" caption="YTD 2023" attribute="1" defaultMemberUniqueName="[tenders_contracts].[YTD 2023].[All]" allUniqueName="[tenders_contracts].[YTD 2023].[All]" dimensionUniqueName="[tenders_contracts]" displayFolder="" count="0" memberValueDatatype="20" unbalanced="0"/>
    <cacheHierarchy uniqueName="[trade_name_corporation].[corporation]" caption="corporation" attribute="1" defaultMemberUniqueName="[trade_name_corporation].[corporation].[All]" allUniqueName="[trade_name_corporation].[corporation].[All]" dimensionUniqueName="[trade_name_corporation]" displayFolder="" count="0" memberValueDatatype="130" unbalanced="0"/>
    <cacheHierarchy uniqueName="[trade_name_corporation].[trade_name]" caption="trade_name" attribute="1" defaultMemberUniqueName="[trade_name_corporation].[trade_name].[All]" allUniqueName="[trade_name_corporation].[trade_name].[All]" dimensionUniqueName="[trade_name_corporation]" displayFolder="" count="0" memberValueDatatype="130" unbalanced="0"/>
    <cacheHierarchy uniqueName="[type].[type]" caption="type" attribute="1" defaultMemberUniqueName="[type].[type].[All]" allUniqueName="[type].[type].[All]" dimensionUniqueName="[type]" displayFolder="" count="2" memberValueDatatype="130" unbalanced="0">
      <fieldsUsage count="2">
        <fieldUsage x="-1"/>
        <fieldUsage x="1"/>
      </fieldsUsage>
    </cacheHierarchy>
    <cacheHierarchy uniqueName="[tenders_contracts].[contract_date (Month Index)]" caption="contract_date (Month Index)" attribute="1" defaultMemberUniqueName="[tenders_contracts].[contract_date (Month Index)].[All]" allUniqueName="[tenders_contracts].[contract_date (Month Index)].[All]" dimensionUniqueName="[tenders_contracts]" displayFolder="" count="0" memberValueDatatype="20" unbalanced="0" hidden="1"/>
    <cacheHierarchy uniqueName="[Measures].[plan remaining]" caption="plan remaining" measure="1" displayFolder="" measureGroup="type" count="0"/>
    <cacheHierarchy uniqueName="[Measures].[total plan execution]" caption="total plan execution" measure="1" displayFolder="" measureGroup="type" count="0"/>
    <cacheHierarchy uniqueName="[Measures].[plan execution %]" caption="plan execution %" measure="1" displayFolder="" measureGroup="product" count="0" oneField="1">
      <fieldsUsage count="1">
        <fieldUsage x="4"/>
      </fieldsUsage>
    </cacheHierarchy>
    <cacheHierarchy uniqueName="[Measures].[plan ex by region]" caption="plan ex by region" measure="1" displayFolder="" measureGroup="region" count="0"/>
    <cacheHierarchy uniqueName="[Measures].[__XL_Count customer]" caption="__XL_Count customer" measure="1" displayFolder="" measureGroup="customer" count="0" hidden="1"/>
    <cacheHierarchy uniqueName="[Measures].[__XL_Count date]" caption="__XL_Count date" measure="1" displayFolder="" measureGroup="date" count="0" hidden="1"/>
    <cacheHierarchy uniqueName="[Measures].[__XL_Count product]" caption="__XL_Count product" measure="1" displayFolder="" measureGroup="product" count="0" hidden="1"/>
    <cacheHierarchy uniqueName="[Measures].[__XL_Count type]" caption="__XL_Count type" measure="1" displayFolder="" measureGroup="type" count="0" hidden="1"/>
    <cacheHierarchy uniqueName="[Measures].[__XL_Count region]" caption="__XL_Count region" measure="1" displayFolder="" measureGroup="region" count="0" hidden="1"/>
    <cacheHierarchy uniqueName="[Measures].[__XL_Count sales_by_type]" caption="__XL_Count sales_by_type" measure="1" displayFolder="" measureGroup="sales_by_type" count="0" hidden="1"/>
    <cacheHierarchy uniqueName="[Measures].[__XL_Count plan_by_type]" caption="__XL_Count plan_by_type" measure="1" displayFolder="" measureGroup="plan_by_type" count="0" hidden="1"/>
    <cacheHierarchy uniqueName="[Measures].[__XL_Count distributor]" caption="__XL_Count distributor" measure="1" displayFolder="" measureGroup="distributor" count="0" hidden="1"/>
    <cacheHierarchy uniqueName="[Measures].[__XL_Count trade_name_corporation]" caption="__XL_Count trade_name_corporation" measure="1" displayFolder="" measureGroup="trade_name_corporation" count="0" hidden="1"/>
    <cacheHierarchy uniqueName="[Measures].[__XL_Count tenders_contracts]" caption="__XL_Count tenders_contracts" measure="1" displayFolder="" measureGroup="tenders_contracts" count="0" hidden="1"/>
    <cacheHierarchy uniqueName="[Measures].[__No measures defined]" caption="__No measures defined" measure="1" displayFolder="" count="0" hidden="1"/>
    <cacheHierarchy uniqueName="[Measures].[Sum of sold]" caption="Sum of sold" measure="1" displayFolder="" measureGroup="sales_by_type"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plan, mln]" caption="Sum of plan, mln" measure="1" displayFolder="" measureGroup="plan_by_typ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volume]" caption="Sum of volume" measure="1" displayFolder="" measureGroup="tenders_contracts" count="0" hidden="1">
      <extLst>
        <ext xmlns:x15="http://schemas.microsoft.com/office/spreadsheetml/2010/11/main" uri="{B97F6D7D-B522-45F9-BDA1-12C45D357490}">
          <x15:cacheHierarchy aggregatedColumn="52"/>
        </ext>
      </extLst>
    </cacheHierarchy>
  </cacheHierarchies>
  <kpis count="0"/>
  <dimensions count="11">
    <dimension name="customer" uniqueName="[customer]" caption="customer"/>
    <dimension name="date" uniqueName="[date]" caption="date"/>
    <dimension name="distributor" uniqueName="[distributor]" caption="distributor"/>
    <dimension measure="1" name="Measures" uniqueName="[Measures]" caption="Measures"/>
    <dimension name="plan_by_type" uniqueName="[plan_by_type]" caption="plan_by_type"/>
    <dimension name="product" uniqueName="[product]" caption="product"/>
    <dimension name="region" uniqueName="[region]" caption="region"/>
    <dimension name="sales_by_type" uniqueName="[sales_by_type]" caption="sales_by_type"/>
    <dimension name="tenders_contracts" uniqueName="[tenders_contracts]" caption="tenders_contracts"/>
    <dimension name="trade_name_corporation" uniqueName="[trade_name_corporation]" caption="trade_name_corporation"/>
    <dimension name="type" uniqueName="[type]" caption="type"/>
  </dimensions>
  <measureGroups count="10">
    <measureGroup name="customer" caption="customer"/>
    <measureGroup name="date" caption="date"/>
    <measureGroup name="distributor" caption="distributor"/>
    <measureGroup name="plan_by_type" caption="plan_by_type"/>
    <measureGroup name="product" caption="product"/>
    <measureGroup name="region" caption="region"/>
    <measureGroup name="sales_by_type" caption="sales_by_type"/>
    <measureGroup name="tenders_contracts" caption="tenders_contracts"/>
    <measureGroup name="trade_name_corporation" caption="trade_name_corporation"/>
    <measureGroup name="type" caption="type"/>
  </measureGroups>
  <maps count="24">
    <map measureGroup="0" dimension="0"/>
    <map measureGroup="1" dimension="1"/>
    <map measureGroup="2" dimension="2"/>
    <map measureGroup="3" dimension="1"/>
    <map measureGroup="3" dimension="4"/>
    <map measureGroup="3" dimension="5"/>
    <map measureGroup="3" dimension="6"/>
    <map measureGroup="3" dimension="10"/>
    <map measureGroup="4" dimension="5"/>
    <map measureGroup="5" dimension="6"/>
    <map measureGroup="6" dimension="0"/>
    <map measureGroup="6" dimension="1"/>
    <map measureGroup="6" dimension="2"/>
    <map measureGroup="6" dimension="5"/>
    <map measureGroup="6" dimension="6"/>
    <map measureGroup="6" dimension="7"/>
    <map measureGroup="6" dimension="10"/>
    <map measureGroup="7" dimension="0"/>
    <map measureGroup="7" dimension="6"/>
    <map measureGroup="7" dimension="8"/>
    <map measureGroup="7" dimension="9"/>
    <map measureGroup="7" dimension="10"/>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5256B3-FA4B-46F0-9C96-7E3BEFD9BB5D}" name="pt_bottom_regions" cacheId="7" applyNumberFormats="0" applyBorderFormats="0" applyFontFormats="0" applyPatternFormats="0" applyAlignmentFormats="0" applyWidthHeightFormats="1" dataCaption="Values" tag="122fe982-61dd-4585-b0b5-1064657fa582" updatedVersion="6" minRefreshableVersion="3" subtotalHiddenItems="1" itemPrintTitles="1" createdVersion="6" indent="0" outline="1" outlineData="1" multipleFieldFilters="0" rowHeaderCaption="Product">
  <location ref="A55:D66" firstHeaderRow="0" firstDataRow="1" firstDataCol="1" rowPageCount="1" colPageCount="1"/>
  <pivotFields count="5">
    <pivotField axis="axisPage" allDrilled="1" subtotalTop="0" showAll="0" dataSourceSort="1" defaultSubtotal="0" defaultAttributeDrillState="1"/>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1"/>
  </rowFields>
  <rowItems count="11">
    <i>
      <x v="5"/>
    </i>
    <i>
      <x/>
    </i>
    <i>
      <x v="6"/>
    </i>
    <i>
      <x v="2"/>
    </i>
    <i>
      <x v="9"/>
    </i>
    <i>
      <x v="7"/>
    </i>
    <i>
      <x v="4"/>
    </i>
    <i>
      <x v="3"/>
    </i>
    <i>
      <x v="1"/>
    </i>
    <i>
      <x v="8"/>
    </i>
    <i t="grand">
      <x/>
    </i>
  </rowItems>
  <colFields count="1">
    <field x="-2"/>
  </colFields>
  <colItems count="3">
    <i>
      <x/>
    </i>
    <i i="1">
      <x v="1"/>
    </i>
    <i i="2">
      <x v="2"/>
    </i>
  </colItems>
  <pageFields count="1">
    <pageField fld="0" hier="59" name="[type].[type].&amp;[Rub]" cap="Rub"/>
  </pageFields>
  <dataFields count="3">
    <dataField name="Sum of sold" fld="3" baseField="1" baseItem="2" numFmtId="3"/>
    <dataField name="Sum of plan, mln" fld="2" baseField="1" baseItem="2" numFmtId="3"/>
    <dataField fld="4" subtotal="count" baseField="1" baseItem="1" numFmtId="1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64">
      <autoFilter ref="A1">
        <filterColumn colId="0">
          <top10 top="0" val="10" filterVal="10"/>
        </filterColumn>
      </autoFilter>
    </filter>
  </filter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_by_type]"/>
        <x15:activeTabTopLevelEntity name="[type]"/>
        <x15:activeTabTopLevelEntity name="[plan_by_type]"/>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B9E125-E55E-40DF-8E31-A14B1954CA2D}" name="pt_market_share" cacheId="49" applyNumberFormats="0" applyBorderFormats="0" applyFontFormats="0" applyPatternFormats="0" applyAlignmentFormats="0" applyWidthHeightFormats="1" dataCaption="Values" tag="d0832da9-4c9f-4ed0-867e-499129d30ccc" updatedVersion="6" minRefreshableVersion="3" useAutoFormatting="1" subtotalHiddenItems="1" rowGrandTotals="0" colGrandTotals="0" itemPrintTitles="1" createdVersion="6" indent="0" compact="0" compactData="0" multipleFieldFilters="0">
  <location ref="L3:O20" firstHeaderRow="0" firstDataRow="1" firstDataCol="2" rowPageCount="1"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6">
        <item x="0"/>
        <item x="1"/>
        <item x="2"/>
        <item x="3"/>
        <item x="4"/>
        <item x="5"/>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7">
    <i>
      <x/>
      <x/>
    </i>
    <i r="1">
      <x v="1"/>
    </i>
    <i>
      <x v="1"/>
      <x v="2"/>
    </i>
    <i r="1">
      <x v="3"/>
    </i>
    <i>
      <x v="2"/>
      <x v="4"/>
    </i>
    <i r="1">
      <x v="5"/>
    </i>
    <i r="1">
      <x v="6"/>
    </i>
    <i>
      <x v="3"/>
      <x v="7"/>
    </i>
    <i r="1">
      <x v="8"/>
    </i>
    <i r="1">
      <x v="9"/>
    </i>
    <i r="1">
      <x v="10"/>
    </i>
    <i>
      <x v="4"/>
      <x v="11"/>
    </i>
    <i>
      <x v="5"/>
      <x v="12"/>
    </i>
    <i r="1">
      <x v="13"/>
    </i>
    <i r="1">
      <x v="14"/>
    </i>
    <i r="1">
      <x v="15"/>
    </i>
    <i r="1">
      <x v="16"/>
    </i>
  </rowItems>
  <colFields count="1">
    <field x="-2"/>
  </colFields>
  <colItems count="2">
    <i>
      <x/>
    </i>
    <i i="1">
      <x v="1"/>
    </i>
  </colItems>
  <pageFields count="1">
    <pageField fld="0" hier="59" name="[type].[type].&amp;[Rub]" cap="Rub"/>
  </pageFields>
  <dataFields count="2">
    <dataField name="Sum of volume" fld="3" baseField="2" baseItem="0" numFmtId="3"/>
    <dataField name="market share" fld="5" baseField="2" baseItem="0" numFmtId="10">
      <extLst>
        <ext xmlns:x14="http://schemas.microsoft.com/office/spreadsheetml/2009/9/main" uri="{E15A36E0-9728-4e99-A89B-3F7291B0FE68}">
          <x14:dataField pivotShowAs="percentOfParentRow" sourceField="3" uniqueName="[__Xl2].[Measures].[Sum of volume]"/>
        </ext>
      </extLst>
    </dataField>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market share"/>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8"/>
    <rowHierarchyUsage hierarchyUsage="5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enders_contracts]"/>
        <x15:activeTabTopLevelEntity name="[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8B2616E-7269-4B30-A1AC-BEE176105C8E}" name="pt_suppliers" cacheId="52" applyNumberFormats="0" applyBorderFormats="0" applyFontFormats="0" applyPatternFormats="0" applyAlignmentFormats="0" applyWidthHeightFormats="1" dataCaption="Values" tag="52fdd2f2-9c34-417c-9d6a-d850484d7a78" updatedVersion="6" minRefreshableVersion="3" useAutoFormatting="1" subtotalHiddenItems="1" rowGrandTotals="0" colGrandTotals="0" itemPrintTitles="1" createdVersion="6" indent="0" compact="0" compactData="0" multipleFieldFilters="0">
  <location ref="Q3:S13" firstHeaderRow="0" firstDataRow="1" firstDataCol="1" rowPageCount="1" colPageCount="1"/>
  <pivotFields count="5">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0">
    <i>
      <x/>
    </i>
    <i>
      <x v="8"/>
    </i>
    <i>
      <x v="6"/>
    </i>
    <i>
      <x v="9"/>
    </i>
    <i>
      <x v="7"/>
    </i>
    <i>
      <x v="5"/>
    </i>
    <i>
      <x v="2"/>
    </i>
    <i>
      <x v="1"/>
    </i>
    <i>
      <x v="4"/>
    </i>
    <i>
      <x v="3"/>
    </i>
  </rowItems>
  <colFields count="1">
    <field x="-2"/>
  </colFields>
  <colItems count="2">
    <i>
      <x/>
    </i>
    <i i="1">
      <x v="1"/>
    </i>
  </colItems>
  <pageFields count="1">
    <pageField fld="0" hier="59" name="[type].[type].&amp;[Rub]" cap="Rub"/>
  </pageFields>
  <dataFields count="2">
    <dataField name="Sum of volume" fld="2" baseField="0" baseItem="0"/>
    <dataField name="share" fld="4" showDataAs="percentOfTotal" baseField="1" baseItem="0" numFmtId="10">
      <extLst>
        <ext xmlns:x14="http://schemas.microsoft.com/office/spreadsheetml/2009/9/main" uri="{E15A36E0-9728-4e99-A89B-3F7291B0FE68}">
          <x14:dataField sourceField="2" uniqueName="[__Xl2].[Measures].[Sum of volume]"/>
        </ext>
      </extLst>
    </dataField>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hare"/>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1" type="count" id="2" iMeasureHier="78">
      <autoFilter ref="A1">
        <filterColumn colId="0">
          <top10 val="10" filterVal="10"/>
        </filterColumn>
      </autoFilter>
    </filter>
  </filters>
  <rowHierarchiesUsage count="1">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tenders_contracts]"/>
        <x15:activeTabTopLevelEntity name="[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8B82767-C771-43DC-9B31-7D72184184D0}" name="pt_total_packs" cacheId="0" applyNumberFormats="0" applyBorderFormats="0" applyFontFormats="0" applyPatternFormats="0" applyAlignmentFormats="0" applyWidthHeightFormats="1" dataCaption="Values" tag="a9fff513-3057-481f-8859-98e4d91065fb" updatedVersion="6" minRefreshableVersion="3" useAutoFormatting="1" itemPrintTitles="1" createdVersion="6" indent="0" outline="1" outlineData="1" multipleFieldFilters="0" chartFormat="7">
  <location ref="A22:A23"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59" name="[type].[type].&amp;[Packs]" cap="Packs"/>
  </pageFields>
  <dataFields count="1">
    <dataField name="Sum of sold" fld="1" baseField="0" baseItem="0" numFmtId="3"/>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by_type]"/>
        <x15:activeTabTopLevelEntity name="[plan_by_type]"/>
        <x15:activeTabTopLevelEntity name="[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719C3E-39D4-416A-919F-17394EB81A9A}" name="pt_region" cacheId="11" applyNumberFormats="0" applyBorderFormats="0" applyFontFormats="0" applyPatternFormats="0" applyAlignmentFormats="0" applyWidthHeightFormats="1" dataCaption="Values" tag="a615a295-c8b2-461b-9847-77f18e6d958f" updatedVersion="6" minRefreshableVersion="3" subtotalHiddenItems="1" itemPrintTitles="1" createdVersion="6" indent="0" outline="1" outlineData="1" multipleFieldFilters="0" rowHeaderCaption="Product">
  <location ref="A39:D50" firstHeaderRow="0" firstDataRow="1" firstDataCol="1" rowPageCount="1" colPageCount="1"/>
  <pivotFields count="5">
    <pivotField axis="axisPage"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1"/>
  </rowFields>
  <rowItems count="11">
    <i>
      <x v="2"/>
    </i>
    <i>
      <x v="3"/>
    </i>
    <i>
      <x v="8"/>
    </i>
    <i>
      <x v="9"/>
    </i>
    <i>
      <x v="4"/>
    </i>
    <i>
      <x/>
    </i>
    <i>
      <x v="7"/>
    </i>
    <i>
      <x v="1"/>
    </i>
    <i>
      <x v="5"/>
    </i>
    <i>
      <x v="6"/>
    </i>
    <i t="grand">
      <x/>
    </i>
  </rowItems>
  <colFields count="1">
    <field x="-2"/>
  </colFields>
  <colItems count="3">
    <i>
      <x/>
    </i>
    <i i="1">
      <x v="1"/>
    </i>
    <i i="2">
      <x v="2"/>
    </i>
  </colItems>
  <pageFields count="1">
    <pageField fld="0" hier="59" name="[type].[type].&amp;[Rub]" cap="Rub"/>
  </pageFields>
  <dataFields count="3">
    <dataField name="Sum of sold" fld="3" baseField="1" baseItem="2" numFmtId="3"/>
    <dataField name="Sum of plan, mln" fld="2" baseField="1" baseItem="2" numFmtId="3"/>
    <dataField fld="4" subtotal="count" baseField="1" baseItem="4" numFmtId="1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10" filterVal="10"/>
        </filterColumn>
      </autoFilter>
    </filter>
  </filter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_by_type]"/>
        <x15:activeTabTopLevelEntity name="[type]"/>
        <x15:activeTabTopLevelEntity name="[plan_by_type]"/>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B08D06-6BDD-4899-B2B5-5D5CBCF30E40}" name="pt_total_plan_execution" cacheId="1" applyNumberFormats="0" applyBorderFormats="0" applyFontFormats="0" applyPatternFormats="0" applyAlignmentFormats="0" applyWidthHeightFormats="1" dataCaption="Values" tag="c9f42d7a-e96c-493e-ae59-7b44f8e0d8e3" updatedVersion="6" minRefreshableVersion="3" useAutoFormatting="1" itemPrintTitles="1" createdVersion="6" indent="0" outline="1" outlineData="1" multipleFieldFilters="0" chartFormat="14">
  <location ref="A16:B17"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numFmtId="10"/>
    <dataField fld="1" subtotal="count" baseField="0" baseItem="0" numFmtId="1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by_type]"/>
        <x15:activeTabTopLevelEntity name="[plan_by_type]"/>
        <x15:activeTabTopLevelEntity name="[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27B86C-6C25-4FEE-9741-A7FE9EAD4D4C}" name="pt_product" cacheId="10" applyNumberFormats="0" applyBorderFormats="0" applyFontFormats="0" applyPatternFormats="0" applyAlignmentFormats="0" applyWidthHeightFormats="1" dataCaption="Values" tag="9f1d6389-83bd-4e4f-b7f7-0acc1af99c14" updatedVersion="6" minRefreshableVersion="3" subtotalHiddenItems="1" itemPrintTitles="1" createdVersion="6" indent="0" outline="1" outlineData="1" multipleFieldFilters="0" rowHeaderCaption="Product">
  <location ref="A4:D10" firstHeaderRow="0" firstDataRow="1" firstDataCol="1" rowPageCount="1" colPageCount="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6">
    <i>
      <x v="3"/>
    </i>
    <i>
      <x v="1"/>
    </i>
    <i>
      <x v="4"/>
    </i>
    <i>
      <x/>
    </i>
    <i>
      <x v="2"/>
    </i>
    <i t="grand">
      <x/>
    </i>
  </rowItems>
  <colFields count="1">
    <field x="-2"/>
  </colFields>
  <colItems count="3">
    <i>
      <x/>
    </i>
    <i i="1">
      <x v="1"/>
    </i>
    <i i="2">
      <x v="2"/>
    </i>
  </colItems>
  <pageFields count="1">
    <pageField fld="1" hier="59" name="[type].[type].&amp;[Rub]" cap="Rub"/>
  </pageFields>
  <dataFields count="3">
    <dataField name="Sum of sold" fld="2" baseField="0" baseItem="1" numFmtId="3"/>
    <dataField name="Sum of plan, mln" fld="3" baseField="0" baseItem="1" numFmtId="3"/>
    <dataField fld="4" subtotal="count" baseField="0" baseItem="1" numFmtId="1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_by_type]"/>
        <x15:activeTabTopLevelEntity name="[type]"/>
        <x15:activeTabTopLevelEntity name="[plan_by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C42136-9653-4EA2-9132-A53D5ACCB637}" name="pt_top_customer" cacheId="4" applyNumberFormats="0" applyBorderFormats="0" applyFontFormats="0" applyPatternFormats="0" applyAlignmentFormats="0" applyWidthHeightFormats="1" dataCaption="Values" tag="406a9c14-9786-4c91-b288-61792857f72d" updatedVersion="6" minRefreshableVersion="3" subtotalHiddenItems="1" itemPrintTitles="1" createdVersion="6" indent="0" outline="1" outlineData="1" multipleFieldFilters="0" rowHeaderCaption="Product">
  <location ref="G28:H30" firstHeaderRow="1" firstDataRow="1" firstDataCol="1" rowPageCount="1" colPageCount="1"/>
  <pivotFields count="5">
    <pivotField allDrilled="1" subtotalTop="0" showAll="0" measureFilter="1" defaultSubtotal="0" defaultAttributeDrillState="1">
      <items count="1">
        <item x="0"/>
      </items>
    </pivotField>
    <pivotField axis="axisPage" allDrilled="1" subtotalTop="0" showAll="0" dataSourceSort="1" defaultSubtotal="0" defaultAttributeDrillState="1"/>
    <pivotField allDrilled="1" subtotalTop="0" showAll="0" measureFilter="1" dataSourceSort="1" defaultSubtotal="0" defaultAttributeDrillState="1">
      <items count="1">
        <item x="0"/>
      </items>
    </pivotField>
    <pivotField dataField="1" subtotalTop="0" showAll="0" defaultSubtotal="0"/>
    <pivotField axis="axisRow" allDrilled="1" subtotalTop="0" showAll="0" measureFilter="1" dataSourceSort="1" defaultSubtotal="0" defaultAttributeDrillState="1">
      <items count="1">
        <item x="0"/>
      </items>
    </pivotField>
  </pivotFields>
  <rowFields count="1">
    <field x="4"/>
  </rowFields>
  <rowItems count="2">
    <i>
      <x/>
    </i>
    <i t="grand">
      <x/>
    </i>
  </rowItems>
  <colItems count="1">
    <i/>
  </colItems>
  <pageFields count="1">
    <pageField fld="1" hier="59" name="[type].[type].&amp;[Rub]" cap="Rub"/>
  </pageFields>
  <dataFields count="1">
    <dataField name="Sum of sold" fld="3" baseField="2" baseItem="0" numFmtId="3"/>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76">
      <autoFilter ref="A1">
        <filterColumn colId="0">
          <top10 val="1" filterVal="1"/>
        </filterColumn>
      </autoFilter>
    </filter>
    <filter fld="2" type="count" id="2" iMeasureHier="76">
      <autoFilter ref="A1">
        <filterColumn colId="0">
          <top10 val="1" filterVal="1"/>
        </filterColumn>
      </autoFilter>
    </filter>
    <filter fld="4" type="count" id="3" iMeasureHier="76">
      <autoFilter ref="A1">
        <filterColumn colId="0">
          <top1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_by_type]"/>
        <x15:activeTabTopLevelEntity name="[type]"/>
        <x15:activeTabTopLevelEntity name="[plan_by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542C1F-04CC-4F54-940A-2A8271A87E31}" name="pt_top_distributor" cacheId="3" applyNumberFormats="0" applyBorderFormats="0" applyFontFormats="0" applyPatternFormats="0" applyAlignmentFormats="0" applyWidthHeightFormats="1" dataCaption="Values" tag="dad4972c-64d1-40d3-96f4-43e30f73b590" updatedVersion="6" minRefreshableVersion="3" subtotalHiddenItems="1" itemPrintTitles="1" createdVersion="6" indent="0" outline="1" outlineData="1" multipleFieldFilters="0" rowHeaderCaption="Product">
  <location ref="D28:E30" firstHeaderRow="1" firstDataRow="1" firstDataCol="1" rowPageCount="1" colPageCount="1"/>
  <pivotFields count="4">
    <pivotField allDrilled="1" subtotalTop="0" showAll="0" measureFilter="1" defaultSubtotal="0" defaultAttributeDrillState="1">
      <items count="1">
        <item x="0"/>
      </items>
    </pivotField>
    <pivotField axis="axisPage" allDrilled="1" subtotalTop="0" showAll="0" dataSourceSort="1" defaultSubtotal="0" defaultAttributeDrillState="1"/>
    <pivotField axis="axisRow" allDrilled="1" subtotalTop="0" showAll="0" measureFilter="1" dataSourceSort="1" defaultSubtotal="0" defaultAttributeDrillState="1">
      <items count="1">
        <item x="0"/>
      </items>
    </pivotField>
    <pivotField dataField="1" subtotalTop="0" showAll="0" defaultSubtotal="0"/>
  </pivotFields>
  <rowFields count="1">
    <field x="2"/>
  </rowFields>
  <rowItems count="2">
    <i>
      <x/>
    </i>
    <i t="grand">
      <x/>
    </i>
  </rowItems>
  <colItems count="1">
    <i/>
  </colItems>
  <pageFields count="1">
    <pageField fld="1" hier="59" name="[type].[type].&amp;[Rub]" cap="Rub"/>
  </pageFields>
  <dataFields count="1">
    <dataField name="Sum of sold" fld="3" baseField="2" baseItem="0" numFmtId="3"/>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76">
      <autoFilter ref="A1">
        <filterColumn colId="0">
          <top10 val="1" filterVal="1"/>
        </filterColumn>
      </autoFilter>
    </filter>
    <filter fld="2" type="count" id="2" iMeasureHier="76">
      <autoFilter ref="A1">
        <filterColumn colId="0">
          <top10 val="1" filterVal="1"/>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_by_type]"/>
        <x15:activeTabTopLevelEntity name="[type]"/>
        <x15:activeTabTopLevelEntity name="[plan_by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863CE5-984F-4E24-89CE-415505FFDF83}" name="pt_distributor" cacheId="8" applyNumberFormats="0" applyBorderFormats="0" applyFontFormats="0" applyPatternFormats="0" applyAlignmentFormats="0" applyWidthHeightFormats="1" dataCaption="Values" tag="8b5083ef-307e-4245-ac80-33a4278ce9cd" updatedVersion="6" minRefreshableVersion="3" subtotalHiddenItems="1" itemPrintTitles="1" createdVersion="6" indent="0" outline="1" outlineData="1" multipleFieldFilters="0" rowHeaderCaption="Product">
  <location ref="F39:G45" firstHeaderRow="1" firstDataRow="1" firstDataCol="1" rowPageCount="1" colPageCount="1"/>
  <pivotFields count="4">
    <pivotField axis="axisPage" allDrilled="1" subtotalTop="0" showAll="0" dataSourceSort="1" defaultSubtotal="0" defaultAttributeDrillState="1"/>
    <pivotField allDrilled="1" subtotalTop="0" showAll="0" defaultSubtotal="0" defaultAttributeDrillState="1">
      <items count="1">
        <item s="1" x="0"/>
      </items>
    </pivotField>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6">
    <i>
      <x v="4"/>
    </i>
    <i>
      <x v="2"/>
    </i>
    <i>
      <x v="3"/>
    </i>
    <i>
      <x v="1"/>
    </i>
    <i>
      <x/>
    </i>
    <i t="grand">
      <x/>
    </i>
  </rowItems>
  <colItems count="1">
    <i/>
  </colItems>
  <pageFields count="1">
    <pageField fld="0" hier="59" name="[type].[type].&amp;[Rub]" cap="Rub"/>
  </pageFields>
  <dataFields count="1">
    <dataField name="Sum of sold" fld="2" baseField="3" baseItem="0" numFmtId="3"/>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_by_type]"/>
        <x15:activeTabTopLevelEntity name="[type]"/>
        <x15:activeTabTopLevelEntity name="[plan_by_type]"/>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6468F2-21C1-4E77-9529-65B896C2512A}" name="pt_top_product" cacheId="2" applyNumberFormats="0" applyBorderFormats="0" applyFontFormats="0" applyPatternFormats="0" applyAlignmentFormats="0" applyWidthHeightFormats="1" dataCaption="Values" tag="54c7d483-d8e0-47c7-98e4-50a64a7df77b" updatedVersion="6" minRefreshableVersion="3" subtotalHiddenItems="1" itemPrintTitles="1" createdVersion="6" indent="0" outline="1" outlineData="1" multipleFieldFilters="0" rowHeaderCaption="Product">
  <location ref="A28:B30" firstHeaderRow="1" firstDataRow="1" firstDataCol="1" rowPageCount="1" colPageCount="1"/>
  <pivotFields count="3">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2">
    <i>
      <x/>
    </i>
    <i t="grand">
      <x/>
    </i>
  </rowItems>
  <colItems count="1">
    <i/>
  </colItems>
  <pageFields count="1">
    <pageField fld="1" hier="59" name="[type].[type].&amp;[Rub]" cap="Rub"/>
  </pageFields>
  <dataFields count="1">
    <dataField name="Sum of sold" fld="2" baseField="0" baseItem="2" numFmtId="3"/>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6">
      <autoFilter ref="A1">
        <filterColumn colId="0">
          <top10 val="1" filterVal="1"/>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_by_type]"/>
        <x15:activeTabTopLevelEntity name="[type]"/>
        <x15:activeTabTopLevelEntity name="[plan_by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FFCA34-E280-4E3A-BB13-647AA3B7C489}" name="pt_top_customers" cacheId="12" applyNumberFormats="0" applyBorderFormats="0" applyFontFormats="0" applyPatternFormats="0" applyAlignmentFormats="0" applyWidthHeightFormats="1" dataCaption="Values" tag="b0842580-2431-4630-b4dc-8ff6d063bc6d" updatedVersion="6" minRefreshableVersion="3" subtotalHiddenItems="1" itemPrintTitles="1" createdVersion="6" indent="0" outline="1" outlineData="1" multipleFieldFilters="0" rowHeaderCaption="Product">
  <location ref="A74:B85" firstHeaderRow="1" firstDataRow="1" firstDataCol="1" rowPageCount="1" colPageCount="1"/>
  <pivotFields count="5">
    <pivotField axis="axisPage" allDrilled="1" subtotalTop="0" showAll="0" dataSourceSort="1" defaultSubtotal="0" defaultAttributeDrillState="1"/>
    <pivotField allDrilled="1" subtotalTop="0" showAll="0" defaultSubtotal="0" defaultAttributeDrillState="1">
      <items count="1">
        <item s="1" x="0"/>
      </items>
    </pivotField>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4"/>
  </rowFields>
  <rowItems count="11">
    <i>
      <x/>
    </i>
    <i>
      <x v="1"/>
    </i>
    <i>
      <x v="7"/>
    </i>
    <i>
      <x v="9"/>
    </i>
    <i>
      <x v="6"/>
    </i>
    <i>
      <x v="5"/>
    </i>
    <i>
      <x v="2"/>
    </i>
    <i>
      <x v="8"/>
    </i>
    <i>
      <x v="3"/>
    </i>
    <i>
      <x v="4"/>
    </i>
    <i t="grand">
      <x/>
    </i>
  </rowItems>
  <colItems count="1">
    <i/>
  </colItems>
  <pageFields count="1">
    <pageField fld="0" hier="59" name="[type].[type].&amp;[Rub]" cap="Rub"/>
  </pageFields>
  <dataFields count="1">
    <dataField name="Sum of sold" fld="2" baseField="3" baseItem="0" numFmtId="3"/>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4" type="count" id="1" iMeasureHier="76">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_by_type]"/>
        <x15:activeTabTopLevelEntity name="[type]"/>
        <x15:activeTabTopLevelEntity name="[plan_by_type]"/>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C8457F-36C5-4EA2-AF1D-5CB859935FCC}" name="pt_indication" cacheId="9" applyNumberFormats="0" applyBorderFormats="0" applyFontFormats="0" applyPatternFormats="0" applyAlignmentFormats="0" applyWidthHeightFormats="1" dataCaption="Values" tag="fe6c016d-cb8d-42fa-b759-9b9812980504" updatedVersion="6" minRefreshableVersion="3" subtotalHiddenItems="1" itemPrintTitles="1" createdVersion="6" indent="0" outline="1" outlineData="1" multipleFieldFilters="0" rowHeaderCaption="Product">
  <location ref="F4:I10" firstHeaderRow="0" firstDataRow="1" firstDataCol="1" rowPageCount="1" colPageCount="1"/>
  <pivotFields count="5">
    <pivotField axis="axisPage" allDrilled="1" subtotalTop="0" showAll="0" dataSourceSort="1" defaultSubtotal="0" defaultAttributeDrillState="1"/>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1"/>
  </rowFields>
  <rowItems count="6">
    <i>
      <x/>
    </i>
    <i>
      <x v="3"/>
    </i>
    <i>
      <x v="2"/>
    </i>
    <i>
      <x v="1"/>
    </i>
    <i>
      <x v="4"/>
    </i>
    <i t="grand">
      <x/>
    </i>
  </rowItems>
  <colFields count="1">
    <field x="-2"/>
  </colFields>
  <colItems count="3">
    <i>
      <x/>
    </i>
    <i i="1">
      <x v="1"/>
    </i>
    <i i="2">
      <x v="2"/>
    </i>
  </colItems>
  <pageFields count="1">
    <pageField fld="0" hier="59" name="[type].[type].&amp;[Rub]" cap="Rub"/>
  </pageFields>
  <dataFields count="3">
    <dataField name="Sum of sold" fld="3" baseField="1" baseItem="1" numFmtId="3"/>
    <dataField name="Sum of plan, mln" fld="2" baseField="1" baseItem="1" numFmtId="3"/>
    <dataField fld="4" subtotal="count" baseField="1" baseItem="1" numFmtId="1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ype].[type].&amp;[Rub]"/>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_by_type]"/>
        <x15:activeTabTopLevelEntity name="[type]"/>
        <x15:activeTabTopLevelEntity name="[plan_by_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59472C3-E212-4856-BCBF-A02D912D9373}" sourceName="[type].[type]">
  <pivotTables>
    <pivotTable tabId="10" name="pt_market_share"/>
    <pivotTable tabId="10" name="pt_suppliers"/>
    <pivotTable tabId="10" name="pt_bottom_regions"/>
    <pivotTable tabId="10" name="pt_distributor"/>
    <pivotTable tabId="10" name="pt_indication"/>
    <pivotTable tabId="10" name="pt_product"/>
    <pivotTable tabId="10" name="pt_region"/>
    <pivotTable tabId="10" name="pt_top_customers"/>
  </pivotTables>
  <data>
    <olap pivotCacheId="1790162545">
      <levels count="2">
        <level uniqueName="[type].[type].[(All)]" sourceCaption="(All)" count="0"/>
        <level uniqueName="[type].[type].[type]" sourceCaption="type" count="2">
          <ranges>
            <range startItem="0">
              <i n="[type].[type].&amp;[Packs]" c="Packs"/>
              <i n="[type].[type].&amp;[Rub]" c="Rub"/>
            </range>
          </ranges>
        </level>
      </levels>
      <selections count="1">
        <selection n="[type].[type].&amp;[Rub]"/>
      </selections>
    </olap>
  </data>
  <extLst>
    <x:ext xmlns:x15="http://schemas.microsoft.com/office/spreadsheetml/2010/11/main" uri="{470722E0-AACD-4C17-9CDC-17EF765DBC7E}">
      <x15:slicerCacheHideItemsWithNoData count="1">
        <x15:slicerCacheOlapLevelName uniqueName="[type].[type].[typ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rporation" xr10:uid="{CAF83A85-483A-4B2B-BA66-476262EB9F00}" sourceName="[tenders_contracts].[corporation]">
  <pivotTables>
    <pivotTable tabId="10" name="pt_market_share"/>
    <pivotTable tabId="10" name="pt_suppliers"/>
  </pivotTables>
  <data>
    <olap pivotCacheId="1790162545">
      <levels count="2">
        <level uniqueName="[tenders_contracts].[corporation].[(All)]" sourceCaption="(All)" count="0"/>
        <level uniqueName="[tenders_contracts].[corporation].[corporation]" sourceCaption="corporation" count="12">
          <ranges>
            <range startItem="0">
              <i n="[tenders_contracts].[corporation].&amp;[Abbott]" c="Abbott"/>
              <i n="[tenders_contracts].[corporation].&amp;[Astellas]" c="Astellas"/>
              <i n="[tenders_contracts].[corporation].&amp;[Astrazeneca]" c="Astrazeneca"/>
              <i n="[tenders_contracts].[corporation].&amp;[Bayer]" c="Bayer"/>
              <i n="[tenders_contracts].[corporation].&amp;[Biocad]" c="Biocad"/>
              <i n="[tenders_contracts].[corporation].&amp;[BMS]" c="BMS"/>
              <i n="[tenders_contracts].[corporation].&amp;[J&amp;J]" c="J&amp;J"/>
              <i n="[tenders_contracts].[corporation].&amp;[Phoenix]" c="Phoenix"/>
              <i n="[tenders_contracts].[corporation].&amp;[Sanofi]" c="Sanofi"/>
              <i n="[tenders_contracts].[corporation].&amp;[Servier]" c="Servier"/>
              <i n="[tenders_contracts].[corporation].&amp;[Stada]" c="Stada"/>
              <i n="[tenders_contracts].[corporation].&amp;[Фармстандарт]" c="Фармстандарт"/>
            </range>
          </ranges>
        </level>
      </levels>
      <selections count="1">
        <selection n="[tenders_contracts].[corporation].[All]"/>
      </selections>
    </olap>
  </data>
  <extLst>
    <x:ext xmlns:x15="http://schemas.microsoft.com/office/spreadsheetml/2010/11/main" uri="{470722E0-AACD-4C17-9CDC-17EF765DBC7E}">
      <x15:slicerCacheHideItemsWithNoData count="1">
        <x15:slicerCacheOlapLevelName uniqueName="[tenders_contracts].[corporation].[corporation]"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de_name" xr10:uid="{222742C1-5B37-457D-9553-C33607CD5387}" sourceName="[tenders_contracts].[trade_name]">
  <pivotTables>
    <pivotTable tabId="10" name="pt_market_share"/>
    <pivotTable tabId="10" name="pt_suppliers"/>
  </pivotTables>
  <data>
    <olap pivotCacheId="1790162545">
      <levels count="2">
        <level uniqueName="[tenders_contracts].[trade_name].[(All)]" sourceCaption="(All)" count="0"/>
        <level uniqueName="[tenders_contracts].[trade_name].[trade_name]" sourceCaption="trade_name" count="17">
          <ranges>
            <range startItem="0">
              <i n="[tenders_contracts].[trade_name].&amp;[Detralex]" c="Detralex"/>
              <i n="[tenders_contracts].[trade_name].&amp;[Edarby]" c="Edarby"/>
              <i n="[tenders_contracts].[trade_name].&amp;[Eliquis]" c="Eliquis"/>
              <i n="[tenders_contracts].[trade_name].&amp;[Elizaria]" c="Elizaria"/>
              <i n="[tenders_contracts].[trade_name].&amp;[Femoston]" c="Femoston"/>
              <i n="[tenders_contracts].[trade_name].&amp;[Forsiga]" c="Forsiga"/>
              <i n="[tenders_contracts].[trade_name].&amp;[Grantia]" c="Grantia"/>
              <i n="[tenders_contracts].[trade_name].&amp;[Illumia]" c="Illumia"/>
              <i n="[tenders_contracts].[trade_name].&amp;[Opdivo]" c="Opdivo"/>
              <i n="[tenders_contracts].[trade_name].&amp;[Pembroria]" c="Pembroria"/>
              <i n="[tenders_contracts].[trade_name].&amp;[Prenexia]" c="Prenexia"/>
              <i n="[tenders_contracts].[trade_name].&amp;[Spinraza]" c="Spinraza"/>
              <i n="[tenders_contracts].[trade_name].&amp;[Spiritia]" c="Spiritia"/>
              <i n="[tenders_contracts].[trade_name].&amp;[Tujeo Solostar]" c="Tujeo Solostar"/>
              <i n="[tenders_contracts].[trade_name].&amp;[Umex]" c="Umex"/>
              <i n="[tenders_contracts].[trade_name].&amp;[Xarelto]" c="Xarelto"/>
              <i n="[tenders_contracts].[trade_name].&amp;[Xtandi]" c="Xtandi"/>
            </range>
          </ranges>
        </level>
      </levels>
      <selections count="1">
        <selection n="[tenders_contracts].[trade_name].[All]"/>
      </selections>
    </olap>
  </data>
  <extLst>
    <x:ext xmlns:x15="http://schemas.microsoft.com/office/spreadsheetml/2010/11/main" uri="{470722E0-AACD-4C17-9CDC-17EF765DBC7E}">
      <x15:slicerCacheHideItemsWithNoData count="1">
        <x15:slicerCacheOlapLevelName uniqueName="[tenders_contracts].[trade_name].[trade_nam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250A1F64-5983-42E5-8FC4-3AB36569F89F}" sourceName="[tenders_contracts].[market]">
  <pivotTables>
    <pivotTable tabId="10" name="pt_market_share"/>
    <pivotTable tabId="10" name="pt_suppliers"/>
  </pivotTables>
  <data>
    <olap pivotCacheId="1790162545">
      <levels count="2">
        <level uniqueName="[tenders_contracts].[market].[(All)]" sourceCaption="(All)" count="0"/>
        <level uniqueName="[tenders_contracts].[market].[market]" sourceCaption="market" count="6">
          <ranges>
            <range startItem="0">
              <i n="[tenders_contracts].[market].&amp;[A01]" c="A01"/>
              <i n="[tenders_contracts].[market].&amp;[A02]" c="A02"/>
              <i n="[tenders_contracts].[market].&amp;[B01]" c="B01"/>
              <i n="[tenders_contracts].[market].&amp;[B02]" c="B02"/>
              <i n="[tenders_contracts].[market].&amp;[C01]" c="C01"/>
              <i n="[tenders_contracts].[market].&amp;[C02]" c="C02"/>
            </range>
          </ranges>
        </level>
      </levels>
      <selections count="1">
        <selection n="[tenders_contracts].[market].[All]"/>
      </selections>
    </olap>
  </data>
  <extLst>
    <x:ext xmlns:x15="http://schemas.microsoft.com/office/spreadsheetml/2010/11/main" uri="{470722E0-AACD-4C17-9CDC-17EF765DBC7E}">
      <x15:slicerCacheHideItemsWithNoData count="1">
        <x15:slicerCacheOlapLevelName uniqueName="[tenders_contracts].[market].[market]"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TD" xr10:uid="{6D3B7273-22E4-4CC7-9F2D-7B2B7C62D2E6}" sourceName="[tenders_contracts].[YTD]">
  <pivotTables>
    <pivotTable tabId="10" name="pt_suppliers"/>
    <pivotTable tabId="10" name="pt_market_share"/>
  </pivotTables>
  <data>
    <olap pivotCacheId="1790162545">
      <levels count="2">
        <level uniqueName="[tenders_contracts].[YTD].[(All)]" sourceCaption="(All)" count="0"/>
        <level uniqueName="[tenders_contracts].[YTD].[YTD]" sourceCaption="YTD" count="3">
          <ranges>
            <range startItem="0">
              <i n="[tenders_contracts].[YTD].&amp;[YTD 2021]" c="YTD 2021"/>
              <i n="[tenders_contracts].[YTD].&amp;[YTD 2022]" c="YTD 2022"/>
              <i n="[tenders_contracts].[YTD].&amp;[YTD 2023]" c="YTD 2023"/>
            </range>
          </ranges>
        </level>
      </levels>
      <selections count="1">
        <selection n="[tenders_contracts].[YTD].[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 xr10:uid="{C382E725-9084-4436-AF23-32B8A3B2C209}" sourceName="[tenders_contracts].[MAT]">
  <pivotTables>
    <pivotTable tabId="10" name="pt_suppliers"/>
    <pivotTable tabId="10" name="pt_market_share"/>
  </pivotTables>
  <data>
    <olap pivotCacheId="1790162545">
      <levels count="2">
        <level uniqueName="[tenders_contracts].[MAT].[(All)]" sourceCaption="(All)" count="0"/>
        <level uniqueName="[tenders_contracts].[MAT].[MAT]" sourceCaption="MAT" count="3">
          <ranges>
            <range startItem="0">
              <i n="[tenders_contracts].[MAT].&amp;[MAT 06'2020 - 05'2021]" c="MAT 06'2020 - 05'2021"/>
              <i n="[tenders_contracts].[MAT].&amp;[MAT 06'2021 - 05'2022]" c="MAT 06'2021 - 05'2022"/>
              <i n="[tenders_contracts].[MAT].&amp;[MAT 06'2022 - 05'2023]" c="MAT 06'2022 - 05'2023"/>
            </range>
          </ranges>
        </level>
      </levels>
      <selections count="1">
        <selection n="[tenders_contracts].[MAT].[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9BC0CCD-0D57-4D2C-96B1-D9294263A8FF}" sourceName="[tenders_contracts].[status]">
  <pivotTables>
    <pivotTable tabId="10" name="pt_market_share"/>
    <pivotTable tabId="10" name="pt_suppliers"/>
  </pivotTables>
  <data>
    <olap pivotCacheId="1790162545">
      <levels count="2">
        <level uniqueName="[tenders_contracts].[status].[(All)]" sourceCaption="(All)" count="0"/>
        <level uniqueName="[tenders_contracts].[status].[status]" sourceCaption="status" count="3">
          <ranges>
            <range startItem="0">
              <i n="[tenders_contracts].[status].&amp;[completed]" c="completed"/>
              <i n="[tenders_contracts].[status].&amp;[in process]" c="in process"/>
              <i n="[tenders_contracts].[status].&amp;[partially cancelled]" c="partially cancelled"/>
            </range>
          </ranges>
        </level>
      </levels>
      <selections count="1">
        <selection n="[tenders_contracts].[status].[All]"/>
      </selections>
    </olap>
  </data>
  <extLst>
    <x:ext xmlns:x15="http://schemas.microsoft.com/office/spreadsheetml/2010/11/main" uri="{470722E0-AACD-4C17-9CDC-17EF765DBC7E}">
      <x15:slicerCacheHideItemsWithNoData count="1">
        <x15:slicerCacheOlapLevelName uniqueName="[tenders_contracts].[status].[status]"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CFD76545-9BE7-4D9B-AC8A-228AE269B977}" cache="Slicer_type" caption="type" columnCount="2"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_detailed" xr10:uid="{5EEC0FEF-D5C0-4445-BE85-D4DB5BF5ABD4}" cache="Slicer_type" caption="type" columnCount="2" showCaption="0" level="1" rowHeight="234950"/>
  <slicer name="corporation" xr10:uid="{D15C383C-9510-432C-9D89-4FA09FF69855}" cache="Slicer_corporation" caption="Corporation" level="1" lockedPosition="1" rowHeight="234950"/>
  <slicer name="trade_name" xr10:uid="{3093A708-32FA-48E9-A824-991AD0D26F25}" cache="Slicer_trade_name" caption="Product" columnCount="2" level="1" lockedPosition="1" rowHeight="234950"/>
  <slicer name="market" xr10:uid="{7A4460C5-F95B-4491-BB0A-E09074D401A8}" cache="Slicer_market" caption="Market" level="1" lockedPosition="1" rowHeight="234950"/>
  <slicer name="YTD" xr10:uid="{26E5493C-59D8-496B-B2B4-5A47AED7547D}" cache="Slicer_YTD" caption="YTD" level="1" lockedPosition="1" rowHeight="273050"/>
  <slicer name="MAT" xr10:uid="{B48942A8-5F4E-4379-B120-4C9DC2B17708}" cache="Slicer_MAT" caption="MAT" level="1" lockedPosition="1" rowHeight="273050"/>
  <slicer name="status" xr10:uid="{F9EB6DD5-99C6-447D-B33D-E524CCAE2422}" cache="Slicer_status" caption="Procurement status" columnCount="3" level="1" lockedPosition="1"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884B-CC11-4AB1-A53C-B13A33D73C86}">
  <dimension ref="A1:S85"/>
  <sheetViews>
    <sheetView showGridLines="0" topLeftCell="A10" workbookViewId="0">
      <selection activeCell="B28" sqref="B28"/>
    </sheetView>
  </sheetViews>
  <sheetFormatPr defaultRowHeight="14.4" x14ac:dyDescent="0.3"/>
  <cols>
    <col min="1" max="1" width="20.77734375" customWidth="1"/>
    <col min="2" max="2" width="13.6640625" bestFit="1" customWidth="1"/>
    <col min="3" max="3" width="15.44140625" bestFit="1" customWidth="1"/>
    <col min="4" max="4" width="14.77734375" customWidth="1"/>
    <col min="5" max="5" width="9.88671875" customWidth="1"/>
    <col min="6" max="6" width="24.109375" bestFit="1" customWidth="1"/>
    <col min="7" max="7" width="15.21875" bestFit="1" customWidth="1"/>
    <col min="8" max="8" width="15.44140625" bestFit="1" customWidth="1"/>
    <col min="9" max="9" width="15.33203125" bestFit="1" customWidth="1"/>
    <col min="11" max="11" width="17.44140625" bestFit="1" customWidth="1"/>
    <col min="12" max="12" width="12.88671875" bestFit="1" customWidth="1"/>
    <col min="13" max="13" width="13.44140625" bestFit="1" customWidth="1"/>
    <col min="14" max="14" width="13.88671875" bestFit="1" customWidth="1"/>
    <col min="15" max="15" width="12" bestFit="1" customWidth="1"/>
    <col min="16" max="16" width="14.88671875" bestFit="1" customWidth="1"/>
    <col min="17" max="17" width="21" bestFit="1" customWidth="1"/>
    <col min="18" max="18" width="13.88671875" bestFit="1" customWidth="1"/>
    <col min="19" max="20" width="6.88671875" bestFit="1" customWidth="1"/>
    <col min="21" max="21" width="15" bestFit="1" customWidth="1"/>
  </cols>
  <sheetData>
    <row r="1" spans="1:19" x14ac:dyDescent="0.3">
      <c r="L1" s="1" t="s">
        <v>12</v>
      </c>
      <c r="M1" t="s" vm="1">
        <v>13</v>
      </c>
      <c r="Q1" s="1" t="s">
        <v>12</v>
      </c>
      <c r="R1" t="s" vm="1">
        <v>13</v>
      </c>
    </row>
    <row r="2" spans="1:19" x14ac:dyDescent="0.3">
      <c r="A2" s="1" t="s">
        <v>12</v>
      </c>
      <c r="B2" t="s" vm="1">
        <v>13</v>
      </c>
      <c r="F2" s="1" t="s">
        <v>12</v>
      </c>
      <c r="G2" t="s" vm="1">
        <v>13</v>
      </c>
      <c r="K2" s="15" t="s">
        <v>14</v>
      </c>
      <c r="L2" s="15" t="s">
        <v>15</v>
      </c>
    </row>
    <row r="3" spans="1:19" x14ac:dyDescent="0.3">
      <c r="K3" s="16">
        <f>A17</f>
        <v>0.24711092054766695</v>
      </c>
      <c r="L3" s="1" t="s">
        <v>46</v>
      </c>
      <c r="M3" s="1" t="s">
        <v>70</v>
      </c>
      <c r="N3" t="s">
        <v>59</v>
      </c>
      <c r="O3" t="s">
        <v>60</v>
      </c>
      <c r="Q3" s="1" t="s">
        <v>73</v>
      </c>
      <c r="R3" t="s">
        <v>59</v>
      </c>
      <c r="S3" t="s">
        <v>80</v>
      </c>
    </row>
    <row r="4" spans="1:19" x14ac:dyDescent="0.3">
      <c r="A4" s="1" t="s">
        <v>6</v>
      </c>
      <c r="B4" t="s">
        <v>17</v>
      </c>
      <c r="C4" t="s">
        <v>18</v>
      </c>
      <c r="D4" t="s">
        <v>19</v>
      </c>
      <c r="F4" s="1" t="s">
        <v>6</v>
      </c>
      <c r="G4" t="s">
        <v>17</v>
      </c>
      <c r="H4" t="s">
        <v>18</v>
      </c>
      <c r="I4" t="s">
        <v>19</v>
      </c>
      <c r="L4" t="s">
        <v>69</v>
      </c>
      <c r="M4" t="s">
        <v>48</v>
      </c>
      <c r="N4" s="9">
        <v>2376.5652119999986</v>
      </c>
      <c r="O4" s="3">
        <v>0.90686582609877298</v>
      </c>
      <c r="Q4" t="s">
        <v>74</v>
      </c>
      <c r="R4" s="20">
        <v>438688.6334750001</v>
      </c>
      <c r="S4" s="3">
        <v>0.23243659115012613</v>
      </c>
    </row>
    <row r="5" spans="1:19" x14ac:dyDescent="0.3">
      <c r="A5" s="2" t="s">
        <v>3</v>
      </c>
      <c r="B5" s="9">
        <v>354218.76</v>
      </c>
      <c r="C5" s="9">
        <v>1320568.6200000001</v>
      </c>
      <c r="D5" s="3">
        <v>0.26823199842504208</v>
      </c>
      <c r="E5" s="14"/>
      <c r="F5" s="2" t="s">
        <v>10</v>
      </c>
      <c r="G5" s="9">
        <v>354218.76</v>
      </c>
      <c r="H5" s="9">
        <v>1320568.6200000001</v>
      </c>
      <c r="I5" s="3">
        <v>0.26823199842504208</v>
      </c>
      <c r="L5" t="s">
        <v>69</v>
      </c>
      <c r="M5" t="s">
        <v>53</v>
      </c>
      <c r="N5" s="9">
        <v>244.07076699999999</v>
      </c>
      <c r="O5" s="3">
        <v>9.3134173901227787E-2</v>
      </c>
      <c r="Q5" t="s">
        <v>78</v>
      </c>
      <c r="R5" s="20">
        <v>250844.20663199938</v>
      </c>
      <c r="S5" s="3">
        <v>0.13290832688652848</v>
      </c>
    </row>
    <row r="6" spans="1:19" x14ac:dyDescent="0.3">
      <c r="A6" s="2" t="s">
        <v>1</v>
      </c>
      <c r="B6" s="9">
        <v>2018585.9839999999</v>
      </c>
      <c r="C6" s="9">
        <v>7605649.108</v>
      </c>
      <c r="D6" s="3">
        <v>0.26540614158451653</v>
      </c>
      <c r="E6" s="14"/>
      <c r="F6" s="2" t="s">
        <v>8</v>
      </c>
      <c r="G6" s="9">
        <v>2018585.9839999999</v>
      </c>
      <c r="H6" s="9">
        <v>7605649.108</v>
      </c>
      <c r="I6" s="3">
        <v>0.26540614158451653</v>
      </c>
      <c r="L6" t="s">
        <v>68</v>
      </c>
      <c r="M6" t="s">
        <v>47</v>
      </c>
      <c r="N6" s="9">
        <v>118604.83148999992</v>
      </c>
      <c r="O6" s="3">
        <v>0.49661508009069816</v>
      </c>
      <c r="Q6" t="s">
        <v>33</v>
      </c>
      <c r="R6" s="20">
        <v>201992.86318700001</v>
      </c>
      <c r="S6" s="3">
        <v>0.1070247300093671</v>
      </c>
    </row>
    <row r="7" spans="1:19" x14ac:dyDescent="0.3">
      <c r="A7" s="2" t="s">
        <v>4</v>
      </c>
      <c r="B7" s="9">
        <v>234639.2113</v>
      </c>
      <c r="C7" s="9">
        <v>935950.63873999997</v>
      </c>
      <c r="D7" s="3">
        <v>0.25069613886462766</v>
      </c>
      <c r="E7" s="14"/>
      <c r="F7" s="2" t="s">
        <v>11</v>
      </c>
      <c r="G7" s="9">
        <v>234639.2113</v>
      </c>
      <c r="H7" s="9">
        <v>935950.63873999997</v>
      </c>
      <c r="I7" s="3">
        <v>0.25069613886462766</v>
      </c>
      <c r="L7" t="s">
        <v>68</v>
      </c>
      <c r="M7" t="s">
        <v>58</v>
      </c>
      <c r="N7" s="9">
        <v>120221.64850399958</v>
      </c>
      <c r="O7" s="3">
        <v>0.5033849199092989</v>
      </c>
      <c r="Q7" t="s">
        <v>94</v>
      </c>
      <c r="R7" s="20">
        <v>172592.90234400006</v>
      </c>
      <c r="S7" s="3">
        <v>9.1447333749603898E-2</v>
      </c>
    </row>
    <row r="8" spans="1:19" x14ac:dyDescent="0.3">
      <c r="A8" s="2" t="s">
        <v>0</v>
      </c>
      <c r="B8" s="9">
        <v>183062.39999999999</v>
      </c>
      <c r="C8" s="9">
        <v>797937.6</v>
      </c>
      <c r="D8" s="3">
        <v>0.22941944332489156</v>
      </c>
      <c r="E8" s="14"/>
      <c r="F8" s="2" t="s">
        <v>7</v>
      </c>
      <c r="G8" s="9">
        <v>183062.39999999999</v>
      </c>
      <c r="H8" s="9">
        <v>797937.6</v>
      </c>
      <c r="I8" s="3">
        <v>0.22941944332489156</v>
      </c>
      <c r="L8" t="s">
        <v>64</v>
      </c>
      <c r="M8" t="s">
        <v>51</v>
      </c>
      <c r="N8" s="9">
        <v>83946.69865700003</v>
      </c>
      <c r="O8" s="3">
        <v>0.36044944534087386</v>
      </c>
      <c r="Q8" t="s">
        <v>77</v>
      </c>
      <c r="R8" s="20">
        <v>168545.72678099998</v>
      </c>
      <c r="S8" s="3">
        <v>8.9302961591615354E-2</v>
      </c>
    </row>
    <row r="9" spans="1:19" x14ac:dyDescent="0.3">
      <c r="A9" s="2" t="s">
        <v>2</v>
      </c>
      <c r="B9" s="9">
        <v>251083.56</v>
      </c>
      <c r="C9" s="9">
        <v>1186105.68</v>
      </c>
      <c r="D9" s="3">
        <v>0.21168734307047582</v>
      </c>
      <c r="E9" s="14"/>
      <c r="F9" s="2" t="s">
        <v>9</v>
      </c>
      <c r="G9" s="9">
        <v>251083.56</v>
      </c>
      <c r="H9" s="9">
        <v>1186105.68</v>
      </c>
      <c r="I9" s="3">
        <v>0.21168734307047582</v>
      </c>
      <c r="L9" t="s">
        <v>64</v>
      </c>
      <c r="M9" t="s">
        <v>54</v>
      </c>
      <c r="N9" s="9">
        <v>81347.549310000002</v>
      </c>
      <c r="O9" s="3">
        <v>0.34928924541077061</v>
      </c>
      <c r="Q9" t="s">
        <v>95</v>
      </c>
      <c r="R9" s="20">
        <v>162335.26153499988</v>
      </c>
      <c r="S9" s="3">
        <v>8.6012383124145539E-2</v>
      </c>
    </row>
    <row r="10" spans="1:19" x14ac:dyDescent="0.3">
      <c r="A10" s="2" t="s">
        <v>5</v>
      </c>
      <c r="B10" s="9">
        <v>3041589.9153</v>
      </c>
      <c r="C10" s="9">
        <v>11846211.646740001</v>
      </c>
      <c r="D10" s="3">
        <v>0.25675633746903598</v>
      </c>
      <c r="F10" s="2" t="s">
        <v>5</v>
      </c>
      <c r="G10" s="9">
        <v>3041589.9153</v>
      </c>
      <c r="H10" s="9">
        <v>11846211.646740001</v>
      </c>
      <c r="I10" s="3">
        <v>0.25675633746903598</v>
      </c>
      <c r="L10" t="s">
        <v>64</v>
      </c>
      <c r="M10" t="s">
        <v>2</v>
      </c>
      <c r="N10" s="9">
        <v>67600.266762000116</v>
      </c>
      <c r="O10" s="3">
        <v>0.29026130924835619</v>
      </c>
      <c r="Q10" t="s">
        <v>76</v>
      </c>
      <c r="R10" s="20">
        <v>144731.11187200001</v>
      </c>
      <c r="S10" s="3">
        <v>7.6684928010135794E-2</v>
      </c>
    </row>
    <row r="11" spans="1:19" x14ac:dyDescent="0.3">
      <c r="L11" t="s">
        <v>66</v>
      </c>
      <c r="M11" t="s">
        <v>52</v>
      </c>
      <c r="N11" s="9">
        <v>590301.49952300056</v>
      </c>
      <c r="O11" s="3">
        <v>0.59670316546351598</v>
      </c>
      <c r="Q11" t="s">
        <v>75</v>
      </c>
      <c r="R11" s="20">
        <v>133977.47998300006</v>
      </c>
      <c r="S11" s="3">
        <v>7.0987179429410643E-2</v>
      </c>
    </row>
    <row r="12" spans="1:19" x14ac:dyDescent="0.3">
      <c r="L12" t="s">
        <v>66</v>
      </c>
      <c r="M12" t="s">
        <v>55</v>
      </c>
      <c r="N12" s="9">
        <v>117548.25750499986</v>
      </c>
      <c r="O12" s="3">
        <v>0.11882303772670819</v>
      </c>
      <c r="Q12" t="s">
        <v>32</v>
      </c>
      <c r="R12" s="20">
        <v>111092.337522</v>
      </c>
      <c r="S12" s="3">
        <v>5.8861621355376342E-2</v>
      </c>
    </row>
    <row r="13" spans="1:19" x14ac:dyDescent="0.3">
      <c r="L13" t="s">
        <v>66</v>
      </c>
      <c r="M13" t="s">
        <v>4</v>
      </c>
      <c r="N13" s="9">
        <v>67040.232942999966</v>
      </c>
      <c r="O13" s="3">
        <v>6.7767266799804021E-2</v>
      </c>
      <c r="Q13" t="s">
        <v>96</v>
      </c>
      <c r="R13" s="20">
        <v>102547.03801599995</v>
      </c>
      <c r="S13" s="3">
        <v>5.4333944693690739E-2</v>
      </c>
    </row>
    <row r="14" spans="1:19" x14ac:dyDescent="0.3">
      <c r="L14" t="s">
        <v>66</v>
      </c>
      <c r="M14" t="s">
        <v>57</v>
      </c>
      <c r="N14" s="9">
        <v>214381.61723499995</v>
      </c>
      <c r="O14" s="3">
        <v>0.21670653000997156</v>
      </c>
    </row>
    <row r="15" spans="1:19" x14ac:dyDescent="0.3">
      <c r="L15" t="s">
        <v>67</v>
      </c>
      <c r="M15" t="s">
        <v>49</v>
      </c>
      <c r="N15" s="9">
        <v>109757.99911600008</v>
      </c>
      <c r="O15" s="3">
        <v>1</v>
      </c>
    </row>
    <row r="16" spans="1:19" x14ac:dyDescent="0.3">
      <c r="A16" t="s">
        <v>14</v>
      </c>
      <c r="B16" t="s">
        <v>15</v>
      </c>
      <c r="L16" t="s">
        <v>65</v>
      </c>
      <c r="M16" t="s">
        <v>50</v>
      </c>
      <c r="N16" s="9">
        <v>116097.07970500005</v>
      </c>
      <c r="O16" s="3">
        <v>0.10521617221388056</v>
      </c>
    </row>
    <row r="17" spans="1:15" x14ac:dyDescent="0.3">
      <c r="A17" s="3">
        <v>0.24711092054766695</v>
      </c>
      <c r="B17" s="3">
        <v>0.75288907945233308</v>
      </c>
      <c r="L17" t="s">
        <v>65</v>
      </c>
      <c r="M17" t="s">
        <v>0</v>
      </c>
      <c r="N17" s="9">
        <v>95911.782318000187</v>
      </c>
      <c r="O17" s="3">
        <v>8.6922691176669745E-2</v>
      </c>
    </row>
    <row r="18" spans="1:15" x14ac:dyDescent="0.3">
      <c r="A18" s="3">
        <f>A17</f>
        <v>0.24711092054766695</v>
      </c>
      <c r="B18" s="3">
        <f>B17</f>
        <v>0.75288907945233308</v>
      </c>
      <c r="L18" t="s">
        <v>65</v>
      </c>
      <c r="M18" t="s">
        <v>1</v>
      </c>
      <c r="N18" s="9">
        <v>74352.190164000102</v>
      </c>
      <c r="O18" s="3">
        <v>6.7383717701193044E-2</v>
      </c>
    </row>
    <row r="19" spans="1:15" x14ac:dyDescent="0.3">
      <c r="L19" t="s">
        <v>65</v>
      </c>
      <c r="M19" t="s">
        <v>3</v>
      </c>
      <c r="N19" s="9">
        <v>107491.44817699987</v>
      </c>
      <c r="O19" s="3">
        <v>9.7417081908077879E-2</v>
      </c>
    </row>
    <row r="20" spans="1:15" x14ac:dyDescent="0.3">
      <c r="A20" s="1" t="s">
        <v>12</v>
      </c>
      <c r="B20" t="s" vm="2">
        <v>16</v>
      </c>
      <c r="L20" t="s">
        <v>65</v>
      </c>
      <c r="M20" t="s">
        <v>56</v>
      </c>
      <c r="N20" s="9">
        <v>709562.28143400094</v>
      </c>
      <c r="O20" s="3">
        <v>0.64306033700017773</v>
      </c>
    </row>
    <row r="22" spans="1:15" x14ac:dyDescent="0.3">
      <c r="A22" t="s">
        <v>17</v>
      </c>
    </row>
    <row r="23" spans="1:15" x14ac:dyDescent="0.3">
      <c r="A23" s="9">
        <v>11951104</v>
      </c>
    </row>
    <row r="26" spans="1:15" x14ac:dyDescent="0.3">
      <c r="A26" s="1" t="s">
        <v>12</v>
      </c>
      <c r="B26" t="s" vm="1">
        <v>13</v>
      </c>
      <c r="D26" s="1" t="s">
        <v>12</v>
      </c>
      <c r="E26" t="s" vm="1">
        <v>13</v>
      </c>
      <c r="G26" s="1" t="s">
        <v>12</v>
      </c>
      <c r="H26" t="s" vm="1">
        <v>13</v>
      </c>
    </row>
    <row r="28" spans="1:15" x14ac:dyDescent="0.3">
      <c r="A28" s="1" t="s">
        <v>6</v>
      </c>
      <c r="B28" t="s">
        <v>17</v>
      </c>
      <c r="D28" s="1" t="s">
        <v>6</v>
      </c>
      <c r="E28" t="s">
        <v>17</v>
      </c>
      <c r="F28" s="1"/>
      <c r="G28" s="1" t="s">
        <v>6</v>
      </c>
      <c r="H28" t="s">
        <v>17</v>
      </c>
      <c r="I28" s="1"/>
      <c r="L28" s="1"/>
      <c r="M28" s="1"/>
      <c r="N28" s="1"/>
      <c r="O28" s="1"/>
    </row>
    <row r="29" spans="1:15" x14ac:dyDescent="0.3">
      <c r="A29" s="2" t="s">
        <v>1</v>
      </c>
      <c r="B29" s="9">
        <v>2018585.9839999999</v>
      </c>
      <c r="D29" s="2" t="s">
        <v>35</v>
      </c>
      <c r="E29" s="9">
        <v>2018585.9839999999</v>
      </c>
      <c r="G29" s="2" t="s">
        <v>84</v>
      </c>
      <c r="H29" s="9">
        <v>115307.24672</v>
      </c>
    </row>
    <row r="30" spans="1:15" x14ac:dyDescent="0.3">
      <c r="A30" s="2" t="s">
        <v>5</v>
      </c>
      <c r="B30" s="9">
        <v>2018585.9839999999</v>
      </c>
      <c r="D30" s="2" t="s">
        <v>5</v>
      </c>
      <c r="E30" s="9">
        <v>2018585.9839999999</v>
      </c>
      <c r="G30" s="2" t="s">
        <v>5</v>
      </c>
      <c r="H30" s="9">
        <v>115307.24672</v>
      </c>
    </row>
    <row r="37" spans="1:7" x14ac:dyDescent="0.3">
      <c r="A37" s="1" t="s">
        <v>12</v>
      </c>
      <c r="B37" t="s" vm="1">
        <v>13</v>
      </c>
      <c r="F37" s="1" t="s">
        <v>12</v>
      </c>
      <c r="G37" t="s" vm="1">
        <v>13</v>
      </c>
    </row>
    <row r="39" spans="1:7" x14ac:dyDescent="0.3">
      <c r="A39" s="1" t="s">
        <v>6</v>
      </c>
      <c r="B39" t="s">
        <v>17</v>
      </c>
      <c r="C39" t="s">
        <v>18</v>
      </c>
      <c r="D39" t="s">
        <v>31</v>
      </c>
      <c r="F39" s="1" t="s">
        <v>6</v>
      </c>
      <c r="G39" t="s">
        <v>17</v>
      </c>
    </row>
    <row r="40" spans="1:7" x14ac:dyDescent="0.3">
      <c r="A40" s="2" t="s">
        <v>22</v>
      </c>
      <c r="B40" s="9">
        <v>448797.80414000002</v>
      </c>
      <c r="C40" s="9">
        <v>138149.46075999999</v>
      </c>
      <c r="D40" s="3">
        <v>3.2486395652290931</v>
      </c>
      <c r="E40" s="14"/>
      <c r="F40" s="2" t="s">
        <v>35</v>
      </c>
      <c r="G40" s="9">
        <v>2018585.9839999999</v>
      </c>
    </row>
    <row r="41" spans="1:7" x14ac:dyDescent="0.3">
      <c r="A41" s="2" t="s">
        <v>23</v>
      </c>
      <c r="B41" s="9">
        <v>365958.50766</v>
      </c>
      <c r="C41" s="9">
        <v>170548.16782</v>
      </c>
      <c r="D41" s="3">
        <v>2.1457780071037762</v>
      </c>
      <c r="E41" s="13"/>
      <c r="F41" s="2" t="s">
        <v>33</v>
      </c>
      <c r="G41" s="9">
        <v>354218.76</v>
      </c>
    </row>
    <row r="42" spans="1:7" x14ac:dyDescent="0.3">
      <c r="A42" s="2" t="s">
        <v>28</v>
      </c>
      <c r="B42" s="9">
        <v>283819.23622000002</v>
      </c>
      <c r="C42" s="9">
        <v>176290.29457999999</v>
      </c>
      <c r="D42" s="3">
        <v>1.6099538371989262</v>
      </c>
      <c r="E42" s="13"/>
      <c r="F42" s="2" t="s">
        <v>34</v>
      </c>
      <c r="G42" s="9">
        <v>251083.56</v>
      </c>
    </row>
    <row r="43" spans="1:7" x14ac:dyDescent="0.3">
      <c r="A43" s="2" t="s">
        <v>29</v>
      </c>
      <c r="B43" s="9">
        <v>135050.37495999999</v>
      </c>
      <c r="C43" s="9">
        <v>130217.82768</v>
      </c>
      <c r="D43" s="3">
        <v>1.0371112570843648</v>
      </c>
      <c r="E43" s="13"/>
      <c r="F43" s="2" t="s">
        <v>32</v>
      </c>
      <c r="G43" s="9">
        <v>234639.2113</v>
      </c>
    </row>
    <row r="44" spans="1:7" x14ac:dyDescent="0.3">
      <c r="A44" s="2" t="s">
        <v>24</v>
      </c>
      <c r="B44" s="9">
        <v>77752.619860000006</v>
      </c>
      <c r="C44" s="9">
        <v>111527.49582</v>
      </c>
      <c r="D44" s="3">
        <v>0.69716099414165089</v>
      </c>
      <c r="E44" s="13"/>
      <c r="F44" s="2" t="s">
        <v>30</v>
      </c>
      <c r="G44" s="9">
        <v>183062.39999999999</v>
      </c>
    </row>
    <row r="45" spans="1:7" x14ac:dyDescent="0.3">
      <c r="A45" s="2" t="s">
        <v>20</v>
      </c>
      <c r="B45" s="9">
        <v>81568.644159999996</v>
      </c>
      <c r="C45" s="9">
        <v>145497.81932000001</v>
      </c>
      <c r="D45" s="3">
        <v>0.56061764046512852</v>
      </c>
      <c r="E45" s="13"/>
      <c r="F45" s="2" t="s">
        <v>5</v>
      </c>
      <c r="G45" s="9">
        <v>3041589.9153</v>
      </c>
    </row>
    <row r="46" spans="1:7" x14ac:dyDescent="0.3">
      <c r="A46" s="2" t="s">
        <v>27</v>
      </c>
      <c r="B46" s="9">
        <v>68567.736279999997</v>
      </c>
      <c r="C46" s="9">
        <v>122362.22082</v>
      </c>
      <c r="D46" s="3">
        <v>0.56036688301748006</v>
      </c>
      <c r="E46" s="13"/>
    </row>
    <row r="47" spans="1:7" x14ac:dyDescent="0.3">
      <c r="A47" s="2" t="s">
        <v>21</v>
      </c>
      <c r="B47" s="9">
        <v>66196.124779999998</v>
      </c>
      <c r="C47" s="9">
        <v>129593.74284000001</v>
      </c>
      <c r="D47" s="3">
        <v>0.51079722932092142</v>
      </c>
      <c r="E47" s="13"/>
    </row>
    <row r="48" spans="1:7" x14ac:dyDescent="0.3">
      <c r="A48" s="2" t="s">
        <v>25</v>
      </c>
      <c r="B48" s="9">
        <v>71592.944499999998</v>
      </c>
      <c r="C48" s="9">
        <v>149960.26819999999</v>
      </c>
      <c r="D48" s="3">
        <v>0.47741275312016279</v>
      </c>
      <c r="E48" s="13"/>
    </row>
    <row r="49" spans="1:5" x14ac:dyDescent="0.3">
      <c r="A49" s="2" t="s">
        <v>26</v>
      </c>
      <c r="B49" s="9">
        <v>56081.958059999997</v>
      </c>
      <c r="C49" s="9">
        <v>137767.09815999999</v>
      </c>
      <c r="D49" s="3">
        <v>0.4070780237736264</v>
      </c>
      <c r="E49" s="13"/>
    </row>
    <row r="50" spans="1:5" x14ac:dyDescent="0.3">
      <c r="A50" s="2" t="s">
        <v>5</v>
      </c>
      <c r="B50" s="9">
        <v>1655385.95062</v>
      </c>
      <c r="C50" s="9">
        <v>1411914.3959999999</v>
      </c>
      <c r="D50" s="3">
        <v>1.1724407338785998</v>
      </c>
    </row>
    <row r="53" spans="1:5" x14ac:dyDescent="0.3">
      <c r="A53" s="1" t="s">
        <v>12</v>
      </c>
      <c r="B53" t="s" vm="1">
        <v>13</v>
      </c>
    </row>
    <row r="55" spans="1:5" x14ac:dyDescent="0.3">
      <c r="A55" s="1" t="s">
        <v>6</v>
      </c>
      <c r="B55" t="s">
        <v>17</v>
      </c>
      <c r="C55" t="s">
        <v>18</v>
      </c>
      <c r="D55" t="s">
        <v>31</v>
      </c>
      <c r="E55" s="1"/>
    </row>
    <row r="56" spans="1:5" x14ac:dyDescent="0.3">
      <c r="A56" s="2" t="s">
        <v>43</v>
      </c>
      <c r="B56" s="9">
        <v>493.36</v>
      </c>
      <c r="C56" s="9">
        <v>163744.33368000001</v>
      </c>
      <c r="D56" s="3">
        <v>3.0129897561167319E-3</v>
      </c>
    </row>
    <row r="57" spans="1:5" x14ac:dyDescent="0.3">
      <c r="A57" s="2" t="s">
        <v>42</v>
      </c>
      <c r="B57" s="9">
        <v>1472.74</v>
      </c>
      <c r="C57" s="9">
        <v>131748.14225999999</v>
      </c>
      <c r="D57" s="3">
        <v>1.1178449841771606E-2</v>
      </c>
    </row>
    <row r="58" spans="1:5" x14ac:dyDescent="0.3">
      <c r="A58" s="2" t="s">
        <v>41</v>
      </c>
      <c r="B58" s="9">
        <v>2262.8776200000002</v>
      </c>
      <c r="C58" s="9">
        <v>166337.05468</v>
      </c>
      <c r="D58" s="3">
        <v>1.3604170305608301E-2</v>
      </c>
    </row>
    <row r="59" spans="1:5" x14ac:dyDescent="0.3">
      <c r="A59" s="2" t="s">
        <v>40</v>
      </c>
      <c r="B59" s="9">
        <v>2846.9421400000001</v>
      </c>
      <c r="C59" s="9">
        <v>156023.50046000001</v>
      </c>
      <c r="D59" s="3">
        <v>1.8246880319993046E-2</v>
      </c>
    </row>
    <row r="60" spans="1:5" x14ac:dyDescent="0.3">
      <c r="A60" s="2" t="s">
        <v>39</v>
      </c>
      <c r="B60" s="9">
        <v>3236.8039800000001</v>
      </c>
      <c r="C60" s="9">
        <v>156608.67288</v>
      </c>
      <c r="D60" s="3">
        <v>2.0668101711583831E-2</v>
      </c>
    </row>
    <row r="61" spans="1:5" x14ac:dyDescent="0.3">
      <c r="A61" s="2" t="s">
        <v>38</v>
      </c>
      <c r="B61" s="9">
        <v>4107.8601399999998</v>
      </c>
      <c r="C61" s="9">
        <v>174841.18883999999</v>
      </c>
      <c r="D61" s="3">
        <v>2.3494807872526932E-2</v>
      </c>
    </row>
    <row r="62" spans="1:5" x14ac:dyDescent="0.3">
      <c r="A62" s="2" t="s">
        <v>37</v>
      </c>
      <c r="B62" s="9">
        <v>4580.2280000000001</v>
      </c>
      <c r="C62" s="9">
        <v>139885.48525999999</v>
      </c>
      <c r="D62" s="3">
        <v>3.2742696581327932E-2</v>
      </c>
    </row>
    <row r="63" spans="1:5" x14ac:dyDescent="0.3">
      <c r="A63" s="2" t="s">
        <v>97</v>
      </c>
      <c r="B63" s="9">
        <v>5869.2801799999997</v>
      </c>
      <c r="C63" s="9">
        <v>173773.37377999999</v>
      </c>
      <c r="D63" s="3">
        <v>3.3775486153768339E-2</v>
      </c>
    </row>
    <row r="64" spans="1:5" x14ac:dyDescent="0.3">
      <c r="A64" s="2" t="s">
        <v>36</v>
      </c>
      <c r="B64" s="9">
        <v>5057.1942399999998</v>
      </c>
      <c r="C64" s="9">
        <v>143278.85553999999</v>
      </c>
      <c r="D64" s="3">
        <v>3.529616579459733E-2</v>
      </c>
    </row>
    <row r="65" spans="1:4" x14ac:dyDescent="0.3">
      <c r="A65" s="2" t="s">
        <v>98</v>
      </c>
      <c r="B65" s="9">
        <v>6885.9559399999998</v>
      </c>
      <c r="C65" s="9">
        <v>182592.86532000001</v>
      </c>
      <c r="D65" s="3">
        <v>3.7712075594696075E-2</v>
      </c>
    </row>
    <row r="66" spans="1:4" x14ac:dyDescent="0.3">
      <c r="A66" s="2" t="s">
        <v>5</v>
      </c>
      <c r="B66" s="9">
        <v>36813.24224</v>
      </c>
      <c r="C66" s="9">
        <v>1588833.4727</v>
      </c>
      <c r="D66" s="3">
        <v>2.316998154466185E-2</v>
      </c>
    </row>
    <row r="69" spans="1:4" hidden="1" x14ac:dyDescent="0.3">
      <c r="A69" s="2" t="s">
        <v>44</v>
      </c>
    </row>
    <row r="70" spans="1:4" hidden="1" x14ac:dyDescent="0.3">
      <c r="A70" s="2" t="s">
        <v>45</v>
      </c>
    </row>
    <row r="72" spans="1:4" x14ac:dyDescent="0.3">
      <c r="A72" s="1" t="s">
        <v>12</v>
      </c>
      <c r="B72" t="s" vm="1">
        <v>13</v>
      </c>
    </row>
    <row r="74" spans="1:4" x14ac:dyDescent="0.3">
      <c r="A74" s="1" t="s">
        <v>6</v>
      </c>
      <c r="B74" t="s">
        <v>17</v>
      </c>
      <c r="C74" s="1"/>
      <c r="D74" s="1"/>
    </row>
    <row r="75" spans="1:4" x14ac:dyDescent="0.3">
      <c r="A75" s="2" t="s">
        <v>84</v>
      </c>
      <c r="B75" s="9">
        <v>115307.24672</v>
      </c>
    </row>
    <row r="76" spans="1:4" x14ac:dyDescent="0.3">
      <c r="A76" s="2" t="s">
        <v>85</v>
      </c>
      <c r="B76" s="9">
        <v>96327.041559999998</v>
      </c>
    </row>
    <row r="77" spans="1:4" x14ac:dyDescent="0.3">
      <c r="A77" s="2" t="s">
        <v>91</v>
      </c>
      <c r="B77" s="9">
        <v>87863.346319999997</v>
      </c>
    </row>
    <row r="78" spans="1:4" x14ac:dyDescent="0.3">
      <c r="A78" s="2" t="s">
        <v>93</v>
      </c>
      <c r="B78" s="9">
        <v>79419.550300000003</v>
      </c>
    </row>
    <row r="79" spans="1:4" x14ac:dyDescent="0.3">
      <c r="A79" s="2" t="s">
        <v>90</v>
      </c>
      <c r="B79" s="9">
        <v>79139.755919999996</v>
      </c>
    </row>
    <row r="80" spans="1:4" x14ac:dyDescent="0.3">
      <c r="A80" s="2" t="s">
        <v>89</v>
      </c>
      <c r="B80" s="9">
        <v>74170.209820000004</v>
      </c>
    </row>
    <row r="81" spans="1:2" x14ac:dyDescent="0.3">
      <c r="A81" s="2" t="s">
        <v>86</v>
      </c>
      <c r="B81" s="9">
        <v>74026.158160000006</v>
      </c>
    </row>
    <row r="82" spans="1:2" x14ac:dyDescent="0.3">
      <c r="A82" s="2" t="s">
        <v>92</v>
      </c>
      <c r="B82" s="9">
        <v>71463.482260000004</v>
      </c>
    </row>
    <row r="83" spans="1:2" x14ac:dyDescent="0.3">
      <c r="A83" s="2" t="s">
        <v>87</v>
      </c>
      <c r="B83" s="9">
        <v>71072.612059999999</v>
      </c>
    </row>
    <row r="84" spans="1:2" x14ac:dyDescent="0.3">
      <c r="A84" s="2" t="s">
        <v>88</v>
      </c>
      <c r="B84" s="9">
        <v>69365.848899999997</v>
      </c>
    </row>
    <row r="85" spans="1:2" x14ac:dyDescent="0.3">
      <c r="A85" s="2" t="s">
        <v>5</v>
      </c>
      <c r="B85" s="9">
        <v>818155.25202000001</v>
      </c>
    </row>
  </sheetData>
  <pageMargins left="0.7" right="0.7" top="0.75" bottom="0.75" header="0.3" footer="0.3"/>
  <pageSetup paperSize="9" orientation="portrait" horizontalDpi="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C336A-B5B2-467F-B883-0C9A01743216}">
  <sheetPr>
    <pageSetUpPr autoPageBreaks="0"/>
  </sheetPr>
  <dimension ref="A1:AI60"/>
  <sheetViews>
    <sheetView tabSelected="1" zoomScale="80" zoomScaleNormal="80" workbookViewId="0">
      <selection activeCell="O16" sqref="O16"/>
    </sheetView>
  </sheetViews>
  <sheetFormatPr defaultColWidth="0" defaultRowHeight="14.4" customHeight="1" zeroHeight="1" x14ac:dyDescent="0.3"/>
  <cols>
    <col min="1" max="1" width="3.33203125" style="4" customWidth="1"/>
    <col min="2" max="2" width="8.88671875" style="4" customWidth="1"/>
    <col min="3" max="3" width="2.44140625" style="4" customWidth="1"/>
    <col min="4" max="4" width="14.21875" style="4" bestFit="1" customWidth="1"/>
    <col min="5" max="5" width="2.44140625" style="4" customWidth="1"/>
    <col min="6" max="6" width="11.88671875" style="4" customWidth="1"/>
    <col min="7" max="7" width="2.21875" style="4" customWidth="1"/>
    <col min="8" max="8" width="10" style="4" bestFit="1" customWidth="1"/>
    <col min="9" max="9" width="2.21875" style="4" customWidth="1"/>
    <col min="10" max="12" width="8.88671875" style="4" customWidth="1"/>
    <col min="13" max="13" width="10.6640625" style="4" customWidth="1"/>
    <col min="14" max="14" width="2.44140625" style="4" customWidth="1"/>
    <col min="15" max="15" width="13.33203125" style="4" customWidth="1"/>
    <col min="16" max="16" width="2.44140625" style="4" customWidth="1"/>
    <col min="17" max="17" width="2.109375" style="4" customWidth="1"/>
    <col min="18" max="18" width="12.88671875" style="4" customWidth="1"/>
    <col min="19" max="19" width="2" style="4" customWidth="1"/>
    <col min="20" max="20" width="10.77734375" style="4" customWidth="1"/>
    <col min="21" max="21" width="8.88671875" style="4" customWidth="1"/>
    <col min="22" max="22" width="16.77734375" style="4" customWidth="1"/>
    <col min="23" max="23" width="2" style="4" customWidth="1"/>
    <col min="24" max="31" width="8.88671875" style="4" customWidth="1"/>
    <col min="32" max="32" width="8.33203125" style="4" customWidth="1"/>
    <col min="33" max="33" width="8.88671875" style="4" hidden="1" customWidth="1"/>
    <col min="34" max="34" width="2.5546875" style="4" hidden="1" customWidth="1"/>
    <col min="35" max="35" width="6.33203125" style="4" hidden="1" customWidth="1"/>
    <col min="36" max="16384" width="8.88671875" style="4" hidden="1"/>
  </cols>
  <sheetData>
    <row r="1" spans="2:18" x14ac:dyDescent="0.3"/>
    <row r="2" spans="2:18" x14ac:dyDescent="0.3"/>
    <row r="3" spans="2:18" x14ac:dyDescent="0.3"/>
    <row r="4" spans="2:18" x14ac:dyDescent="0.3"/>
    <row r="5" spans="2:18" x14ac:dyDescent="0.3"/>
    <row r="6" spans="2:18" x14ac:dyDescent="0.3"/>
    <row r="7" spans="2:18" x14ac:dyDescent="0.3"/>
    <row r="8" spans="2:18" x14ac:dyDescent="0.3"/>
    <row r="9" spans="2:18" x14ac:dyDescent="0.3"/>
    <row r="10" spans="2:18" x14ac:dyDescent="0.3"/>
    <row r="11" spans="2:18" x14ac:dyDescent="0.3"/>
    <row r="12" spans="2:18" x14ac:dyDescent="0.3"/>
    <row r="13" spans="2:18" x14ac:dyDescent="0.3"/>
    <row r="14" spans="2:18" x14ac:dyDescent="0.3"/>
    <row r="15" spans="2:18" ht="16.8" customHeight="1" x14ac:dyDescent="0.3">
      <c r="B15" s="7" t="s">
        <v>6</v>
      </c>
      <c r="D15" s="7" t="str">
        <f>IF(pt!B2="Rub", "mln Rub", "Packs")</f>
        <v>mln Rub</v>
      </c>
      <c r="F15" s="7" t="s">
        <v>82</v>
      </c>
      <c r="K15" s="7" t="s">
        <v>81</v>
      </c>
      <c r="O15" s="7" t="str">
        <f>IF(pt!G2="Rub", "mln Rub", "Packs")</f>
        <v>mln Rub</v>
      </c>
      <c r="R15" s="7" t="s">
        <v>82</v>
      </c>
    </row>
    <row r="16" spans="2:18" ht="5.4" customHeight="1" x14ac:dyDescent="0.3">
      <c r="D16" s="7"/>
      <c r="F16" s="11"/>
    </row>
    <row r="17" spans="2:24" x14ac:dyDescent="0.3">
      <c r="B17" s="12" t="str">
        <f>pt!A5</f>
        <v>Spiritia</v>
      </c>
      <c r="C17" s="10"/>
      <c r="D17" s="7">
        <f>pt!B5</f>
        <v>354218.76</v>
      </c>
      <c r="E17" s="6"/>
      <c r="F17" s="8">
        <f>pt!B5/pt!C5</f>
        <v>0.26823199842504208</v>
      </c>
      <c r="H17" s="23"/>
      <c r="J17" s="5"/>
      <c r="K17" s="12" t="str">
        <f>pt!F5</f>
        <v>Alzheimer's Disease</v>
      </c>
      <c r="L17" s="10"/>
      <c r="O17" s="7">
        <f>pt!G5</f>
        <v>354218.76</v>
      </c>
      <c r="P17" s="7"/>
      <c r="R17" s="8">
        <f>pt!G5/pt!H5</f>
        <v>0.26823199842504208</v>
      </c>
      <c r="T17" s="23"/>
    </row>
    <row r="18" spans="2:24" x14ac:dyDescent="0.3">
      <c r="B18" s="12" t="str">
        <f>pt!A6</f>
        <v>Illumia</v>
      </c>
      <c r="C18" s="10"/>
      <c r="D18" s="7">
        <f>pt!B6</f>
        <v>2018585.9839999999</v>
      </c>
      <c r="E18" s="6"/>
      <c r="F18" s="8">
        <f>pt!B6/pt!C6</f>
        <v>0.26540614158451653</v>
      </c>
      <c r="H18" s="23"/>
      <c r="K18" s="12" t="str">
        <f>pt!F6</f>
        <v>HER2-positive breast cancer</v>
      </c>
      <c r="L18" s="10"/>
      <c r="O18" s="7">
        <f>pt!G6</f>
        <v>2018585.9839999999</v>
      </c>
      <c r="P18" s="7"/>
      <c r="R18" s="8">
        <f>pt!G6/pt!H6</f>
        <v>0.26540614158451653</v>
      </c>
      <c r="T18" s="23"/>
    </row>
    <row r="19" spans="2:24" x14ac:dyDescent="0.3">
      <c r="B19" s="12" t="str">
        <f>pt!A7</f>
        <v>Umex</v>
      </c>
      <c r="C19" s="10"/>
      <c r="D19" s="7">
        <f>pt!B7</f>
        <v>234639.2113</v>
      </c>
      <c r="E19" s="6"/>
      <c r="F19" s="8">
        <f>pt!B7/pt!C7</f>
        <v>0.25069613886462766</v>
      </c>
      <c r="H19" s="23"/>
      <c r="K19" s="12" t="str">
        <f>pt!F7</f>
        <v>Hemophilia A</v>
      </c>
      <c r="L19" s="10"/>
      <c r="O19" s="7">
        <f>pt!G7</f>
        <v>234639.2113</v>
      </c>
      <c r="P19" s="7"/>
      <c r="R19" s="8">
        <f>pt!G7/pt!H7</f>
        <v>0.25069613886462766</v>
      </c>
      <c r="T19" s="23"/>
    </row>
    <row r="20" spans="2:24" x14ac:dyDescent="0.3">
      <c r="B20" s="12" t="str">
        <f>pt!A8</f>
        <v>Grantia</v>
      </c>
      <c r="C20" s="10"/>
      <c r="D20" s="7">
        <f>pt!B8</f>
        <v>183062.39999999999</v>
      </c>
      <c r="E20" s="6"/>
      <c r="F20" s="8">
        <f>pt!B8/pt!C8</f>
        <v>0.22941944332489156</v>
      </c>
      <c r="H20" s="23"/>
      <c r="K20" s="12" t="str">
        <f>pt!F8</f>
        <v>BRAF-positive melanoma</v>
      </c>
      <c r="L20" s="10"/>
      <c r="O20" s="7">
        <f>pt!G8</f>
        <v>183062.39999999999</v>
      </c>
      <c r="P20" s="7"/>
      <c r="R20" s="8">
        <f>pt!G8/pt!H8</f>
        <v>0.22941944332489156</v>
      </c>
      <c r="T20" s="23"/>
    </row>
    <row r="21" spans="2:24" x14ac:dyDescent="0.3">
      <c r="B21" s="12" t="str">
        <f>pt!A9</f>
        <v>Prenexia</v>
      </c>
      <c r="C21" s="10"/>
      <c r="D21" s="7">
        <f>pt!B9</f>
        <v>251083.56</v>
      </c>
      <c r="E21" s="6"/>
      <c r="F21" s="8">
        <f>pt!B9/pt!C9</f>
        <v>0.21168734307047582</v>
      </c>
      <c r="H21" s="23"/>
      <c r="K21" s="12" t="str">
        <f>pt!F9</f>
        <v>Type 2 Diabetes</v>
      </c>
      <c r="L21" s="10"/>
      <c r="O21" s="7">
        <f>pt!G9</f>
        <v>251083.56</v>
      </c>
      <c r="P21" s="7"/>
      <c r="R21" s="8">
        <f>pt!G9/pt!H9</f>
        <v>0.21168734307047582</v>
      </c>
      <c r="T21" s="23"/>
    </row>
    <row r="22" spans="2:24" x14ac:dyDescent="0.3"/>
    <row r="23" spans="2:24" x14ac:dyDescent="0.3"/>
    <row r="24" spans="2:24" x14ac:dyDescent="0.3">
      <c r="H24" s="18" t="s">
        <v>45</v>
      </c>
    </row>
    <row r="25" spans="2:24" x14ac:dyDescent="0.3"/>
    <row r="26" spans="2:24" ht="6.6" customHeight="1" x14ac:dyDescent="0.3">
      <c r="B26" s="17"/>
    </row>
    <row r="27" spans="2:24" x14ac:dyDescent="0.3">
      <c r="B27" s="24" t="s">
        <v>61</v>
      </c>
      <c r="C27" s="24"/>
      <c r="D27" s="24"/>
      <c r="F27" s="7" t="str">
        <f>IF(pt!B2="Rub", "mln Rub", "")</f>
        <v>mln Rub</v>
      </c>
      <c r="H27" s="7" t="s">
        <v>82</v>
      </c>
      <c r="K27" s="24" t="s">
        <v>62</v>
      </c>
      <c r="L27" s="24"/>
      <c r="M27" s="7" t="str">
        <f>IF(pt!B2="Rub", "mln Rub", "")</f>
        <v>mln Rub</v>
      </c>
      <c r="T27" s="24" t="s">
        <v>83</v>
      </c>
      <c r="U27" s="24"/>
      <c r="X27" s="7" t="str">
        <f>IF(pt!G2="Rub", "mln Rub", "Packs")</f>
        <v>mln Rub</v>
      </c>
    </row>
    <row r="28" spans="2:24" ht="6" customHeight="1" x14ac:dyDescent="0.3">
      <c r="B28" s="12"/>
      <c r="F28" s="7"/>
    </row>
    <row r="29" spans="2:24" x14ac:dyDescent="0.3">
      <c r="B29" s="12" t="str">
        <f>IF($H$24="Top", pt!A40, pt!A56)</f>
        <v>Москва</v>
      </c>
      <c r="F29" s="7">
        <f>IF($H$24="Top", pt!B40, pt!B56)</f>
        <v>448797.80414000002</v>
      </c>
      <c r="H29" s="8">
        <f>IF($H$24="Top", pt!B40/pt!C40, pt!B56/pt!C56)</f>
        <v>3.2486395652290931</v>
      </c>
      <c r="K29" s="12" t="str">
        <f>pt!F40</f>
        <v>Фармстандарт</v>
      </c>
      <c r="M29" s="7">
        <f>pt!G40</f>
        <v>2018585.9839999999</v>
      </c>
      <c r="T29" s="12" t="str">
        <f>pt!A75</f>
        <v>Аптека Солнечная</v>
      </c>
      <c r="X29" s="7">
        <f>pt!B75</f>
        <v>115307.24672</v>
      </c>
    </row>
    <row r="30" spans="2:24" x14ac:dyDescent="0.3">
      <c r="B30" s="12" t="str">
        <f>IF($H$24="Top", pt!A41, pt!A57)</f>
        <v>Московская область</v>
      </c>
      <c r="F30" s="7">
        <f>IF($H$24="Top", pt!B41, pt!B57)</f>
        <v>365958.50766</v>
      </c>
      <c r="H30" s="8">
        <f>IF($H$24="Top", pt!B41/pt!C41, pt!B57/pt!C57)</f>
        <v>2.1457780071037762</v>
      </c>
      <c r="K30" s="12" t="str">
        <f>pt!F41</f>
        <v>Ланцет</v>
      </c>
      <c r="M30" s="7">
        <f>pt!G41</f>
        <v>354218.76</v>
      </c>
      <c r="T30" s="12" t="str">
        <f>pt!A76</f>
        <v>Аптека Уни</v>
      </c>
      <c r="X30" s="7">
        <f>pt!B76</f>
        <v>96327.041559999998</v>
      </c>
    </row>
    <row r="31" spans="2:24" x14ac:dyDescent="0.3">
      <c r="B31" s="12" t="str">
        <f>IF($H$24="Top", pt!A42, pt!A58)</f>
        <v>Санкт-Петербург</v>
      </c>
      <c r="D31" s="5"/>
      <c r="F31" s="7">
        <f>IF($H$24="Top", pt!B42, pt!B58)</f>
        <v>283819.23622000002</v>
      </c>
      <c r="H31" s="8">
        <f>IF($H$24="Top", pt!B42/pt!C42, pt!B58/pt!C58)</f>
        <v>1.6099538371989262</v>
      </c>
      <c r="K31" s="12" t="str">
        <f>pt!F42</f>
        <v>Медипал-Онко</v>
      </c>
      <c r="M31" s="7">
        <f>pt!G42</f>
        <v>251083.56</v>
      </c>
      <c r="T31" s="12" t="str">
        <f>pt!A77</f>
        <v>ООО "Трейд"</v>
      </c>
      <c r="X31" s="7">
        <f>pt!B77</f>
        <v>87863.346319999997</v>
      </c>
    </row>
    <row r="32" spans="2:24" x14ac:dyDescent="0.3">
      <c r="B32" s="12" t="str">
        <f>IF($H$24="Top", pt!A43, pt!A59)</f>
        <v>Свердловская область</v>
      </c>
      <c r="F32" s="7">
        <f>IF($H$24="Top", pt!B43, pt!B59)</f>
        <v>135050.37495999999</v>
      </c>
      <c r="H32" s="8">
        <f>IF($H$24="Top", pt!B43/pt!C43, pt!B59/pt!C59)</f>
        <v>1.0371112570843648</v>
      </c>
      <c r="K32" s="12" t="str">
        <f>pt!F43</f>
        <v>Ирвин 2</v>
      </c>
      <c r="M32" s="7">
        <f>pt!G43</f>
        <v>234639.2113</v>
      </c>
      <c r="T32" s="12" t="str">
        <f>pt!A78</f>
        <v>ООО "Хилвэлл"</v>
      </c>
      <c r="X32" s="7">
        <f>pt!B78</f>
        <v>79419.550300000003</v>
      </c>
    </row>
    <row r="33" spans="2:24" x14ac:dyDescent="0.3">
      <c r="B33" s="12" t="str">
        <f>IF($H$24="Top", pt!A44, pt!A60)</f>
        <v>Нижегородская область</v>
      </c>
      <c r="F33" s="7">
        <f>IF($H$24="Top", pt!B44, pt!B60)</f>
        <v>77752.619860000006</v>
      </c>
      <c r="H33" s="8">
        <f>IF($H$24="Top", pt!B44/pt!C44, pt!B60/pt!C60)</f>
        <v>0.69716099414165089</v>
      </c>
      <c r="K33" s="12" t="str">
        <f>pt!F44</f>
        <v>БСС</v>
      </c>
      <c r="M33" s="7">
        <f>pt!G44</f>
        <v>183062.39999999999</v>
      </c>
      <c r="T33" s="12" t="str">
        <f>pt!A79</f>
        <v>ООО "Медна"</v>
      </c>
      <c r="X33" s="7">
        <f>pt!B79</f>
        <v>79139.755919999996</v>
      </c>
    </row>
    <row r="34" spans="2:24" x14ac:dyDescent="0.3">
      <c r="B34" s="12" t="str">
        <f>IF($H$24="Top", pt!A45, pt!A61)</f>
        <v>Владимирская область</v>
      </c>
      <c r="F34" s="7">
        <f>IF($H$24="Top", pt!B45, pt!B61)</f>
        <v>81568.644159999996</v>
      </c>
      <c r="H34" s="8">
        <f>IF($H$24="Top", pt!B45/pt!C45, pt!B61/pt!C61)</f>
        <v>0.56061764046512852</v>
      </c>
      <c r="T34" s="12" t="str">
        <f>pt!A80</f>
        <v>Онкологический диспансер</v>
      </c>
      <c r="X34" s="7">
        <f>pt!B80</f>
        <v>74170.209820000004</v>
      </c>
    </row>
    <row r="35" spans="2:24" x14ac:dyDescent="0.3">
      <c r="B35" s="12" t="str">
        <f>IF($H$24="Top", pt!A46, pt!A62)</f>
        <v>Ростовская область</v>
      </c>
      <c r="F35" s="7">
        <f>IF($H$24="Top", pt!B46, pt!B62)</f>
        <v>68567.736279999997</v>
      </c>
      <c r="H35" s="8">
        <f>IF($H$24="Top", pt!B46/pt!C46, pt!B62/pt!C62)</f>
        <v>0.56036688301748006</v>
      </c>
      <c r="T35" s="12" t="str">
        <f>pt!A81</f>
        <v>Медицинский центр</v>
      </c>
      <c r="X35" s="7">
        <f>pt!B81</f>
        <v>74026.158160000006</v>
      </c>
    </row>
    <row r="36" spans="2:24" x14ac:dyDescent="0.3">
      <c r="B36" s="12" t="str">
        <f>IF($H$24="Top", pt!A47, pt!A63)</f>
        <v>Краснодарский край</v>
      </c>
      <c r="F36" s="7">
        <f>IF($H$24="Top", pt!B47, pt!B63)</f>
        <v>66196.124779999998</v>
      </c>
      <c r="H36" s="8">
        <f>IF($H$24="Top", pt!B47/pt!C47, pt!B63/pt!C63)</f>
        <v>0.51079722932092142</v>
      </c>
      <c r="T36" s="12" t="str">
        <f>pt!A82</f>
        <v>ООО "Фармарус"</v>
      </c>
      <c r="X36" s="7">
        <f>pt!B82</f>
        <v>71463.482260000004</v>
      </c>
    </row>
    <row r="37" spans="2:24" x14ac:dyDescent="0.3">
      <c r="B37" s="12" t="str">
        <f>IF($H$24="Top", pt!A48, pt!A64)</f>
        <v>Приморский край</v>
      </c>
      <c r="F37" s="7">
        <f>IF($H$24="Top", pt!B48, pt!B64)</f>
        <v>71592.944499999998</v>
      </c>
      <c r="H37" s="8">
        <f>IF($H$24="Top", pt!B48/pt!C48, pt!B64/pt!C64)</f>
        <v>0.47741275312016279</v>
      </c>
      <c r="T37" s="12" t="str">
        <f>pt!A83</f>
        <v>Министерство здравоохранения региона</v>
      </c>
      <c r="X37" s="7">
        <f>pt!B83</f>
        <v>71072.612059999999</v>
      </c>
    </row>
    <row r="38" spans="2:24" x14ac:dyDescent="0.3">
      <c r="B38" s="12" t="str">
        <f>IF($H$24="Top", pt!A49, pt!A65)</f>
        <v>Республика Башкортостан</v>
      </c>
      <c r="F38" s="7">
        <f>IF($H$24="Top", pt!B49, pt!B65)</f>
        <v>56081.958059999997</v>
      </c>
      <c r="H38" s="8">
        <f>IF($H$24="Top", pt!B49/pt!C49, pt!B65/pt!C65)</f>
        <v>0.4070780237736264</v>
      </c>
      <c r="T38" s="12" t="str">
        <f>pt!A84</f>
        <v>Областная больница</v>
      </c>
      <c r="X38" s="7">
        <f>pt!B84</f>
        <v>69365.848899999997</v>
      </c>
    </row>
    <row r="39" spans="2:24" ht="8.4" customHeight="1" x14ac:dyDescent="0.3">
      <c r="X39" s="7"/>
    </row>
    <row r="40" spans="2:24" hidden="1" x14ac:dyDescent="0.3">
      <c r="X40" s="7"/>
    </row>
    <row r="41" spans="2:24" hidden="1" x14ac:dyDescent="0.3">
      <c r="X41" s="7"/>
    </row>
    <row r="42" spans="2:24" hidden="1" x14ac:dyDescent="0.3">
      <c r="X42" s="7"/>
    </row>
    <row r="43" spans="2:24" hidden="1" x14ac:dyDescent="0.3">
      <c r="X43" s="7"/>
    </row>
    <row r="44" spans="2:24" hidden="1" x14ac:dyDescent="0.3">
      <c r="X44" s="7"/>
    </row>
    <row r="45" spans="2:24" hidden="1" x14ac:dyDescent="0.3">
      <c r="X45" s="7"/>
    </row>
    <row r="46" spans="2:24" hidden="1" x14ac:dyDescent="0.3">
      <c r="X46" s="7"/>
    </row>
    <row r="47" spans="2:24" hidden="1" x14ac:dyDescent="0.3">
      <c r="X47" s="7"/>
    </row>
    <row r="48" spans="2:24" hidden="1" x14ac:dyDescent="0.3">
      <c r="X48" s="7"/>
    </row>
    <row r="49" spans="24:24" ht="14.4" hidden="1" customHeight="1" x14ac:dyDescent="0.3">
      <c r="X49" s="7"/>
    </row>
    <row r="50" spans="24:24" ht="14.4" hidden="1" customHeight="1" x14ac:dyDescent="0.3">
      <c r="X50" s="7"/>
    </row>
    <row r="51" spans="24:24" ht="14.4" hidden="1" customHeight="1" x14ac:dyDescent="0.3">
      <c r="X51" s="7"/>
    </row>
    <row r="52" spans="24:24" ht="14.4" hidden="1" customHeight="1" x14ac:dyDescent="0.3">
      <c r="X52" s="7"/>
    </row>
    <row r="53" spans="24:24" ht="14.4" hidden="1" customHeight="1" x14ac:dyDescent="0.3">
      <c r="X53" s="7"/>
    </row>
    <row r="54" spans="24:24" ht="14.4" hidden="1" customHeight="1" x14ac:dyDescent="0.3">
      <c r="X54" s="7"/>
    </row>
    <row r="55" spans="24:24" ht="14.4" hidden="1" customHeight="1" x14ac:dyDescent="0.3">
      <c r="X55" s="7"/>
    </row>
    <row r="56" spans="24:24" ht="14.4" hidden="1" customHeight="1" x14ac:dyDescent="0.3">
      <c r="X56" s="7"/>
    </row>
    <row r="57" spans="24:24" ht="14.4" hidden="1" customHeight="1" x14ac:dyDescent="0.3">
      <c r="X57" s="7"/>
    </row>
    <row r="58" spans="24:24" ht="14.4" hidden="1" customHeight="1" x14ac:dyDescent="0.3"/>
    <row r="59" spans="24:24" ht="14.4" hidden="1" customHeight="1" x14ac:dyDescent="0.3"/>
    <row r="60" spans="24:24" ht="14.4" hidden="1" customHeight="1" x14ac:dyDescent="0.3"/>
  </sheetData>
  <mergeCells count="5">
    <mergeCell ref="H17:H21"/>
    <mergeCell ref="T17:T21"/>
    <mergeCell ref="B27:D27"/>
    <mergeCell ref="K27:L27"/>
    <mergeCell ref="T27:U27"/>
  </mergeCells>
  <conditionalFormatting sqref="J17">
    <cfRule type="dataBar" priority="4">
      <dataBar>
        <cfvo type="min"/>
        <cfvo type="max"/>
        <color rgb="FF638EC6"/>
      </dataBar>
      <extLst>
        <ext xmlns:x14="http://schemas.microsoft.com/office/spreadsheetml/2009/9/main" uri="{B025F937-C7B1-47D3-B67F-A62EFF666E3E}">
          <x14:id>{050044D7-D05F-43E2-ABAC-A7FAC4E5C1BF}</x14:id>
        </ext>
      </extLst>
    </cfRule>
  </conditionalFormatting>
  <conditionalFormatting sqref="F17:F21">
    <cfRule type="dataBar" priority="3">
      <dataBar>
        <cfvo type="percent" val="0"/>
        <cfvo type="percent" val="100"/>
        <color theme="2" tint="-9.9978637043366805E-2"/>
      </dataBar>
      <extLst>
        <ext xmlns:x14="http://schemas.microsoft.com/office/spreadsheetml/2009/9/main" uri="{B025F937-C7B1-47D3-B67F-A62EFF666E3E}">
          <x14:id>{977B2F64-8B34-4334-8BE8-7BC5BAD6BABB}</x14:id>
        </ext>
      </extLst>
    </cfRule>
  </conditionalFormatting>
  <conditionalFormatting sqref="R17:R21">
    <cfRule type="dataBar" priority="2">
      <dataBar>
        <cfvo type="percent" val="0"/>
        <cfvo type="percent" val="100"/>
        <color theme="2" tint="-9.9978637043366805E-2"/>
      </dataBar>
      <extLst>
        <ext xmlns:x14="http://schemas.microsoft.com/office/spreadsheetml/2009/9/main" uri="{B025F937-C7B1-47D3-B67F-A62EFF666E3E}">
          <x14:id>{855BA11A-CC4F-4849-9BA1-E0798C6703E5}</x14:id>
        </ext>
      </extLst>
    </cfRule>
  </conditionalFormatting>
  <conditionalFormatting sqref="H29:H38">
    <cfRule type="dataBar" priority="5">
      <dataBar>
        <cfvo type="percent" val="0"/>
        <cfvo type="percent" val="100"/>
        <color theme="2" tint="-9.9978637043366805E-2"/>
      </dataBar>
      <extLst>
        <ext xmlns:x14="http://schemas.microsoft.com/office/spreadsheetml/2009/9/main" uri="{B025F937-C7B1-47D3-B67F-A62EFF666E3E}">
          <x14:id>{8E787DC4-D83C-4433-BA7C-0BC48CF1093C}</x14:id>
        </ext>
      </extLst>
    </cfRule>
  </conditionalFormatting>
  <pageMargins left="0.7" right="0.7" top="0.75" bottom="0.75" header="0.3" footer="0.3"/>
  <pageSetup paperSize="9" orientation="portrait" horizontalDpi="0" verticalDpi="0" r:id="rId1"/>
  <drawing r:id="rId2"/>
  <extLst>
    <ext xmlns:x14="http://schemas.microsoft.com/office/spreadsheetml/2009/9/main" uri="{78C0D931-6437-407d-A8EE-F0AAD7539E65}">
      <x14:conditionalFormattings>
        <x14:conditionalFormatting xmlns:xm="http://schemas.microsoft.com/office/excel/2006/main">
          <x14:cfRule type="dataBar" id="{050044D7-D05F-43E2-ABAC-A7FAC4E5C1BF}">
            <x14:dataBar minLength="0" maxLength="100" border="1" negativeBarBorderColorSameAsPositive="0">
              <x14:cfvo type="autoMin"/>
              <x14:cfvo type="autoMax"/>
              <x14:borderColor rgb="FF638EC6"/>
              <x14:negativeFillColor rgb="FFFF0000"/>
              <x14:negativeBorderColor rgb="FFFF0000"/>
              <x14:axisColor rgb="FF000000"/>
            </x14:dataBar>
          </x14:cfRule>
          <xm:sqref>J17</xm:sqref>
        </x14:conditionalFormatting>
        <x14:conditionalFormatting xmlns:xm="http://schemas.microsoft.com/office/excel/2006/main">
          <x14:cfRule type="dataBar" id="{977B2F64-8B34-4334-8BE8-7BC5BAD6BABB}">
            <x14:dataBar minLength="0" maxLength="100" gradient="0">
              <x14:cfvo type="percent">
                <xm:f>0</xm:f>
              </x14:cfvo>
              <x14:cfvo type="percent">
                <xm:f>100</xm:f>
              </x14:cfvo>
              <x14:negativeFillColor rgb="FFFF0000"/>
              <x14:axisColor rgb="FF000000"/>
            </x14:dataBar>
          </x14:cfRule>
          <xm:sqref>F17:F21</xm:sqref>
        </x14:conditionalFormatting>
        <x14:conditionalFormatting xmlns:xm="http://schemas.microsoft.com/office/excel/2006/main">
          <x14:cfRule type="dataBar" id="{855BA11A-CC4F-4849-9BA1-E0798C6703E5}">
            <x14:dataBar minLength="0" maxLength="100" gradient="0">
              <x14:cfvo type="percent">
                <xm:f>0</xm:f>
              </x14:cfvo>
              <x14:cfvo type="percent">
                <xm:f>100</xm:f>
              </x14:cfvo>
              <x14:negativeFillColor rgb="FFFF0000"/>
              <x14:axisColor rgb="FF000000"/>
            </x14:dataBar>
          </x14:cfRule>
          <xm:sqref>R17:R21</xm:sqref>
        </x14:conditionalFormatting>
        <x14:conditionalFormatting xmlns:xm="http://schemas.microsoft.com/office/excel/2006/main">
          <x14:cfRule type="dataBar" id="{8E787DC4-D83C-4433-BA7C-0BC48CF1093C}">
            <x14:dataBar minLength="0" maxLength="100" gradient="0">
              <x14:cfvo type="percent">
                <xm:f>0</xm:f>
              </x14:cfvo>
              <x14:cfvo type="percent">
                <xm:f>100</xm:f>
              </x14:cfvo>
              <x14:negativeFillColor rgb="FFFF0000"/>
              <x14:axisColor rgb="FF000000"/>
            </x14:dataBar>
          </x14:cfRule>
          <xm:sqref>H29:H38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1BB128D-BEC8-4926-AF88-0E6DDE1B86C2}">
          <x14:formula1>
            <xm:f>pt!$A$69:$A$70</xm:f>
          </x14:formula1>
          <xm:sqref>H24 B26</xm:sqref>
        </x14:dataValidation>
      </x14:dataValidation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85402-13FA-4965-B086-1DE05FF4CB0B}">
  <sheetPr>
    <pageSetUpPr autoPageBreaks="0"/>
  </sheetPr>
  <dimension ref="B1:AS67"/>
  <sheetViews>
    <sheetView zoomScale="80" zoomScaleNormal="80" workbookViewId="0">
      <selection activeCell="V6" sqref="V6"/>
    </sheetView>
  </sheetViews>
  <sheetFormatPr defaultColWidth="0" defaultRowHeight="14.4" customHeight="1" zeroHeight="1" x14ac:dyDescent="0.3"/>
  <cols>
    <col min="1" max="1" width="3.33203125" style="4" customWidth="1"/>
    <col min="2" max="2" width="8.88671875" style="4" customWidth="1"/>
    <col min="3" max="3" width="2.44140625" style="4" customWidth="1"/>
    <col min="4" max="4" width="14.21875" style="4" bestFit="1" customWidth="1"/>
    <col min="5" max="13" width="2.44140625" style="4" customWidth="1"/>
    <col min="14" max="14" width="11.88671875" style="4" customWidth="1"/>
    <col min="15" max="15" width="2.21875" style="4" customWidth="1"/>
    <col min="16" max="16" width="11.88671875" style="4" customWidth="1"/>
    <col min="17" max="17" width="4.77734375" style="4" customWidth="1"/>
    <col min="18" max="18" width="11.88671875" style="4" customWidth="1"/>
    <col min="19" max="19" width="4.77734375" style="4" customWidth="1"/>
    <col min="20" max="20" width="8.88671875" style="4" customWidth="1"/>
    <col min="21" max="21" width="4.77734375" style="4" customWidth="1"/>
    <col min="22" max="22" width="16.33203125" style="4" bestFit="1" customWidth="1"/>
    <col min="23" max="23" width="10.6640625" style="4" customWidth="1"/>
    <col min="24" max="24" width="2.44140625" style="4" customWidth="1"/>
    <col min="25" max="25" width="21.21875" style="4" customWidth="1"/>
    <col min="26" max="26" width="2.44140625" style="4" customWidth="1"/>
    <col min="27" max="27" width="14.33203125" style="4" bestFit="1" customWidth="1"/>
    <col min="28" max="28" width="3" style="4" customWidth="1"/>
    <col min="29" max="29" width="10" style="4" bestFit="1" customWidth="1"/>
    <col min="30" max="34" width="8.88671875" style="4" customWidth="1"/>
    <col min="35" max="35" width="7" style="4" customWidth="1"/>
    <col min="36" max="42" width="8.88671875" style="4" hidden="1" customWidth="1"/>
    <col min="43" max="43" width="2.5546875" style="4" hidden="1" customWidth="1"/>
    <col min="44" max="45" width="6.33203125" style="4" hidden="1" customWidth="1"/>
    <col min="46" max="16384" width="0" style="4" hidden="1"/>
  </cols>
  <sheetData>
    <row r="1" spans="16:29" x14ac:dyDescent="0.3"/>
    <row r="2" spans="16:29" x14ac:dyDescent="0.3"/>
    <row r="3" spans="16:29" x14ac:dyDescent="0.3"/>
    <row r="4" spans="16:29" x14ac:dyDescent="0.3"/>
    <row r="5" spans="16:29" x14ac:dyDescent="0.3"/>
    <row r="6" spans="16:29" x14ac:dyDescent="0.3"/>
    <row r="7" spans="16:29" x14ac:dyDescent="0.3"/>
    <row r="8" spans="16:29" x14ac:dyDescent="0.3"/>
    <row r="9" spans="16:29" x14ac:dyDescent="0.3"/>
    <row r="10" spans="16:29" x14ac:dyDescent="0.3"/>
    <row r="11" spans="16:29" x14ac:dyDescent="0.3">
      <c r="P11" s="19" t="s">
        <v>6</v>
      </c>
      <c r="Q11" s="21"/>
      <c r="R11" s="19" t="s">
        <v>71</v>
      </c>
      <c r="S11" s="22"/>
      <c r="T11" s="7" t="s">
        <v>63</v>
      </c>
      <c r="U11" s="22"/>
      <c r="V11" s="7" t="str">
        <f>IF(pt!M1="Rub", "Volume, mln Rub", "Volume, packs")</f>
        <v>Volume, mln Rub</v>
      </c>
      <c r="Y11" s="19" t="s">
        <v>72</v>
      </c>
      <c r="AA11" s="21" t="str">
        <f>IF(pt!R1="Rub", "Volume, mln Rub", "Volume, packs")</f>
        <v>Volume, mln Rub</v>
      </c>
      <c r="AC11" s="21" t="s">
        <v>79</v>
      </c>
    </row>
    <row r="12" spans="16:29" ht="6" customHeight="1" x14ac:dyDescent="0.3">
      <c r="P12" s="4" t="str">
        <f>pt!L4</f>
        <v>A01</v>
      </c>
    </row>
    <row r="13" spans="16:29" x14ac:dyDescent="0.3">
      <c r="P13" s="12" t="str">
        <f>IF(ISBLANK(pt!M4), "",pt!M4)</f>
        <v>Edarby</v>
      </c>
      <c r="Q13" s="12"/>
      <c r="R13" s="12" t="str">
        <f>IF(ISBLANK(pt!L4), "",pt!L4)</f>
        <v>A01</v>
      </c>
      <c r="T13" s="8">
        <f>IF(ISBLANK(pt!O4), "",pt!O4)</f>
        <v>0.90686582609877298</v>
      </c>
      <c r="V13" s="7">
        <f>IF(ISBLANK(pt!N4), "",pt!N4)</f>
        <v>2376.5652119999986</v>
      </c>
      <c r="Y13" s="12" t="str">
        <f>IF(ISBLANK(pt!Q4), "",pt!Q4)</f>
        <v>Ассоциация "Асфадис"</v>
      </c>
      <c r="AA13" s="7">
        <f>IF(ISBLANK(pt!R4), "",pt!R4)</f>
        <v>438688.6334750001</v>
      </c>
      <c r="AC13" s="8">
        <f>IF(ISBLANK(pt!S4), "",pt!S4)</f>
        <v>0.23243659115012613</v>
      </c>
    </row>
    <row r="14" spans="16:29" x14ac:dyDescent="0.3">
      <c r="P14" s="12" t="str">
        <f>IF(ISBLANK(pt!M5), "",pt!M5)</f>
        <v>Opdivo</v>
      </c>
      <c r="Q14" s="12"/>
      <c r="R14" s="12" t="str">
        <f>IF(ISBLANK(pt!L5), "",pt!L5)</f>
        <v>A01</v>
      </c>
      <c r="T14" s="8">
        <f>IF(ISBLANK(pt!O5), "",pt!O5)</f>
        <v>9.3134173901227787E-2</v>
      </c>
      <c r="V14" s="7">
        <f>IF(ISBLANK(pt!N5), "",pt!N5)</f>
        <v>244.07076699999999</v>
      </c>
      <c r="Y14" s="12" t="str">
        <f>IF(ISBLANK(pt!Q5), "",pt!Q5)</f>
        <v>Р-Фарм</v>
      </c>
      <c r="AA14" s="7">
        <f>IF(ISBLANK(pt!R5), "",pt!R5)</f>
        <v>250844.20663199938</v>
      </c>
      <c r="AC14" s="8">
        <f>IF(ISBLANK(pt!S5), "",pt!S5)</f>
        <v>0.13290832688652848</v>
      </c>
    </row>
    <row r="15" spans="16:29" x14ac:dyDescent="0.3">
      <c r="P15" s="12" t="str">
        <f>IF(ISBLANK(pt!M6), "",pt!M6)</f>
        <v>Detralex</v>
      </c>
      <c r="Q15" s="12"/>
      <c r="R15" s="12" t="str">
        <f>IF(ISBLANK(pt!L6), "",pt!L6)</f>
        <v>A02</v>
      </c>
      <c r="T15" s="8">
        <f>IF(ISBLANK(pt!O6), "",pt!O6)</f>
        <v>0.49661508009069816</v>
      </c>
      <c r="V15" s="7">
        <f>IF(ISBLANK(pt!N6), "",pt!N6)</f>
        <v>118604.83148999992</v>
      </c>
      <c r="Y15" s="12" t="str">
        <f>IF(ISBLANK(pt!Q6), "",pt!Q6)</f>
        <v>Ланцет</v>
      </c>
      <c r="AA15" s="7">
        <f>IF(ISBLANK(pt!R6), "",pt!R6)</f>
        <v>201992.86318700001</v>
      </c>
      <c r="AC15" s="8">
        <f>IF(ISBLANK(pt!S6), "",pt!S6)</f>
        <v>0.1070247300093671</v>
      </c>
    </row>
    <row r="16" spans="16:29" x14ac:dyDescent="0.3">
      <c r="P16" s="12" t="str">
        <f>IF(ISBLANK(pt!M7), "",pt!M7)</f>
        <v>Xtandi</v>
      </c>
      <c r="Q16" s="12"/>
      <c r="R16" s="12" t="str">
        <f>IF(ISBLANK(pt!L7), "",pt!L7)</f>
        <v>A02</v>
      </c>
      <c r="T16" s="8">
        <f>IF(ISBLANK(pt!O7), "",pt!O7)</f>
        <v>0.5033849199092989</v>
      </c>
      <c r="V16" s="7">
        <f>IF(ISBLANK(pt!N7), "",pt!N7)</f>
        <v>120221.64850399958</v>
      </c>
      <c r="Y16" s="12" t="str">
        <f>IF(ISBLANK(pt!Q7), "",pt!Q7)</f>
        <v>Северо-Запад</v>
      </c>
      <c r="AA16" s="7">
        <f>IF(ISBLANK(pt!R7), "",pt!R7)</f>
        <v>172592.90234400006</v>
      </c>
      <c r="AC16" s="8">
        <f>IF(ISBLANK(pt!S7), "",pt!S7)</f>
        <v>9.1447333749603898E-2</v>
      </c>
    </row>
    <row r="17" spans="2:29" x14ac:dyDescent="0.3">
      <c r="P17" s="12" t="str">
        <f>IF(ISBLANK(pt!M8), "",pt!M8)</f>
        <v>Femoston</v>
      </c>
      <c r="Q17" s="12"/>
      <c r="R17" s="12" t="str">
        <f>IF(ISBLANK(pt!L8), "",pt!L8)</f>
        <v>B01</v>
      </c>
      <c r="T17" s="8">
        <f>IF(ISBLANK(pt!O8), "",pt!O8)</f>
        <v>0.36044944534087386</v>
      </c>
      <c r="V17" s="7">
        <f>IF(ISBLANK(pt!N8), "",pt!N8)</f>
        <v>83946.69865700003</v>
      </c>
      <c r="Y17" s="12" t="str">
        <f>IF(ISBLANK(pt!Q8), "",pt!Q8)</f>
        <v>Протек</v>
      </c>
      <c r="AA17" s="7">
        <f>IF(ISBLANK(pt!R8), "",pt!R8)</f>
        <v>168545.72678099998</v>
      </c>
      <c r="AC17" s="8">
        <f>IF(ISBLANK(pt!S8), "",pt!S8)</f>
        <v>8.9302961591615354E-2</v>
      </c>
    </row>
    <row r="18" spans="2:29" ht="16.8" customHeight="1" x14ac:dyDescent="0.3">
      <c r="D18" s="7"/>
      <c r="N18" s="11"/>
      <c r="P18" s="12" t="str">
        <f>IF(ISBLANK(pt!M9), "",pt!M9)</f>
        <v>Pembroria</v>
      </c>
      <c r="Q18" s="12"/>
      <c r="R18" s="12" t="str">
        <f>IF(ISBLANK(pt!L9), "",pt!L9)</f>
        <v>B01</v>
      </c>
      <c r="T18" s="8">
        <f>IF(ISBLANK(pt!O9), "",pt!O9)</f>
        <v>0.34928924541077061</v>
      </c>
      <c r="V18" s="7">
        <f>IF(ISBLANK(pt!N9), "",pt!N9)</f>
        <v>81347.549310000002</v>
      </c>
      <c r="Y18" s="12" t="str">
        <f>IF(ISBLANK(pt!Q9), "",pt!Q9)</f>
        <v>Катрен</v>
      </c>
      <c r="AA18" s="7">
        <f>IF(ISBLANK(pt!R9), "",pt!R9)</f>
        <v>162335.26153499988</v>
      </c>
      <c r="AC18" s="8">
        <f>IF(ISBLANK(pt!S9), "",pt!S9)</f>
        <v>8.6012383124145539E-2</v>
      </c>
    </row>
    <row r="19" spans="2:29" x14ac:dyDescent="0.3">
      <c r="D19" s="7"/>
      <c r="N19" s="11"/>
      <c r="P19" s="12" t="str">
        <f>IF(ISBLANK(pt!M10), "",pt!M10)</f>
        <v>Prenexia</v>
      </c>
      <c r="Q19" s="12"/>
      <c r="R19" s="12" t="str">
        <f>IF(ISBLANK(pt!L10), "",pt!L10)</f>
        <v>B01</v>
      </c>
      <c r="T19" s="8">
        <f>IF(ISBLANK(pt!O10), "",pt!O10)</f>
        <v>0.29026130924835619</v>
      </c>
      <c r="V19" s="7">
        <f>IF(ISBLANK(pt!N10), "",pt!N10)</f>
        <v>67600.266762000116</v>
      </c>
      <c r="Y19" s="12" t="str">
        <f>IF(ISBLANK(pt!Q10), "",pt!Q10)</f>
        <v>ЗдравСервис</v>
      </c>
      <c r="AA19" s="7">
        <f>IF(ISBLANK(pt!R10), "",pt!R10)</f>
        <v>144731.11187200001</v>
      </c>
      <c r="AC19" s="8">
        <f>IF(ISBLANK(pt!S10), "",pt!S10)</f>
        <v>7.6684928010135794E-2</v>
      </c>
    </row>
    <row r="20" spans="2:29" x14ac:dyDescent="0.3">
      <c r="B20" s="12"/>
      <c r="C20" s="10"/>
      <c r="D20" s="7"/>
      <c r="E20" s="6"/>
      <c r="F20" s="6"/>
      <c r="G20" s="6"/>
      <c r="H20" s="6"/>
      <c r="I20" s="6"/>
      <c r="J20" s="6"/>
      <c r="K20" s="6"/>
      <c r="L20" s="6"/>
      <c r="M20" s="6"/>
      <c r="N20" s="8"/>
      <c r="P20" s="12" t="str">
        <f>IF(ISBLANK(pt!M11), "",pt!M11)</f>
        <v>Forsiga</v>
      </c>
      <c r="Q20" s="12"/>
      <c r="R20" s="12" t="str">
        <f>IF(ISBLANK(pt!L11), "",pt!L11)</f>
        <v>B02</v>
      </c>
      <c r="T20" s="8">
        <f>IF(ISBLANK(pt!O11), "",pt!O11)</f>
        <v>0.59670316546351598</v>
      </c>
      <c r="U20" s="12"/>
      <c r="V20" s="7">
        <f>IF(ISBLANK(pt!N11), "",pt!N11)</f>
        <v>590301.49952300056</v>
      </c>
      <c r="Y20" s="12" t="str">
        <f>IF(ISBLANK(pt!Q11), "",pt!Q11)</f>
        <v>Гранд Капитал</v>
      </c>
      <c r="Z20" s="7"/>
      <c r="AA20" s="7">
        <f>IF(ISBLANK(pt!R11), "",pt!R11)</f>
        <v>133977.47998300006</v>
      </c>
      <c r="AC20" s="8">
        <f>IF(ISBLANK(pt!S11), "",pt!S11)</f>
        <v>7.0987179429410643E-2</v>
      </c>
    </row>
    <row r="21" spans="2:29" x14ac:dyDescent="0.3">
      <c r="B21" s="12"/>
      <c r="C21" s="10"/>
      <c r="D21" s="7"/>
      <c r="E21" s="6"/>
      <c r="F21" s="6"/>
      <c r="G21" s="6"/>
      <c r="H21" s="6"/>
      <c r="I21" s="6"/>
      <c r="J21" s="6"/>
      <c r="K21" s="6"/>
      <c r="L21" s="6"/>
      <c r="M21" s="6"/>
      <c r="N21" s="8"/>
      <c r="P21" s="12" t="str">
        <f>IF(ISBLANK(pt!M12), "",pt!M12)</f>
        <v>Spinraza</v>
      </c>
      <c r="Q21" s="12"/>
      <c r="R21" s="12" t="str">
        <f>IF(ISBLANK(pt!L12), "",pt!L12)</f>
        <v>B02</v>
      </c>
      <c r="T21" s="8">
        <f>IF(ISBLANK(pt!O12), "",pt!O12)</f>
        <v>0.11882303772670819</v>
      </c>
      <c r="U21" s="12"/>
      <c r="V21" s="7">
        <f>IF(ISBLANK(pt!N12), "",pt!N12)</f>
        <v>117548.25750499986</v>
      </c>
      <c r="Y21" s="12" t="str">
        <f>IF(ISBLANK(pt!Q12), "",pt!Q12)</f>
        <v>Ирвин 2</v>
      </c>
      <c r="Z21" s="7"/>
      <c r="AA21" s="7">
        <f>IF(ISBLANK(pt!R12), "",pt!R12)</f>
        <v>111092.337522</v>
      </c>
      <c r="AC21" s="8">
        <f>IF(ISBLANK(pt!S12), "",pt!S12)</f>
        <v>5.8861621355376342E-2</v>
      </c>
    </row>
    <row r="22" spans="2:29" x14ac:dyDescent="0.3">
      <c r="B22" s="12"/>
      <c r="C22" s="10"/>
      <c r="D22" s="7"/>
      <c r="E22" s="6"/>
      <c r="F22" s="6"/>
      <c r="G22" s="6"/>
      <c r="H22" s="6"/>
      <c r="I22" s="6"/>
      <c r="J22" s="6"/>
      <c r="K22" s="6"/>
      <c r="L22" s="6"/>
      <c r="M22" s="6"/>
      <c r="N22" s="8"/>
      <c r="P22" s="12" t="str">
        <f>IF(ISBLANK(pt!M13), "",pt!M13)</f>
        <v>Umex</v>
      </c>
      <c r="Q22" s="12"/>
      <c r="R22" s="12" t="str">
        <f>IF(ISBLANK(pt!L13), "",pt!L13)</f>
        <v>B02</v>
      </c>
      <c r="T22" s="8">
        <f>IF(ISBLANK(pt!O13), "",pt!O13)</f>
        <v>6.7767266799804021E-2</v>
      </c>
      <c r="U22" s="12"/>
      <c r="V22" s="7">
        <f>IF(ISBLANK(pt!N13), "",pt!N13)</f>
        <v>67040.232942999966</v>
      </c>
      <c r="Y22" s="12" t="str">
        <f>IF(ISBLANK(pt!Q13), "",pt!Q13)</f>
        <v>Интерлек</v>
      </c>
      <c r="Z22" s="7"/>
      <c r="AA22" s="7">
        <f>IF(ISBLANK(pt!R13), "",pt!R13)</f>
        <v>102547.03801599995</v>
      </c>
      <c r="AC22" s="8">
        <f>IF(ISBLANK(pt!S13), "",pt!S13)</f>
        <v>5.4333944693690739E-2</v>
      </c>
    </row>
    <row r="23" spans="2:29" x14ac:dyDescent="0.3">
      <c r="B23" s="12"/>
      <c r="C23" s="10"/>
      <c r="D23" s="7"/>
      <c r="E23" s="6"/>
      <c r="F23" s="6"/>
      <c r="G23" s="6"/>
      <c r="H23" s="6"/>
      <c r="I23" s="6"/>
      <c r="J23" s="6"/>
      <c r="K23" s="6"/>
      <c r="L23" s="6"/>
      <c r="M23" s="6"/>
      <c r="N23" s="8"/>
      <c r="P23" s="12" t="str">
        <f>IF(ISBLANK(pt!M14), "",pt!M14)</f>
        <v>Xarelto</v>
      </c>
      <c r="Q23" s="12"/>
      <c r="R23" s="12" t="str">
        <f>IF(ISBLANK(pt!L14), "",pt!L14)</f>
        <v>B02</v>
      </c>
      <c r="T23" s="8">
        <f>IF(ISBLANK(pt!O14), "",pt!O14)</f>
        <v>0.21670653000997156</v>
      </c>
      <c r="U23" s="12"/>
      <c r="V23" s="7">
        <f>IF(ISBLANK(pt!N14), "",pt!N14)</f>
        <v>214381.61723499995</v>
      </c>
      <c r="Y23" s="12" t="str">
        <f>IF(ISBLANK(pt!Q14), "",pt!Q14)</f>
        <v/>
      </c>
      <c r="Z23" s="7"/>
      <c r="AA23" s="7" t="str">
        <f>IF(ISBLANK(pt!R14), "",pt!R14)</f>
        <v/>
      </c>
      <c r="AC23" s="8" t="str">
        <f>IF(ISBLANK(pt!S14), "",pt!S14)</f>
        <v/>
      </c>
    </row>
    <row r="24" spans="2:29" x14ac:dyDescent="0.3">
      <c r="B24" s="12"/>
      <c r="C24" s="10"/>
      <c r="D24" s="7"/>
      <c r="E24" s="6"/>
      <c r="F24" s="6"/>
      <c r="G24" s="6"/>
      <c r="H24" s="6"/>
      <c r="I24" s="6"/>
      <c r="J24" s="6"/>
      <c r="K24" s="6"/>
      <c r="L24" s="6"/>
      <c r="M24" s="6"/>
      <c r="N24" s="8"/>
      <c r="P24" s="12" t="str">
        <f>IF(ISBLANK(pt!M15), "",pt!M15)</f>
        <v>Eliquis</v>
      </c>
      <c r="Q24" s="12"/>
      <c r="R24" s="12" t="str">
        <f>IF(ISBLANK(pt!L15), "",pt!L15)</f>
        <v>C01</v>
      </c>
      <c r="T24" s="8">
        <f>IF(ISBLANK(pt!O15), "",pt!O15)</f>
        <v>1</v>
      </c>
      <c r="U24" s="12"/>
      <c r="V24" s="7">
        <f>IF(ISBLANK(pt!N15), "",pt!N15)</f>
        <v>109757.99911600008</v>
      </c>
      <c r="Y24" s="12" t="str">
        <f>IF(ISBLANK(pt!Q15), "",pt!Q15)</f>
        <v/>
      </c>
      <c r="Z24" s="7"/>
      <c r="AA24" s="7" t="str">
        <f>IF(ISBLANK(pt!R15), "",pt!R15)</f>
        <v/>
      </c>
      <c r="AC24" s="8" t="str">
        <f>IF(ISBLANK(pt!S15), "",pt!S15)</f>
        <v/>
      </c>
    </row>
    <row r="25" spans="2:29" x14ac:dyDescent="0.3">
      <c r="P25" s="12" t="str">
        <f>IF(ISBLANK(pt!M16), "",pt!M16)</f>
        <v>Elizaria</v>
      </c>
      <c r="Q25" s="12"/>
      <c r="R25" s="12" t="str">
        <f>IF(ISBLANK(pt!L16), "",pt!L16)</f>
        <v>C02</v>
      </c>
      <c r="T25" s="8">
        <f>IF(ISBLANK(pt!O16), "",pt!O16)</f>
        <v>0.10521617221388056</v>
      </c>
      <c r="V25" s="7">
        <f>IF(ISBLANK(pt!N16), "",pt!N16)</f>
        <v>116097.07970500005</v>
      </c>
      <c r="Y25" s="12" t="str">
        <f>IF(ISBLANK(pt!Q16), "",pt!Q16)</f>
        <v/>
      </c>
      <c r="AA25" s="7" t="str">
        <f>IF(ISBLANK(pt!R16), "",pt!R16)</f>
        <v/>
      </c>
      <c r="AC25" s="8" t="str">
        <f>IF(ISBLANK(pt!S16), "",pt!S16)</f>
        <v/>
      </c>
    </row>
    <row r="26" spans="2:29" x14ac:dyDescent="0.3">
      <c r="P26" s="12" t="str">
        <f>IF(ISBLANK(pt!M17), "",pt!M17)</f>
        <v>Grantia</v>
      </c>
      <c r="Q26" s="12"/>
      <c r="R26" s="12" t="str">
        <f>IF(ISBLANK(pt!L17), "",pt!L17)</f>
        <v>C02</v>
      </c>
      <c r="T26" s="8">
        <f>IF(ISBLANK(pt!O17), "",pt!O17)</f>
        <v>8.6922691176669745E-2</v>
      </c>
      <c r="V26" s="7">
        <f>IF(ISBLANK(pt!N17), "",pt!N17)</f>
        <v>95911.782318000187</v>
      </c>
      <c r="Y26" s="12" t="str">
        <f>IF(ISBLANK(pt!Q17), "",pt!Q17)</f>
        <v/>
      </c>
      <c r="AA26" s="7" t="str">
        <f>IF(ISBLANK(pt!R17), "",pt!R17)</f>
        <v/>
      </c>
      <c r="AC26" s="8" t="str">
        <f>IF(ISBLANK(pt!S17), "",pt!S17)</f>
        <v/>
      </c>
    </row>
    <row r="27" spans="2:29" x14ac:dyDescent="0.3">
      <c r="P27" s="12" t="str">
        <f>IF(ISBLANK(pt!M18), "",pt!M18)</f>
        <v>Illumia</v>
      </c>
      <c r="Q27" s="12"/>
      <c r="R27" s="12" t="str">
        <f>IF(ISBLANK(pt!L18), "",pt!L18)</f>
        <v>C02</v>
      </c>
      <c r="T27" s="8">
        <f>IF(ISBLANK(pt!O18), "",pt!O18)</f>
        <v>6.7383717701193044E-2</v>
      </c>
      <c r="V27" s="7">
        <f>IF(ISBLANK(pt!N18), "",pt!N18)</f>
        <v>74352.190164000102</v>
      </c>
      <c r="Y27" s="12" t="str">
        <f>IF(ISBLANK(pt!Q18), "",pt!Q18)</f>
        <v/>
      </c>
      <c r="AA27" s="7" t="str">
        <f>IF(ISBLANK(pt!R18), "",pt!R18)</f>
        <v/>
      </c>
      <c r="AC27" s="8" t="str">
        <f>IF(ISBLANK(pt!S18), "",pt!S18)</f>
        <v/>
      </c>
    </row>
    <row r="28" spans="2:29" x14ac:dyDescent="0.3">
      <c r="P28" s="12" t="str">
        <f>IF(ISBLANK(pt!M19), "",pt!M19)</f>
        <v>Spiritia</v>
      </c>
      <c r="Q28" s="12"/>
      <c r="R28" s="12" t="str">
        <f>IF(ISBLANK(pt!L19), "",pt!L19)</f>
        <v>C02</v>
      </c>
      <c r="T28" s="8">
        <f>IF(ISBLANK(pt!O19), "",pt!O19)</f>
        <v>9.7417081908077879E-2</v>
      </c>
      <c r="V28" s="7">
        <f>IF(ISBLANK(pt!N19), "",pt!N19)</f>
        <v>107491.44817699987</v>
      </c>
      <c r="Y28" s="12" t="str">
        <f>IF(ISBLANK(pt!R32), "",pt!R32)</f>
        <v/>
      </c>
    </row>
    <row r="29" spans="2:29" x14ac:dyDescent="0.3">
      <c r="B29" s="12"/>
      <c r="N29" s="7"/>
      <c r="P29" s="12" t="str">
        <f>IF(ISBLANK(pt!M20), "",pt!M20)</f>
        <v>Tujeo Solostar</v>
      </c>
      <c r="Q29" s="12"/>
      <c r="R29" s="12" t="str">
        <f>IF(ISBLANK(pt!L20), "",pt!L20)</f>
        <v>C02</v>
      </c>
      <c r="T29" s="8">
        <f>IF(ISBLANK(pt!O20), "",pt!O20)</f>
        <v>0.64306033700017773</v>
      </c>
      <c r="V29" s="7">
        <f>IF(ISBLANK(pt!N20), "",pt!N20)</f>
        <v>709562.28143400094</v>
      </c>
      <c r="W29" s="7"/>
      <c r="Y29" s="12" t="str">
        <f>IF(ISBLANK(pt!R33), "",pt!R33)</f>
        <v/>
      </c>
    </row>
    <row r="30" spans="2:29" x14ac:dyDescent="0.3">
      <c r="B30" s="12"/>
      <c r="N30" s="7"/>
      <c r="P30" s="12" t="str">
        <f>IF(ISBLANK(pt!M21), "",pt!M21)</f>
        <v/>
      </c>
      <c r="Q30" s="12"/>
      <c r="R30" s="12" t="str">
        <f>IF(ISBLANK(pt!L21), "",pt!L21)</f>
        <v/>
      </c>
      <c r="T30" s="8" t="str">
        <f>IF(ISBLANK(pt!O21), "",pt!O21)</f>
        <v/>
      </c>
      <c r="V30" s="7" t="str">
        <f>IF(ISBLANK(pt!N21), "",pt!N21)</f>
        <v/>
      </c>
      <c r="Y30" s="12" t="str">
        <f>IF(ISBLANK(pt!R34), "",pt!R34)</f>
        <v/>
      </c>
    </row>
    <row r="31" spans="2:29" x14ac:dyDescent="0.3">
      <c r="B31" s="12"/>
      <c r="N31" s="7"/>
      <c r="P31" s="12" t="str">
        <f>IF(ISBLANK(pt!L35), "",pt!L35)</f>
        <v/>
      </c>
      <c r="Q31" s="12"/>
      <c r="R31" s="12"/>
      <c r="U31" s="12"/>
      <c r="W31" s="7"/>
    </row>
    <row r="32" spans="2:29" x14ac:dyDescent="0.3">
      <c r="B32" s="12"/>
      <c r="N32" s="7"/>
      <c r="P32" s="12" t="str">
        <f>IF(ISBLANK(pt!L36), "",pt!L36)</f>
        <v/>
      </c>
      <c r="Q32" s="12"/>
      <c r="R32" s="12"/>
      <c r="U32" s="12"/>
      <c r="W32" s="7"/>
    </row>
    <row r="33" spans="2:23" x14ac:dyDescent="0.3">
      <c r="B33" s="12"/>
      <c r="D33" s="5"/>
      <c r="N33" s="7"/>
      <c r="P33" s="8"/>
      <c r="Q33" s="8"/>
      <c r="R33" s="8"/>
      <c r="U33" s="12"/>
      <c r="W33" s="7"/>
    </row>
    <row r="34" spans="2:23" x14ac:dyDescent="0.3">
      <c r="B34" s="12"/>
      <c r="N34" s="7"/>
      <c r="P34" s="8"/>
      <c r="Q34" s="8"/>
      <c r="R34" s="8"/>
      <c r="U34" s="12"/>
      <c r="W34" s="7"/>
    </row>
    <row r="35" spans="2:23" x14ac:dyDescent="0.3">
      <c r="B35" s="12"/>
      <c r="N35" s="7"/>
      <c r="P35" s="8"/>
      <c r="Q35" s="8"/>
      <c r="R35" s="8"/>
      <c r="U35" s="12"/>
      <c r="W35" s="7"/>
    </row>
    <row r="36" spans="2:23" hidden="1" x14ac:dyDescent="0.3">
      <c r="B36" s="12"/>
      <c r="N36" s="7"/>
      <c r="P36" s="8"/>
      <c r="Q36" s="8"/>
      <c r="R36" s="8"/>
    </row>
    <row r="37" spans="2:23" hidden="1" x14ac:dyDescent="0.3">
      <c r="B37" s="12"/>
      <c r="N37" s="7"/>
      <c r="P37" s="8"/>
      <c r="Q37" s="8"/>
      <c r="R37" s="8"/>
    </row>
    <row r="38" spans="2:23" hidden="1" x14ac:dyDescent="0.3">
      <c r="B38" s="12"/>
      <c r="N38" s="7"/>
      <c r="P38" s="8"/>
      <c r="Q38" s="8"/>
      <c r="R38" s="8"/>
    </row>
    <row r="39" spans="2:23" hidden="1" x14ac:dyDescent="0.3">
      <c r="B39" s="12"/>
      <c r="N39" s="7"/>
      <c r="P39" s="8"/>
      <c r="Q39" s="8"/>
      <c r="R39" s="8"/>
    </row>
    <row r="40" spans="2:23" hidden="1" x14ac:dyDescent="0.3">
      <c r="B40" s="12"/>
      <c r="N40" s="7"/>
      <c r="P40" s="8"/>
      <c r="Q40" s="8"/>
      <c r="R40" s="8"/>
    </row>
    <row r="41" spans="2:23" hidden="1" x14ac:dyDescent="0.3">
      <c r="B41" s="12"/>
      <c r="N41" s="7"/>
      <c r="P41" s="8"/>
      <c r="Q41" s="8"/>
      <c r="R41" s="8"/>
    </row>
    <row r="42" spans="2:23" hidden="1" x14ac:dyDescent="0.3">
      <c r="B42" s="12"/>
      <c r="N42" s="7"/>
      <c r="P42" s="8"/>
      <c r="Q42" s="8"/>
      <c r="R42" s="8"/>
    </row>
    <row r="43" spans="2:23" hidden="1" x14ac:dyDescent="0.3">
      <c r="B43" s="12"/>
      <c r="N43" s="7"/>
      <c r="P43" s="8"/>
      <c r="Q43" s="8"/>
      <c r="R43" s="8"/>
    </row>
    <row r="44" spans="2:23" hidden="1" x14ac:dyDescent="0.3">
      <c r="B44" s="12"/>
      <c r="N44" s="7"/>
      <c r="P44" s="8"/>
      <c r="Q44" s="8"/>
      <c r="R44" s="8"/>
    </row>
    <row r="45" spans="2:23" hidden="1" x14ac:dyDescent="0.3">
      <c r="B45" s="12"/>
      <c r="N45" s="7"/>
      <c r="P45" s="8"/>
      <c r="Q45" s="8"/>
      <c r="R45" s="8"/>
    </row>
    <row r="46" spans="2:23" hidden="1" x14ac:dyDescent="0.3">
      <c r="B46" s="12"/>
      <c r="N46" s="7"/>
      <c r="P46" s="8"/>
      <c r="Q46" s="8"/>
      <c r="R46" s="8"/>
    </row>
    <row r="47" spans="2:23" hidden="1" x14ac:dyDescent="0.3">
      <c r="B47" s="12"/>
      <c r="N47" s="7"/>
      <c r="P47" s="8"/>
      <c r="Q47" s="8"/>
      <c r="R47" s="8"/>
    </row>
    <row r="48" spans="2:23" hidden="1" x14ac:dyDescent="0.3">
      <c r="B48" s="12"/>
      <c r="N48" s="7"/>
      <c r="P48" s="8"/>
      <c r="Q48" s="8"/>
      <c r="R48" s="8"/>
    </row>
    <row r="49" ht="3" customHeight="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row r="59" ht="14.4" hidden="1" customHeight="1" x14ac:dyDescent="0.3"/>
    <row r="60" ht="14.4" hidden="1" customHeight="1" x14ac:dyDescent="0.3"/>
    <row r="61" ht="14.4" hidden="1" customHeight="1" x14ac:dyDescent="0.3"/>
    <row r="62" ht="14.4" hidden="1" customHeight="1" x14ac:dyDescent="0.3"/>
    <row r="63" ht="14.4" hidden="1" customHeight="1" x14ac:dyDescent="0.3"/>
    <row r="64" ht="14.4" hidden="1" customHeight="1" x14ac:dyDescent="0.3"/>
    <row r="65" ht="14.4" hidden="1" customHeight="1" x14ac:dyDescent="0.3"/>
    <row r="66" ht="14.4" hidden="1" customHeight="1" x14ac:dyDescent="0.3"/>
    <row r="67" ht="14.4" hidden="1" customHeight="1" x14ac:dyDescent="0.3"/>
  </sheetData>
  <conditionalFormatting sqref="N20:N24">
    <cfRule type="dataBar" priority="4">
      <dataBar>
        <cfvo type="percent" val="0"/>
        <cfvo type="percent" val="100"/>
        <color theme="2" tint="-9.9978637043366805E-2"/>
      </dataBar>
      <extLst>
        <ext xmlns:x14="http://schemas.microsoft.com/office/spreadsheetml/2009/9/main" uri="{B025F937-C7B1-47D3-B67F-A62EFF666E3E}">
          <x14:id>{CC2F4481-934D-405E-9FAB-6ABE41C17971}</x14:id>
        </ext>
      </extLst>
    </cfRule>
  </conditionalFormatting>
  <conditionalFormatting sqref="P33:R48">
    <cfRule type="dataBar" priority="6">
      <dataBar>
        <cfvo type="percent" val="0"/>
        <cfvo type="percent" val="100"/>
        <color theme="2" tint="-9.9978637043366805E-2"/>
      </dataBar>
      <extLst>
        <ext xmlns:x14="http://schemas.microsoft.com/office/spreadsheetml/2009/9/main" uri="{B025F937-C7B1-47D3-B67F-A62EFF666E3E}">
          <x14:id>{4C0C0025-3708-47F3-94E2-BE3C838A8257}</x14:id>
        </ext>
      </extLst>
    </cfRule>
  </conditionalFormatting>
  <conditionalFormatting sqref="T13:T30">
    <cfRule type="dataBar" priority="2">
      <dataBar>
        <cfvo type="percent" val="0"/>
        <cfvo type="percent" val="100"/>
        <color theme="2" tint="-9.9978637043366805E-2"/>
      </dataBar>
      <extLst>
        <ext xmlns:x14="http://schemas.microsoft.com/office/spreadsheetml/2009/9/main" uri="{B025F937-C7B1-47D3-B67F-A62EFF666E3E}">
          <x14:id>{3BA45F20-B999-49D1-AF7D-0D08C9C68C52}</x14:id>
        </ext>
      </extLst>
    </cfRule>
  </conditionalFormatting>
  <conditionalFormatting sqref="AC13:AC27">
    <cfRule type="dataBar" priority="1">
      <dataBar>
        <cfvo type="percent" val="0"/>
        <cfvo type="percent" val="100"/>
        <color theme="2" tint="-9.9978637043366805E-2"/>
      </dataBar>
      <extLst>
        <ext xmlns:x14="http://schemas.microsoft.com/office/spreadsheetml/2009/9/main" uri="{B025F937-C7B1-47D3-B67F-A62EFF666E3E}">
          <x14:id>{4CDB720D-2BC5-47F9-9955-D3DA1E981BF6}</x14:id>
        </ext>
      </extLst>
    </cfRule>
  </conditionalFormatting>
  <pageMargins left="0.7" right="0.7" top="0.75" bottom="0.75" header="0.3" footer="0.3"/>
  <pageSetup paperSize="9" orientation="portrait" horizontalDpi="0" verticalDpi="0" r:id="rId1"/>
  <drawing r:id="rId2"/>
  <extLst>
    <ext xmlns:x14="http://schemas.microsoft.com/office/spreadsheetml/2009/9/main" uri="{78C0D931-6437-407d-A8EE-F0AAD7539E65}">
      <x14:conditionalFormattings>
        <x14:conditionalFormatting xmlns:xm="http://schemas.microsoft.com/office/excel/2006/main">
          <x14:cfRule type="dataBar" id="{CC2F4481-934D-405E-9FAB-6ABE41C17971}">
            <x14:dataBar minLength="0" maxLength="100" gradient="0">
              <x14:cfvo type="percent">
                <xm:f>0</xm:f>
              </x14:cfvo>
              <x14:cfvo type="percent">
                <xm:f>100</xm:f>
              </x14:cfvo>
              <x14:negativeFillColor rgb="FFFF0000"/>
              <x14:axisColor rgb="FF000000"/>
            </x14:dataBar>
          </x14:cfRule>
          <xm:sqref>N20:N24</xm:sqref>
        </x14:conditionalFormatting>
        <x14:conditionalFormatting xmlns:xm="http://schemas.microsoft.com/office/excel/2006/main">
          <x14:cfRule type="dataBar" id="{4C0C0025-3708-47F3-94E2-BE3C838A8257}">
            <x14:dataBar minLength="0" maxLength="100" gradient="0">
              <x14:cfvo type="percent">
                <xm:f>0</xm:f>
              </x14:cfvo>
              <x14:cfvo type="percent">
                <xm:f>100</xm:f>
              </x14:cfvo>
              <x14:negativeFillColor rgb="FFFF0000"/>
              <x14:axisColor rgb="FF000000"/>
            </x14:dataBar>
          </x14:cfRule>
          <xm:sqref>P33:R48</xm:sqref>
        </x14:conditionalFormatting>
        <x14:conditionalFormatting xmlns:xm="http://schemas.microsoft.com/office/excel/2006/main">
          <x14:cfRule type="dataBar" id="{3BA45F20-B999-49D1-AF7D-0D08C9C68C52}">
            <x14:dataBar minLength="0" maxLength="100" gradient="0">
              <x14:cfvo type="percent">
                <xm:f>0</xm:f>
              </x14:cfvo>
              <x14:cfvo type="percent">
                <xm:f>100</xm:f>
              </x14:cfvo>
              <x14:negativeFillColor rgb="FFFF0000"/>
              <x14:axisColor rgb="FF000000"/>
            </x14:dataBar>
          </x14:cfRule>
          <xm:sqref>T13:T30</xm:sqref>
        </x14:conditionalFormatting>
        <x14:conditionalFormatting xmlns:xm="http://schemas.microsoft.com/office/excel/2006/main">
          <x14:cfRule type="dataBar" id="{4CDB720D-2BC5-47F9-9955-D3DA1E981BF6}">
            <x14:dataBar minLength="0" maxLength="100" gradient="0">
              <x14:cfvo type="percent">
                <xm:f>0</xm:f>
              </x14:cfvo>
              <x14:cfvo type="percent">
                <xm:f>100</xm:f>
              </x14:cfvo>
              <x14:negativeFillColor rgb="FFFF0000"/>
              <x14:axisColor rgb="FF000000"/>
            </x14:dataBar>
          </x14:cfRule>
          <xm:sqref>AC13:AC27</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4 4 d 5 9 f 8 - a b a 6 - 4 4 5 7 - 9 a 9 7 - b 7 0 a e 5 f d 6 3 b 0 " > < C u s t o m C o n t e n t > < ! [ C D A T A [ < ? x m l   v e r s i o n = " 1 . 0 "   e n c o d i n g = " u t f - 1 6 " ? > < S e t t i n g s > < C a l c u l a t e d F i e l d s > < i t e m > < M e a s u r e N a m e > p l a n   e x e c u t i o n   p e r c e n t a g e < / M e a s u r e N a m e > < D i s p l a y N a m e > p l a n   e x e c u t i o n   p e r c e n t a g e < / D i s p l a y N a m e > < V i s i b l e > F a l s e < / V i s i b l e > < / i t e m > < i t e m > < M e a s u r e N a m e > p r i c e   b l n < / M e a s u r e N a m e > < D i s p l a y N a m e > p r i c e   b l n < / D i s p l a y N a m e > < V i s i b l e > F a l s e < / V i s i b l e > < / i t e m > < i t e m > < M e a s u r e N a m e > p l a n   b l n < / M e a s u r e N a m e > < D i s p l a y N a m e > p l a n   b l n < / D i s p l a y N a m e > < V i s i b l e > F a l s e < / V i s i b l e > < / i t e m > < i t e m > < M e a s u r e N a m e > r u b   p l a n   e x e c u t i o n   m e a s u r e < / M e a s u r e N a m e > < D i s p l a y N a m e > r u b   p l a n   e x e c u t i o n   m e a s u r e < / D i s p l a y N a m e > < V i s i b l e > F a l s e < / V i s i b l e > < / i t e m > < / C a l c u l a t e d F i e l d s > < S A H o s t H a s h > 0 < / S A H o s t H a s h > < G e m i n i F i e l d L i s t V i s i b l e > T r u e < / G e m i n i F i e l d L i s t V i s i b l e > < / S e t t i n g s > ] ] > < / C u s t o m C o n t e n t > < / G e m i n i > 
</file>

<file path=customXml/item10.xml>��< ? x m l   v e r s i o n = " 1 . 0 "   e n c o d i n g = " U T F - 1 6 " ? > < G e m i n i   x m l n s = " h t t p : / / g e m i n i / p i v o t c u s t o m i z a t i o n / 5 4 c 7 d 4 8 3 - d 8 e 0 - 4 7 c 7 - 9 8 e 4 - 5 0 a 6 4 a 7 d f 7 7 b " > < C u s t o m C o n t e n t > < ! [ C D A T A [ < ? x m l   v e r s i o n = " 1 . 0 "   e n c o d i n g = " u t f - 1 6 " ? > < S e t t i n g s > < C a l c u l a t e d F i e l d s > < i t e m > < M e a s u r e N a m e > t o t a l   p l a n   e x e c u t i o n < / M e a s u r e N a m e > < D i s p l a y N a m e > t o t a l   p l a n   e x e c u t i o n < / D i s p l a y N a m e > < V i s i b l e > F a l s e < / V i s i b l e > < / i t e m > < i t e m > < M e a s u r e N a m e > p l a n   r e m a i n i n g < / M e a s u r e N a m e > < D i s p l a y N a m e > p l a n   r e m a i n i n g < / 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6 0 b 3 b 8 d 0 - e f 3 f - 4 8 5 d - a d a c - 9 4 9 e b 8 b 3 9 6 d 8 " > < C u s t o m C o n t e n t > < ! [ C D A T A [ < ? x m l   v e r s i o n = " 1 . 0 "   e n c o d i n g = " u t f - 1 6 " ? > < S e t t i n g s > < C a l c u l a t e d F i e l d s > < i t e m > < M e a s u r e N a m e > p l a n   e x e c u t i o n   p e r c e n t a g e < / M e a s u r e N a m e > < D i s p l a y N a m e > p l a n   e x e c u t i o n   p e r c e n t a g e < / D i s p l a y N a m e > < V i s i b l e > F a l s e < / V i s i b l e > < / i t e m > < i t e m > < M e a s u r e N a m e > p r i c e   b l n < / M e a s u r e N a m e > < D i s p l a y N a m e > p r i c e   b l n < / D i s p l a y N a m e > < V i s i b l e > F a l s e < / V i s i b l e > < / i t e m > < i t e m > < M e a s u r e N a m e > p l a n   b l n < / M e a s u r e N a m e > < D i s p l a y N a m e > p l a n   b l n < / D i s p l a y N a m e > < V i s i b l e > F a l s e < / V i s i b l e > < / i t e m > < i t e m > < M e a s u r e N a m e > r u b   p l a n   e x e c u t i o n   m e a s u r e < / M e a s u r e N a m e > < D i s p l a y N a m e > r u b   p l a n   e x e c u t i o n   m e a s u r e < / D i s p l a y N a m e > < V i s i b l e > F a l s e < / V i s i b l e > < / i t e m > < / C a l c u l a t e d F i e l d s > < S A H o s t H a s h > 0 < / S A H o s t H a s h > < G e m i n i F i e l d L i s t V i s i b l e > T r u e < / G e m i n i F i e l d L i s t V i s i b l e > < / S e t t i n g s > ] ] > < / C u s t o m C o n t e n t > < / G e m i n i > 
</file>

<file path=customXml/item13.xml>��< ? x m l   v e r s i o n = " 1 . 0 "   e n c o d i n g = " U T F - 1 6 " ? > < G e m i n i   x m l n s = " h t t p : / / g e m i n i / p i v o t c u s t o m i z a t i o n / T a b l e X M L _ c u s t o m e r _ 8 c 2 a 5 0 a 2 - 9 3 6 e - 4 4 8 c - 8 e 7 6 - 0 7 d 6 0 9 2 c a 4 9 8 " > < 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 1 1 6 < / i n t > < / v a l u e > < / i t e m > < i t e m > < k e y > < s t r i n g > c u s t o m e r _ i n n < / s t r i n g > < / k e y > < v a l u e > < i n t > 1 4 9 < / i n t > < / v a l u e > < / i t e m > < / C o l u m n W i d t h s > < C o l u m n D i s p l a y I n d e x > < i t e m > < k e y > < s t r i n g > c u s t o m e r < / s t r i n g > < / k e y > < v a l u e > < i n t > 0 < / i n t > < / v a l u e > < / i t e m > < i t e m > < k e y > < s t r i n g > c u s t o m e r _ i n n < / 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a l e s _ b y _ t y p e _ c 5 1 a 9 e 2 8 - a f f 7 - 4 d 7 0 - 9 1 3 a - 2 e a 0 b 0 9 b 7 1 2 5 " > < C u s t o m C o n t e n t > < ! [ C D A T A [ < T a b l e W i d g e t G r i d S e r i a l i z a t i o n   x m l n s : x s d = " h t t p : / / w w w . w 3 . o r g / 2 0 0 1 / X M L S c h e m a "   x m l n s : x s i = " h t t p : / / w w w . w 3 . o r g / 2 0 0 1 / X M L S c h e m a - i n s t a n c e " > < C o l u m n S u g g e s t e d T y p e   / > < C o l u m n F o r m a t   / > < C o l u m n A c c u r a c y   / > < C o l u m n C u r r e n c y S y m b o l   / > < C o l u m n P o s i t i v e P a t t e r n   / > < C o l u m n N e g a t i v e P a t t e r n   / > < C o l u m n W i d t h s > < i t e m > < k e y > < s t r i n g > c u s t o m e r _ i n n < / s t r i n g > < / k e y > < v a l u e > < i n t > 1 4 9 < / i n t > < / v a l u e > < / i t e m > < i t e m > < k e y > < s t r i n g > c u s t o m e r < / s t r i n g > < / k e y > < v a l u e > < i n t > 1 1 6 < / i n t > < / v a l u e > < / i t e m > < i t e m > < k e y > < s t r i n g > d i s t r i b u t o r < / s t r i n g > < / k e y > < v a l u e > < i n t > 1 2 5 < / i n t > < / v a l u e > < / i t e m > < i t e m > < k e y > < s t r i n g > c l u s t e r < / s t r i n g > < / k e y > < v a l u e > < i n t > 9 5 < / i n t > < / v a l u e > < / i t e m > < i t e m > < k e y > < s t r i n g > r e g i o n < / s t r i n g > < / k e y > < v a l u e > < i n t > 9 2 < / i n t > < / v a l u e > < / i t e m > < i t e m > < k e y > < s t r i n g > r e g i o n _ p r i o r i t y < / s t r i n g > < / k e y > < v a l u e > < i n t > 1 5 8 < / i n t > < / v a l u e > < / i t e m > < i t e m > < k e y > < s t r i n g > c i t y < / s t r i n g > < / k e y > < v a l u e > < i n t > 7 0 < / i n t > < / v a l u e > < / i t e m > < i t e m > < k e y > < s t r i n g > p r o d u c t _ n a m e < / s t r i n g > < / k e y > < v a l u e > < i n t > 1 5 6 < / i n t > < / v a l u e > < / i t e m > < i t e m > < k e y > < s t r i n g > i n d i c a t i o n < / s t r i n g > < / k e y > < v a l u e > < i n t > 1 1 9 < / i n t > < / v a l u e > < / i t e m > < i t e m > < k e y > < s t r i n g > s a l e s _ t y p e < / s t r i n g > < / k e y > < v a l u e > < i n t > 1 2 4 < / i n t > < / v a l u e > < / i t e m > < i t e m > < k e y > < s t r i n g > d a t e < / s t r i n g > < / k e y > < v a l u e > < i n t > 7 7 < / i n t > < / v a l u e > < / i t e m > < i t e m > < k e y > < s t r i n g > s o l d < / s t r i n g > < / k e y > < v a l u e > < i n t > 7 5 < / i n t > < / v a l u e > < / i t e m > < i t e m > < k e y > < s t r i n g > T y p e < / s t r i n g > < / k e y > < v a l u e > < i n t > 7 9 < / i n t > < / v a l u e > < / i t e m > < / C o l u m n W i d t h s > < C o l u m n D i s p l a y I n d e x > < i t e m > < k e y > < s t r i n g > c u s t o m e r _ i n n < / s t r i n g > < / k e y > < v a l u e > < i n t > 0 < / i n t > < / v a l u e > < / i t e m > < i t e m > < k e y > < s t r i n g > c u s t o m e r < / s t r i n g > < / k e y > < v a l u e > < i n t > 1 < / i n t > < / v a l u e > < / i t e m > < i t e m > < k e y > < s t r i n g > d i s t r i b u t o r < / s t r i n g > < / k e y > < v a l u e > < i n t > 2 < / i n t > < / v a l u e > < / i t e m > < i t e m > < k e y > < s t r i n g > c l u s t e r < / s t r i n g > < / k e y > < v a l u e > < i n t > 3 < / i n t > < / v a l u e > < / i t e m > < i t e m > < k e y > < s t r i n g > r e g i o n < / s t r i n g > < / k e y > < v a l u e > < i n t > 4 < / i n t > < / v a l u e > < / i t e m > < i t e m > < k e y > < s t r i n g > r e g i o n _ p r i o r i t y < / s t r i n g > < / k e y > < v a l u e > < i n t > 5 < / i n t > < / v a l u e > < / i t e m > < i t e m > < k e y > < s t r i n g > c i t y < / s t r i n g > < / k e y > < v a l u e > < i n t > 6 < / i n t > < / v a l u e > < / i t e m > < i t e m > < k e y > < s t r i n g > p r o d u c t _ n a m e < / s t r i n g > < / k e y > < v a l u e > < i n t > 7 < / i n t > < / v a l u e > < / i t e m > < i t e m > < k e y > < s t r i n g > i n d i c a t i o n < / s t r i n g > < / k e y > < v a l u e > < i n t > 8 < / i n t > < / v a l u e > < / i t e m > < i t e m > < k e y > < s t r i n g > s a l e s _ t y p e < / s t r i n g > < / k e y > < v a l u e > < i n t > 9 < / i n t > < / v a l u e > < / i t e m > < i t e m > < k e y > < s t r i n g > d a t e < / s t r i n g > < / k e y > < v a l u e > < i n t > 1 0 < / i n t > < / v a l u e > < / i t e m > < i t e m > < k e y > < s t r i n g > s o l d < / s t r i n g > < / k e y > < v a l u e > < i n t > 1 1 < / i n t > < / v a l u e > < / i t e m > < i t e m > < k e y > < s t r i n g > T y p e < / 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c u s t o m e r _ 8 c 2 a 5 0 a 2 - 9 3 6 e - 4 4 8 c - 8 e 7 6 - 0 7 d 6 0 9 2 c a 4 9 8 ] ] > < / C u s t o m C o n t e n t > < / G e m i n i > 
</file>

<file path=customXml/item16.xml>��< ? x m l   v e r s i o n = " 1 . 0 "   e n c o d i n g = " U T F - 1 6 " ? > < G e m i n i   x m l n s = " h t t p : / / g e m i n i / p i v o t c u s t o m i z a t i o n / a 9 f f f 5 1 3 - 3 0 5 7 - 4 8 1 f - 8 8 5 9 - 9 8 e 4 d 9 1 0 6 5 f b " > < C u s t o m C o n t e n t > < ! [ C D A T A [ < ? x m l   v e r s i o n = " 1 . 0 "   e n c o d i n g = " u t f - 1 6 " ? > < S e t t i n g s > < C a l c u l a t e d F i e l d s > < i t e m > < M e a s u r e N a m e > p r i c e   b l n < / M e a s u r e N a m e > < D i s p l a y N a m e > p r i c e   b l n < / D i s p l a y N a m e > < V i s i b l e > F a l s e < / V i s i b l e > < / i t e m > < i t e m > < M e a s u r e N a m e > p l a n   b l n < / M e a s u r e N a m e > < D i s p l a y N a m e > p l a n   b l n < / D i s p l a y N a m e > < V i s i b l e > F a l s e < / V i s i b l e > < / i t e m > < i t e m > < M e a s u r e N a m e > r u b   p l a n   e x e c u t i o n   m e a s u r e < / M e a s u r e N a m e > < D i s p l a y N a m e > r u b   p l a n   e x e c u t i o n   m e a s u r e < / D i s p l a y N a m e > < V i s i b l e > F a l s e < / V i s i b l e > < / i t e m > < i t e m > < M e a s u r e N a m e > p l a n   r e m a i n i n g < / M e a s u r e N a m e > < D i s p l a y N a m e > p l a n   r e m a i n i n g < / D i s p l a y N a m e > < V i s i b l e > F a l s e < / V i s i b l e > < / i t e m > < i t e m > < M e a s u r e N a m e > p l a n   e x e c   r a t e < / M e a s u r e N a m e > < D i s p l a y N a m e > p l a n   e x e c   r a t e < / D i s p l a y N a m e > < V i s i b l e > F a l s e < / V i s i b l e > < / i t e m > < i t e m > < M e a s u r e N a m e > t o t a l   p l a n   e x e c u t i o n < / M e a s u r e N a m e > < D i s p l a y N a m e > t o t a l   p l a n   e x e c u t i o n < / D i s p l a y N a m e > < V i s i b l e > F a l s e < / V i s i b l e > < / i t e m > < / C a l c u l a t e d F i e l d s > < S A H o s t H a s h > 0 < / S A H o s t H a s h > < G e m i n i F i e l d L i s t V i s i b l e > T r u e < / G e m i n i F i e l d L i s t V i s i b l e > < / S e t t i n g s > ] ] > < / C u s t o m C o n t e n t > < / G e m i n i > 
</file>

<file path=customXml/item17.xml>��< ? x m l   v e r s i o n = " 1 . 0 "   e n c o d i n g = " U T F - 1 6 " ? > < G e m i n i   x m l n s = " h t t p : / / g e m i n i / p i v o t c u s t o m i z a t i o n / 9 f c 6 7 4 0 4 - b 4 b 6 - 4 a 3 8 - a a a 9 - 0 6 e 0 a d 5 c d 9 b 0 " > < C u s t o m C o n t e n t > < ! [ C D A T A [ < ? x m l   v e r s i o n = " 1 . 0 "   e n c o d i n g = " u t f - 1 6 " ? > < S e t t i n g s > < C a l c u l a t e d F i e l d s > < i t e m > < M e a s u r e N a m e > p l a n   e x e c u t i o n < / M e a s u r e N a m e > < D i s p l a y N a m e > p l a n   e x e c u t i o n < / D i s p l a y N a m e > < V i s i b l e > F a l s e < / V i s i b l e > < / i t e m > < / C a l c u l a t e d F i e l d s > < S A H o s t H a s h > 0 < / S A H o s t H a s h > < G e m i n i F i e l d L i s t V i s i b l e > T r u e < / G e m i n i F i e l d L i s t V i s i b l e > < / S e t t i n g s > ] ] > < / C u s t o m C o n t e n t > < / G e m i n i > 
</file>

<file path=customXml/item18.xml>��< ? x m l   v e r s i o n = " 1 . 0 "   e n c o d i n g = " U T F - 1 6 " ? > < G e m i n i   x m l n s = " h t t p : / / g e m i n i / p i v o t c u s t o m i z a t i o n / T a b l e X M L _ t y p e _ c e 6 a 8 6 1 9 - 1 8 8 3 - 4 7 b 0 - b e 1 6 - a 7 e 6 f e 4 e c c b 0 " > < C u s t o m C o n t e n t > < ! [ C D A T A [ < T a b l e W i d g e t G r i d S e r i a l i z a t i o n   x m l n s : x s d = " h t t p : / / w w w . w 3 . o r g / 2 0 0 1 / X M L S c h e m a "   x m l n s : x s i = " h t t p : / / w w w . w 3 . o r g / 2 0 0 1 / X M L S c h e m a - i n s t a n c e " > < C o l u m n S u g g e s t e d T y p e   / > < C o l u m n F o r m a t   / > < C o l u m n A c c u r a c y   / > < C o l u m n C u r r e n c y S y m b o l   / > < C o l u m n P o s i t i v e P a t t e r n   / > < C o l u m n N e g a t i v e P a t t e r n   / > < C o l u m n W i d t h s > < i t e m > < k e y > < s t r i n g > t y p e < / s t r i n g > < / k e y > < v a l u e > < i n t > 7 7 < / i n t > < / v a l u e > < / i t e m > < / C o l u m n W i d t h s > < C o l u m n D i s p l a y I n d e x > < i t e m > < k e y > < s t r i n g > t y p e 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a 6 1 5 a 2 9 5 - c 8 b 2 - 4 6 1 b - 9 8 4 7 - 7 7 f 1 8 e 6 d 9 5 8 f " > < 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2.xml>��< ? x m l   v e r s i o n = " 1 . 0 "   e n c o d i n g = " U T F - 1 6 " ? > < G e m i n i   x m l n s = " h t t p : / / g e m i n i / p i v o t c u s t o m i z a t i o n / T a b l e X M L _ p l a n _ 0 2 5 a c 8 4 d - e f 7 3 - 4 5 c 5 - b f 6 a - a d 7 4 1 d 1 a 2 c a f " > < 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 c l u s t e r < / s t r i n g > < / k e y > < v a l u e > < i n t > 9 5 < / i n t > < / v a l u e > < / i t e m > < i t e m > < k e y > < s t r i n g > p r o d u c t < / s t r i n g > < / k e y > < v a l u e > < i n t > 1 0 4 < / i n t > < / v a l u e > < / i t e m > < i t e m > < k e y > < s t r i n g > d a t e < / s t r i n g > < / k e y > < v a l u e > < i n t > 7 7 < / i n t > < / v a l u e > < / i t e m > < i t e m > < k e y > < s t r i n g > S u m   o f   p a c k s < / s t r i n g > < / k e y > < v a l u e > < i n t > 1 4 5 < / i n t > < / v a l u e > < / i t e m > < i t e m > < k e y > < s t r i n g > S u m   o f   r u b < / s t r i n g > < / k e y > < v a l u e > < i n t > 1 2 8 < / i n t > < / v a l u e > < / i t e m > < / C o l u m n W i d t h s > < C o l u m n D i s p l a y I n d e x > < i t e m > < k e y > < s t r i n g > r e g i o n < / s t r i n g > < / k e y > < v a l u e > < i n t > 0 < / i n t > < / v a l u e > < / i t e m > < i t e m > < k e y > < s t r i n g > c l u s t e r < / s t r i n g > < / k e y > < v a l u e > < i n t > 1 < / i n t > < / v a l u e > < / i t e m > < i t e m > < k e y > < s t r i n g > p r o d u c t < / s t r i n g > < / k e y > < v a l u e > < i n t > 2 < / i n t > < / v a l u e > < / i t e m > < i t e m > < k e y > < s t r i n g > d a t e < / s t r i n g > < / k e y > < v a l u e > < i n t > 3 < / i n t > < / v a l u e > < / i t e m > < i t e m > < k e y > < s t r i n g > S u m   o f   p a c k s < / s t r i n g > < / k e y > < v a l u e > < i n t > 4 < / i n t > < / v a l u e > < / i t e m > < i t e m > < k e y > < s t r i n g > S u m   o f   r u b < / 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t e n d e r s _ c o n t r a c t s _ 1 6 a a d e 3 6 - 3 6 f 3 - 4 7 3 c - b 4 2 4 - c b b 5 5 9 b 4 e a 5 5 " > < C u s t o m C o n t e n t > < ! [ C D A T A [ < T a b l e W i d g e t G r i d S e r i a l i z a t i o n   x m l n s : x s d = " h t t p : / / w w w . w 3 . o r g / 2 0 0 1 / X M L S c h e m a "   x m l n s : x s i = " h t t p : / / w w w . w 3 . o r g / 2 0 0 1 / X M L S c h e m a - i n s t a n c e " > < C o l u m n S u g g e s t e d T y p e   / > < C o l u m n F o r m a t   / > < C o l u m n A c c u r a c y   / > < C o l u m n C u r r e n c y S y m b o l   / > < C o l u m n P o s i t i v e P a t t e r n   / > < C o l u m n N e g a t i v e P a t t e r n   / > < C o l u m n W i d t h s > < i t e m > < k e y > < s t r i n g > s u p p l i e r _ i n n < / s t r i n g > < / k e y > < v a l u e > < i n t > 1 3 8 < / i n t > < / v a l u e > < / i t e m > < i t e m > < k e y > < s t r i n g > c u s t o m e r _ i n n < / s t r i n g > < / k e y > < v a l u e > < i n t > 1 4 9 < / i n t > < / v a l u e > < / i t e m > < i t e m > < k e y > < s t r i n g > s t a t u s < / s t r i n g > < / k e y > < v a l u e > < i n t > 9 0 < / i n t > < / v a l u e > < / i t e m > < i t e m > < k e y > < s t r i n g > s o u r c e < / s t r i n g > < / k e y > < v a l u e > < i n t > 9 5 < / i n t > < / v a l u e > < / i t e m > < i t e m > < k e y > < s t r i n g > t r a d e _ n a m e < / s t r i n g > < / k e y > < v a l u e > < i n t > 1 3 6 < / i n t > < / v a l u e > < / i t e m > < i t e m > < k e y > < s t r i n g > c o r p o r a t i o n < / s t r i n g > < / k e y > < v a l u e > < i n t > 1 3 5 < / i n t > < / v a l u e > < / i t e m > < i t e m > < k e y > < s t r i n g > s k u < / s t r i n g > < / k e y > < v a l u e > < i n t > 7 0 < / i n t > < / v a l u e > < / i t e m > < i t e m > < k e y > < s t r i n g > m a r k e t < / s t r i n g > < / k e y > < v a l u e > < i n t > 9 7 < / i n t > < / v a l u e > < / i t e m > < i t e m > < k e y > < s t r i n g > c l u s t e r < / s t r i n g > < / k e y > < v a l u e > < i n t > 9 5 < / i n t > < / v a l u e > < / i t e m > < i t e m > < k e y > < s t r i n g > r e g i o n < / s t r i n g > < / k e y > < v a l u e > < i n t > 9 2 < / i n t > < / v a l u e > < / i t e m > < i t e m > < k e y > < s t r i n g > c o n t r a c t _ d a t e < / s t r i n g > < / k e y > < v a l u e > < i n t > 1 5 0 < / i n t > < / v a l u e > < / i t e m > < i t e m > < k e y > < s t r i n g > p u r h a s e _ t y p e < / s t r i n g > < / k e y > < v a l u e > < i n t > 1 4 9 < / i n t > < / v a l u e > < / i t e m > < i t e m > < k e y > < s t r i n g > s u p p l i e r _ n a m e < / s t r i n g > < / k e y > < v a l u e > < i n t > 1 5 7 < / i n t > < / v a l u e > < / i t e m > < i t e m > < k e y > < s t r i n g > c u s t o m e r _ n a m e < / s t r i n g > < / k e y > < v a l u e > < i n t > 1 6 8 < / i n t > < / v a l u e > < / i t e m > < i t e m > < k e y > < s t r i n g > d e l i v e r y _ p e r i o d < / s t r i n g > < / k e y > < v a l u e > < i n t > 1 6 3 < / i n t > < / v a l u e > < / i t e m > < i t e m > < k e y > < s t r i n g > v o l u m e < / s t r i n g > < / k e y > < v a l u e > < i n t > 1 0 0 < / i n t > < / v a l u e > < / i t e m > < i t e m > < k e y > < s t r i n g > t y p e < / s t r i n g > < / k e y > < v a l u e > < i n t > 7 7 < / i n t > < / v a l u e > < / i t e m > < i t e m > < k e y > < s t r i n g > M A T   k e y < / s t r i n g > < / k e y > < v a l u e > < i n t > 1 0 8 < / i n t > < / v a l u e > < / i t e m > < i t e m > < k e y > < s t r i n g > M A T   0 6 ' 2 0 2 2 - 0 5 ' 2 0 2 3   V a l u e < / s t r i n g > < / k e y > < v a l u e > < i n t > 2 6 2 < / i n t > < / v a l u e > < / i t e m > < i t e m > < k e y > < s t r i n g > I s   M A T   0 6 ' 2 0 2 2 - 0 5 ' 2 0 2 3 < / s t r i n g > < / k e y > < v a l u e > < i n t > 2 3 4 < / i n t > < / v a l u e > < / i t e m > < / C o l u m n W i d t h s > < C o l u m n D i s p l a y I n d e x > < i t e m > < k e y > < s t r i n g > s u p p l i e r _ i n n < / s t r i n g > < / k e y > < v a l u e > < i n t > 0 < / i n t > < / v a l u e > < / i t e m > < i t e m > < k e y > < s t r i n g > c u s t o m e r _ i n n < / s t r i n g > < / k e y > < v a l u e > < i n t > 1 < / i n t > < / v a l u e > < / i t e m > < i t e m > < k e y > < s t r i n g > s t a t u s < / s t r i n g > < / k e y > < v a l u e > < i n t > 2 < / i n t > < / v a l u e > < / i t e m > < i t e m > < k e y > < s t r i n g > s o u r c e < / s t r i n g > < / k e y > < v a l u e > < i n t > 3 < / i n t > < / v a l u e > < / i t e m > < i t e m > < k e y > < s t r i n g > t r a d e _ n a m e < / s t r i n g > < / k e y > < v a l u e > < i n t > 4 < / i n t > < / v a l u e > < / i t e m > < i t e m > < k e y > < s t r i n g > c o r p o r a t i o n < / s t r i n g > < / k e y > < v a l u e > < i n t > 5 < / i n t > < / v a l u e > < / i t e m > < i t e m > < k e y > < s t r i n g > s k u < / s t r i n g > < / k e y > < v a l u e > < i n t > 6 < / i n t > < / v a l u e > < / i t e m > < i t e m > < k e y > < s t r i n g > m a r k e t < / s t r i n g > < / k e y > < v a l u e > < i n t > 7 < / i n t > < / v a l u e > < / i t e m > < i t e m > < k e y > < s t r i n g > c l u s t e r < / s t r i n g > < / k e y > < v a l u e > < i n t > 8 < / i n t > < / v a l u e > < / i t e m > < i t e m > < k e y > < s t r i n g > r e g i o n < / s t r i n g > < / k e y > < v a l u e > < i n t > 9 < / i n t > < / v a l u e > < / i t e m > < i t e m > < k e y > < s t r i n g > c o n t r a c t _ d a t e < / s t r i n g > < / k e y > < v a l u e > < i n t > 1 0 < / i n t > < / v a l u e > < / i t e m > < i t e m > < k e y > < s t r i n g > p u r h a s e _ t y p e < / s t r i n g > < / k e y > < v a l u e > < i n t > 1 1 < / i n t > < / v a l u e > < / i t e m > < i t e m > < k e y > < s t r i n g > s u p p l i e r _ n a m e < / s t r i n g > < / k e y > < v a l u e > < i n t > 1 2 < / i n t > < / v a l u e > < / i t e m > < i t e m > < k e y > < s t r i n g > c u s t o m e r _ n a m e < / s t r i n g > < / k e y > < v a l u e > < i n t > 1 3 < / i n t > < / v a l u e > < / i t e m > < i t e m > < k e y > < s t r i n g > d e l i v e r y _ p e r i o d < / s t r i n g > < / k e y > < v a l u e > < i n t > 1 4 < / i n t > < / v a l u e > < / i t e m > < i t e m > < k e y > < s t r i n g > v o l u m e < / s t r i n g > < / k e y > < v a l u e > < i n t > 1 5 < / i n t > < / v a l u e > < / i t e m > < i t e m > < k e y > < s t r i n g > t y p e < / s t r i n g > < / k e y > < v a l u e > < i n t > 1 6 < / i n t > < / v a l u e > < / i t e m > < i t e m > < k e y > < s t r i n g > M A T   k e y < / s t r i n g > < / k e y > < v a l u e > < i n t > 1 7 < / i n t > < / v a l u e > < / i t e m > < i t e m > < k e y > < s t r i n g > M A T   0 6 ' 2 0 2 2 - 0 5 ' 2 0 2 3   V a l u e < / s t r i n g > < / k e y > < v a l u e > < i n t > 1 8 < / i n t > < / v a l u e > < / i t e m > < i t e m > < k e y > < s t r i n g > I s   M A T   0 6 ' 2 0 2 2 - 0 5 ' 2 0 2 3 < / s t r i n g > < / k e y > < v a l u e > < i n t > 1 9 < / 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8 e c c 2 b c c - a d 3 5 - 4 f 1 4 - b f d 1 - 4 0 6 7 f d 9 f 0 e 6 a " > < C u s t o m C o n t e n t > < ! [ C D A T A [ < ? x m l   v e r s i o n = " 1 . 0 "   e n c o d i n g = " u t f - 1 6 " ? > < S e t t i n g s > < C a l c u l a t e d F i e l d s > < i t e m > < M e a s u r e N a m e > p l a n   e x e c u t i o n   p e r c e n t a g e < / M e a s u r e N a m e > < D i s p l a y N a m e > p l a n   e x e c u t i o n   p e r c e n t a g e < / D i s p l a y N a m e > < V i s i b l e > F a l s e < / V i s i b l e > < / i t e m > < i t e m > < M e a s u r e N a m e > p r i c e   b l n < / M e a s u r e N a m e > < D i s p l a y N a m e > p r i c e   b l n < / D i s p l a y N a m e > < V i s i b l e > F a l s e < / V i s i b l e > < / i t e m > < i t e m > < M e a s u r e N a m e > p l a n   b l n < / M e a s u r e N a m e > < D i s p l a y N a m e > p l a n   b l n < / D i s p l a y N a m e > < V i s i b l e > F a l s e < / V i s i b l e > < / i t e m > < i t e m > < M e a s u r e N a m e > r u b   p l a n   e x e c u t i o n   m e a s u r e < / M e a s u r e N a m e > < D i s p l a y N a m e > r u b   p l a n   e x e c u t i o n   m e a s u r e < / D i s p l a y N a m e > < V i s i b l e > F a l s e < / V i s i b l e > < / i t e m > < / C a l c u l a t e d F i e l d s > < S A H o s t H a s h > 0 < / S A H o s t H a s h > < G e m i n i F i e l d L i s t V i s i b l e > T r u e < / G e m i n i F i e l d L i s t V i s i b l e > < / S e t t i n g s > ] ] > < / C u s t o m C o n t e n t > < / G e m i n i > 
</file>

<file path=customXml/item22.xml>��< ? x m l   v e r s i o n = " 1 . 0 "   e n c o d i n g = " U T F - 1 6 " ? > < G e m i n i   x m l n s = " h t t p : / / g e m i n i / p i v o t c u s t o m i z a t i o n / d 0 8 3 2 d a 9 - 4 c 9 f - 4 e d 0 - 8 6 7 e - 4 9 9 1 2 9 d 3 0 c c c " > < 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 2 0 2 4 - 0 6 - 2 0 T 1 5 : 4 0 : 5 0 . 5 1 4 1 4 3 2 + 0 5 : 0 0 < / L a s t P r o c e s s e d T i m e > < / D a t a M o d e l i n g S a n d b o x . S e r i a l i z e d S a n d b o x E r r o r C a c h e > ] ] > < / C u s t o m C o n t e n t > < / G e m i n i > 
</file>

<file path=customXml/item24.xml>��< ? x m l   v e r s i o n = " 1 . 0 "   e n c o d i n g = " U T F - 1 6 " ? > < G e m i n i   x m l n s = " h t t p : / / g e m i n i / p i v o t c u s t o m i z a t i o n / 3 9 3 0 b c 9 6 - 7 b b 6 - 4 a f 8 - 8 9 8 c - 0 4 6 c f 1 a a 7 8 f 9 " > < 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25.xml>��< ? x m l   v e r s i o n = " 1 . 0 "   e n c o d i n g = " U T F - 1 6 " ? > < G e m i n i   x m l n s = " h t t p : / / g e m i n i / p i v o t c u s t o m i z a t i o n / c c 5 a 6 2 e 9 - 0 6 1 7 - 4 7 9 2 - 8 5 f 0 - b 0 d 7 7 c 7 d 6 a 8 1 " > < 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i t e m > < M e a s u r e N a m e > m a r k e t   s h a r e < / M e a s u r e N a m e > < D i s p l a y N a m e > m a r k e t   s h a r e < / D i s p l a y N a m e > < V i s i b l e > F a l s e < / V i s i b l e > < / i t e m > < / C a l c u l a t e d F i e l d s > < S A H o s t H a s h > 0 < / S A H o s t H a s h > < G e m i n i F i e l d L i s t V i s i b l e > T r u e < / G e m i n i F i e l d L i s t V i s i b l e > < / S e t t i n g s > ] ] > < / C u s t o m C o n t e n t > < / G e m i n i > 
</file>

<file path=customXml/item26.xml>��< ? x m l   v e r s i o n = " 1 . 0 "   e n c o d i n g = " U T F - 1 6 " ? > < G e m i n i   x m l n s = " h t t p : / / g e m i n i / p i v o t c u s t o m i z a t i o n / T a b l e X M L _ t e n d e r s _ c o n t r a c t s _ 4 7 8 4 6 5 b 5 - b 5 e 4 - 4 7 6 3 - 9 8 5 7 - 6 5 9 c 3 e 6 1 a 7 8 d " > < C u s t o m C o n t e n t > < ! [ C D A T A [ < T a b l e W i d g e t G r i d S e r i a l i z a t i o n   x m l n s : x s d = " h t t p : / / w w w . w 3 . o r g / 2 0 0 1 / X M L S c h e m a "   x m l n s : x s i = " h t t p : / / w w w . w 3 . o r g / 2 0 0 1 / X M L S c h e m a - i n s t a n c e " > < C o l u m n S u g g e s t e d T y p e   / > < C o l u m n F o r m a t   / > < C o l u m n A c c u r a c y   / > < C o l u m n C u r r e n c y S y m b o l   / > < C o l u m n P o s i t i v e P a t t e r n   / > < C o l u m n N e g a t i v e P a t t e r n   / > < C o l u m n W i d t h s > < i t e m > < k e y > < s t r i n g > s u p p l i e r _ i n n < / s t r i n g > < / k e y > < v a l u e > < i n t > 1 3 8 < / i n t > < / v a l u e > < / i t e m > < i t e m > < k e y > < s t r i n g > c u s t o m e r _ i n n < / s t r i n g > < / k e y > < v a l u e > < i n t > 1 4 9 < / i n t > < / v a l u e > < / i t e m > < i t e m > < k e y > < s t r i n g > s t a t u s < / s t r i n g > < / k e y > < v a l u e > < i n t > 9 0 < / i n t > < / v a l u e > < / i t e m > < i t e m > < k e y > < s t r i n g > s o u r c e < / s t r i n g > < / k e y > < v a l u e > < i n t > 9 5 < / i n t > < / v a l u e > < / i t e m > < i t e m > < k e y > < s t r i n g > t r a d e _ n a m e < / s t r i n g > < / k e y > < v a l u e > < i n t > 1 3 6 < / i n t > < / v a l u e > < / i t e m > < i t e m > < k e y > < s t r i n g > c o r p o r a t i o n < / s t r i n g > < / k e y > < v a l u e > < i n t > 1 3 5 < / i n t > < / v a l u e > < / i t e m > < i t e m > < k e y > < s t r i n g > s k u < / s t r i n g > < / k e y > < v a l u e > < i n t > 7 0 < / i n t > < / v a l u e > < / i t e m > < i t e m > < k e y > < s t r i n g > m a r k e t < / s t r i n g > < / k e y > < v a l u e > < i n t > 9 7 < / i n t > < / v a l u e > < / i t e m > < i t e m > < k e y > < s t r i n g > c l u s t e r < / s t r i n g > < / k e y > < v a l u e > < i n t > 9 5 < / i n t > < / v a l u e > < / i t e m > < i t e m > < k e y > < s t r i n g > r e g i o n < / s t r i n g > < / k e y > < v a l u e > < i n t > 9 2 < / i n t > < / v a l u e > < / i t e m > < i t e m > < k e y > < s t r i n g > c o n t r a c t _ d a t e < / s t r i n g > < / k e y > < v a l u e > < i n t > 1 5 0 < / i n t > < / v a l u e > < / i t e m > < i t e m > < k e y > < s t r i n g > p u r h a s e _ t y p e < / s t r i n g > < / k e y > < v a l u e > < i n t > 1 4 9 < / i n t > < / v a l u e > < / i t e m > < i t e m > < k e y > < s t r i n g > s u p p l i e r _ n a m e < / s t r i n g > < / k e y > < v a l u e > < i n t > 1 5 7 < / i n t > < / v a l u e > < / i t e m > < i t e m > < k e y > < s t r i n g > c u s t o m e r _ n a m e < / s t r i n g > < / k e y > < v a l u e > < i n t > 1 6 8 < / i n t > < / v a l u e > < / i t e m > < i t e m > < k e y > < s t r i n g > d e l i v e r y _ p e r i o d < / s t r i n g > < / k e y > < v a l u e > < i n t > 1 6 3 < / i n t > < / v a l u e > < / i t e m > < i t e m > < k e y > < s t r i n g > v o l u m e < / s t r i n g > < / k e y > < v a l u e > < i n t > 1 0 0 < / i n t > < / v a l u e > < / i t e m > < i t e m > < k e y > < s t r i n g > t y p e < / s t r i n g > < / k e y > < v a l u e > < i n t > 7 7 < / i n t > < / v a l u e > < / i t e m > < i t e m > < k e y > < s t r i n g > d e l i v e r y _ c o m p l e t e d < / s t r i n g > < / k e y > < v a l u e > < i n t > 1 9 4 < / i n t > < / v a l u e > < / i t e m > < / C o l u m n W i d t h s > < C o l u m n D i s p l a y I n d e x > < i t e m > < k e y > < s t r i n g > s u p p l i e r _ i n n < / s t r i n g > < / k e y > < v a l u e > < i n t > 0 < / i n t > < / v a l u e > < / i t e m > < i t e m > < k e y > < s t r i n g > c u s t o m e r _ i n n < / s t r i n g > < / k e y > < v a l u e > < i n t > 1 < / i n t > < / v a l u e > < / i t e m > < i t e m > < k e y > < s t r i n g > s t a t u s < / s t r i n g > < / k e y > < v a l u e > < i n t > 2 < / i n t > < / v a l u e > < / i t e m > < i t e m > < k e y > < s t r i n g > s o u r c e < / s t r i n g > < / k e y > < v a l u e > < i n t > 3 < / i n t > < / v a l u e > < / i t e m > < i t e m > < k e y > < s t r i n g > t r a d e _ n a m e < / s t r i n g > < / k e y > < v a l u e > < i n t > 4 < / i n t > < / v a l u e > < / i t e m > < i t e m > < k e y > < s t r i n g > c o r p o r a t i o n < / s t r i n g > < / k e y > < v a l u e > < i n t > 5 < / i n t > < / v a l u e > < / i t e m > < i t e m > < k e y > < s t r i n g > s k u < / s t r i n g > < / k e y > < v a l u e > < i n t > 6 < / i n t > < / v a l u e > < / i t e m > < i t e m > < k e y > < s t r i n g > m a r k e t < / s t r i n g > < / k e y > < v a l u e > < i n t > 7 < / i n t > < / v a l u e > < / i t e m > < i t e m > < k e y > < s t r i n g > c l u s t e r < / s t r i n g > < / k e y > < v a l u e > < i n t > 8 < / i n t > < / v a l u e > < / i t e m > < i t e m > < k e y > < s t r i n g > r e g i o n < / s t r i n g > < / k e y > < v a l u e > < i n t > 9 < / i n t > < / v a l u e > < / i t e m > < i t e m > < k e y > < s t r i n g > c o n t r a c t _ d a t e < / s t r i n g > < / k e y > < v a l u e > < i n t > 1 0 < / i n t > < / v a l u e > < / i t e m > < i t e m > < k e y > < s t r i n g > p u r h a s e _ t y p e < / s t r i n g > < / k e y > < v a l u e > < i n t > 1 1 < / i n t > < / v a l u e > < / i t e m > < i t e m > < k e y > < s t r i n g > s u p p l i e r _ n a m e < / s t r i n g > < / k e y > < v a l u e > < i n t > 1 2 < / i n t > < / v a l u e > < / i t e m > < i t e m > < k e y > < s t r i n g > c u s t o m e r _ n a m e < / s t r i n g > < / k e y > < v a l u e > < i n t > 1 3 < / i n t > < / v a l u e > < / i t e m > < i t e m > < k e y > < s t r i n g > d e l i v e r y _ p e r i o d < / s t r i n g > < / k e y > < v a l u e > < i n t > 1 4 < / i n t > < / v a l u e > < / i t e m > < i t e m > < k e y > < s t r i n g > v o l u m e < / s t r i n g > < / k e y > < v a l u e > < i n t > 1 5 < / i n t > < / v a l u e > < / i t e m > < i t e m > < k e y > < s t r i n g > t y p e < / s t r i n g > < / k e y > < v a l u e > < i n t > 1 6 < / i n t > < / v a l u e > < / i t e m > < i t e m > < k e y > < s t r i n g > d e l i v e r y _ c o m p l e t e d < / s t r i n g > < / k e y > < v a l u e > < i n t > 1 7 < / 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5 2 f d d 2 f 2 - 9 c 3 4 - 4 1 7 c - 9 d 6 a - d 8 5 0 4 8 4 d 7 a 7 8 " > < 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28.xml>��< ? x m l   v e r s i o n = " 1 . 0 "   e n c o d i n g = " U T F - 1 6 " ? > < G e m i n i   x m l n s = " h t t p : / / g e m i n i / p i v o t c u s t o m i z a t i o n / T a b l e X M L _ p l a n _ b y _ t y p e _ 7 9 3 a b 1 9 d - d d c 5 - 4 9 b 0 - 9 0 9 f - f a f b 0 5 e 3 4 6 7 c " > < 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 c l u s t e r < / s t r i n g > < / k e y > < v a l u e > < i n t > 9 5 < / i n t > < / v a l u e > < / i t e m > < i t e m > < k e y > < s t r i n g > p r o d u c t < / s t r i n g > < / k e y > < v a l u e > < i n t > 1 0 4 < / i n t > < / v a l u e > < / i t e m > < i t e m > < k e y > < s t r i n g > d a t e < / s t r i n g > < / k e y > < v a l u e > < i n t > 7 7 < / i n t > < / v a l u e > < / i t e m > < i t e m > < k e y > < s t r i n g > p l a n < / s t r i n g > < / k e y > < v a l u e > < i n t > 7 6 < / i n t > < / v a l u e > < / i t e m > < i t e m > < k e y > < s t r i n g > t y p e < / s t r i n g > < / k e y > < v a l u e > < i n t > 7 7 < / i n t > < / v a l u e > < / i t e m > < / C o l u m n W i d t h s > < C o l u m n D i s p l a y I n d e x > < i t e m > < k e y > < s t r i n g > r e g i o n < / s t r i n g > < / k e y > < v a l u e > < i n t > 0 < / i n t > < / v a l u e > < / i t e m > < i t e m > < k e y > < s t r i n g > c l u s t e r < / s t r i n g > < / k e y > < v a l u e > < i n t > 1 < / i n t > < / v a l u e > < / i t e m > < i t e m > < k e y > < s t r i n g > p r o d u c t < / s t r i n g > < / k e y > < v a l u e > < i n t > 2 < / i n t > < / v a l u e > < / i t e m > < i t e m > < k e y > < s t r i n g > d a t e < / s t r i n g > < / k e y > < v a l u e > < i n t > 3 < / i n t > < / v a l u e > < / i t e m > < i t e m > < k e y > < s t r i n g > p l a n < / s t r i n g > < / k e y > < v a l u e > < i n t > 4 < / i n t > < / v a l u e > < / i t e m > < i t e m > < k e y > < s t r i n g > t y p e < / s t r i n g > < / k e y > < v a l u e > < i n t > 5 < / 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s a l e s _ b y _ t y p e _ 9 0 8 3 6 9 3 c - d 2 7 d - 4 d 2 8 - a b f 9 - d 4 b 6 1 5 e 9 2 5 9 0 " > < C u s t o m C o n t e n t > < ! [ C D A T A [ < T a b l e W i d g e t G r i d S e r i a l i z a t i o n   x m l n s : x s d = " h t t p : / / w w w . w 3 . o r g / 2 0 0 1 / X M L S c h e m a "   x m l n s : x s i = " h t t p : / / w w w . w 3 . o r g / 2 0 0 1 / X M L S c h e m a - i n s t a n c e " > < C o l u m n S u g g e s t e d T y p e   / > < C o l u m n F o r m a t   / > < C o l u m n A c c u r a c y   / > < C o l u m n C u r r e n c y S y m b o l   / > < C o l u m n P o s i t i v e P a t t e r n   / > < C o l u m n N e g a t i v e P a t t e r n   / > < C o l u m n W i d t h s > < i t e m > < k e y > < s t r i n g > c u s t o m e r _ i n n < / s t r i n g > < / k e y > < v a l u e > < i n t > 1 4 9 < / i n t > < / v a l u e > < / i t e m > < i t e m > < k e y > < s t r i n g > c u s t o m e r < / s t r i n g > < / k e y > < v a l u e > < i n t > 1 1 6 < / i n t > < / v a l u e > < / i t e m > < i t e m > < k e y > < s t r i n g > d i s t r i b u t o r < / s t r i n g > < / k e y > < v a l u e > < i n t > 1 2 5 < / i n t > < / v a l u e > < / i t e m > < i t e m > < k e y > < s t r i n g > c l u s t e r < / s t r i n g > < / k e y > < v a l u e > < i n t > 9 5 < / i n t > < / v a l u e > < / i t e m > < i t e m > < k e y > < s t r i n g > r e g i o n < / s t r i n g > < / k e y > < v a l u e > < i n t > 9 2 < / i n t > < / v a l u e > < / i t e m > < i t e m > < k e y > < s t r i n g > r e g i o n _ p r i o r i t y < / s t r i n g > < / k e y > < v a l u e > < i n t > 1 5 8 < / i n t > < / v a l u e > < / i t e m > < i t e m > < k e y > < s t r i n g > c i t y < / s t r i n g > < / k e y > < v a l u e > < i n t > 7 0 < / i n t > < / v a l u e > < / i t e m > < i t e m > < k e y > < s t r i n g > p r o d u c t _ n a m e < / s t r i n g > < / k e y > < v a l u e > < i n t > 1 5 6 < / i n t > < / v a l u e > < / i t e m > < i t e m > < k e y > < s t r i n g > i n d i c a t i o n < / s t r i n g > < / k e y > < v a l u e > < i n t > 1 1 9 < / i n t > < / v a l u e > < / i t e m > < i t e m > < k e y > < s t r i n g > s a l e s _ t y p e < / s t r i n g > < / k e y > < v a l u e > < i n t > 1 2 4 < / i n t > < / v a l u e > < / i t e m > < i t e m > < k e y > < s t r i n g > d a t e < / s t r i n g > < / k e y > < v a l u e > < i n t > 7 7 < / i n t > < / v a l u e > < / i t e m > < i t e m > < k e y > < s t r i n g > s o l d < / s t r i n g > < / k e y > < v a l u e > < i n t > 7 5 < / i n t > < / v a l u e > < / i t e m > < i t e m > < k e y > < s t r i n g > t y p e < / s t r i n g > < / k e y > < v a l u e > < i n t > 7 7 < / i n t > < / v a l u e > < / i t e m > < / C o l u m n W i d t h s > < C o l u m n D i s p l a y I n d e x > < i t e m > < k e y > < s t r i n g > c u s t o m e r _ i n n < / s t r i n g > < / k e y > < v a l u e > < i n t > 0 < / i n t > < / v a l u e > < / i t e m > < i t e m > < k e y > < s t r i n g > c u s t o m e r < / s t r i n g > < / k e y > < v a l u e > < i n t > 1 < / i n t > < / v a l u e > < / i t e m > < i t e m > < k e y > < s t r i n g > d i s t r i b u t o r < / s t r i n g > < / k e y > < v a l u e > < i n t > 2 < / i n t > < / v a l u e > < / i t e m > < i t e m > < k e y > < s t r i n g > c l u s t e r < / s t r i n g > < / k e y > < v a l u e > < i n t > 3 < / i n t > < / v a l u e > < / i t e m > < i t e m > < k e y > < s t r i n g > r e g i o n < / s t r i n g > < / k e y > < v a l u e > < i n t > 4 < / i n t > < / v a l u e > < / i t e m > < i t e m > < k e y > < s t r i n g > r e g i o n _ p r i o r i t y < / s t r i n g > < / k e y > < v a l u e > < i n t > 5 < / i n t > < / v a l u e > < / i t e m > < i t e m > < k e y > < s t r i n g > c i t y < / s t r i n g > < / k e y > < v a l u e > < i n t > 6 < / i n t > < / v a l u e > < / i t e m > < i t e m > < k e y > < s t r i n g > p r o d u c t _ n a m e < / s t r i n g > < / k e y > < v a l u e > < i n t > 7 < / i n t > < / v a l u e > < / i t e m > < i t e m > < k e y > < s t r i n g > i n d i c a t i o n < / s t r i n g > < / k e y > < v a l u e > < i n t > 8 < / i n t > < / v a l u e > < / i t e m > < i t e m > < k e y > < s t r i n g > s a l e s _ t y p e < / s t r i n g > < / k e y > < v a l u e > < i n t > 9 < / i n t > < / v a l u e > < / i t e m > < i t e m > < k e y > < s t r i n g > d a t e < / s t r i n g > < / k e y > < v a l u e > < i n t > 1 0 < / i n t > < / v a l u e > < / i t e m > < i t e m > < k e y > < s t r i n g > s o l d < / s t r i n g > < / k e y > < v a l u e > < i n t > 1 1 < / i n t > < / v a l u e > < / i t e m > < i t e m > < k e y > < s t r i n g > t y p e < / 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e 6 c 0 1 6 d - c b 8 d - 4 2 f a - b 7 5 9 - 9 b 9 8 1 2 9 8 0 5 0 4 " > < 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i t e m > < M e a s u r e N a m e > m a r k e t   s h a r e < / M e a s u r e N a m e > < D i s p l a y N a m e > m a r k e t   s h a r e < / D i s p l a y N a m e > < V i s i b l e > F a l s e < / V i s i b l e > < / i t e m > < / C a l c u l a t e d F i e l d s > < S A H o s t H a s h > 0 < / S A H o s t H a s h > < G e m i n i F i e l d L i s t V i s i b l e > T r u e < / G e m i n i F i e l d L i s t V i s i b l e > < / S e t t i n g s > ] ] > < / C u s t o m C o n t e n t > < / G e m i n i > 
</file>

<file path=customXml/item30.xml>��< ? x m l   v e r s i o n = " 1 . 0 "   e n c o d i n g = " U T F - 1 6 " ? > < G e m i n i   x m l n s = " h t t p : / / g e m i n i / p i v o t c u s t o m i z a t i o n / 1 2 2 f e 9 8 2 - 6 1 d d - 4 5 8 5 - b 0 b 5 - 1 0 6 4 6 5 7 f a 5 8 2 " > < 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31.xml>��< ? x m l   v e r s i o n = " 1 . 0 "   e n c o d i n g = " U T F - 1 6 " ? > < G e m i n i   x m l n s = " h t t p : / / g e m i n i / p i v o t c u s t o m i z a t i o n / c 9 f 4 2 d 7 a - e 9 6 c - 4 9 3 e - a e 5 9 - 7 b 4 4 f 8 e 0 d 8 e 3 " > < 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8 b 5 0 8 3 e f - 3 0 7 e - 4 2 4 5 - a c 8 0 - 3 3 a 4 2 7 8 c e 9 c d " > < 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34.xml>��< ? x m l   v e r s i o n = " 1 . 0 "   e n c o d i n g = " U T F - 1 6 " ? > < G e m i n i   x m l n s = " h t t p : / / g e m i n i / p i v o t c u s t o m i z a t i o n / d a d 4 9 7 2 c - 6 4 d 1 - 4 0 d 3 - 9 6 f 4 - 4 3 e 3 0 f 7 3 b 5 9 0 " > < 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35.xml>��< ? x m l   v e r s i o n = " 1 . 0 "   e n c o d i n g = " U T F - 1 6 " ? > < G e m i n i   x m l n s = " h t t p : / / g e m i n i / p i v o t c u s t o m i z a t i o n / P o w e r P i v o t V e r s i o n " > < C u s t o m C o n t e n t > < ! [ C D A T A [ 2 0 1 5 . 1 3 0 . 8 0 0 . 8 4 1 ] ] > < / C u s t o m C o n t e n t > < / G e m i n i > 
</file>

<file path=customXml/item36.xml>��< ? x m l   v e r s i o n = " 1 . 0 "   e n c o d i n g = " U T F - 1 6 " ? > < G e m i n i   x m l n s = " h t t p : / / g e m i n i / p i v o t c u s t o m i z a t i o n / T a b l e O r d e r " > < C u s t o m C o n t e n t > < ! [ C D A T A [ c u s t o m e r _ 8 c 2 a 5 0 a 2 - 9 3 6 e - 4 4 8 c - 8 e 7 6 - 0 7 d 6 0 9 2 c a 4 9 8 , d a t e _ 8 6 8 5 d b d d - 6 7 1 4 - 4 c a e - a 0 c 9 - d a 1 5 4 c 5 a 7 4 3 e , p r o d u c t _ 3 c 0 e 6 6 0 9 - 5 a d e - 4 7 c 9 - 9 2 5 f - 1 b d e c a 5 4 e 9 f 5 , t y p e _ c e 6 a 8 6 1 9 - 1 8 8 3 - 4 7 b 0 - b e 1 6 - a 7 e 6 f e 4 e c c b 0 , r e g i o n _ 7 3 7 d 4 4 7 3 - 7 a 4 4 - 4 e f 6 - 8 f 0 3 - 9 5 2 e 0 4 0 1 9 b 3 6 , s a l e s _ b y _ t y p e _ 9 0 8 3 6 9 3 c - d 2 7 d - 4 d 2 8 - a b f 9 - d 4 b 6 1 5 e 9 2 5 9 0 , p l a n _ b y _ t y p e _ 6 1 2 1 6 f 6 1 - b 5 2 7 - 4 6 5 c - 8 0 4 3 - 7 2 5 e 5 0 b 6 d 4 c b , d i s t r i b u t o r _ d b e b d 8 8 9 - a d 2 5 - 4 8 5 d - 9 d 1 8 - c 1 a a 5 a f 6 0 5 f c , t r a d e _ n a m e _ c o r p o r a t i o n _ 8 d 9 7 0 c c a - 1 6 3 1 - 4 8 7 a - 9 6 2 b - 2 4 b 7 8 b 2 b 9 5 8 a , t e n d e r s _ c o n t r a c t s _ e 9 6 d e 9 0 9 - b c 8 d - 4 0 f b - b 3 0 2 - 8 5 0 4 c 0 1 2 e 8 7 5 ] ] > < / C u s t o m C o n t e n t > < / G e m i n i > 
</file>

<file path=customXml/item37.xml>��< ? x m l   v e r s i o n = " 1 . 0 "   e n c o d i n g = " U T F - 1 6 " ? > < G e m i n i   x m l n s = " h t t p : / / g e m i n i / p i v o t c u s t o m i z a t i o n / f 4 a 8 9 4 4 7 - 5 4 3 5 - 4 9 e f - 9 d a 1 - e 8 c 4 d 8 5 5 7 5 9 5 " > < C u s t o m C o n t e n t > < ! [ C D A T A [ < ? x m l   v e r s i o n = " 1 . 0 "   e n c o d i n g = " u t f - 1 6 " ? > < S e t t i n g s > < C a l c u l a t e d F i e l d s > < i t e m > < M e a s u r e N a m e > p r i c e   b l n < / M e a s u r e N a m e > < D i s p l a y N a m e > p r i c e   b l n < / D i s p l a y N a m e > < V i s i b l e > F a l s e < / V i s i b l e > < / i t e m > < i t e m > < M e a s u r e N a m e > p l a n   b l n < / M e a s u r e N a m e > < D i s p l a y N a m e > p l a n   b l n < / D i s p l a y N a m e > < V i s i b l e > F a l s e < / V i s i b l e > < / i t e m > < i t e m > < M e a s u r e N a m e > r u b   p l a n   e x e c u t i o n   m e a s u r e < / M e a s u r e N a m e > < D i s p l a y N a m e > r u b   p l a n   e x e c u t i o n   m e a s u r e < / D i s p l a y N a m e > < V i s i b l e > F a l s e < / V i s i b l e > < / i t e m > < i t e m > < M e a s u r e N a m e > p l a n   r e m a i n i n g < / M e a s u r e N a m e > < D i s p l a y N a m e > p l a n   r e m a i n i n g < / D i s p l a y N a m e > < V i s i b l e > F a l s e < / V i s i b l e > < / i t e m > < i t e m > < M e a s u r e N a m e > p l a n   e x e c   r a t e < / M e a s u r e N a m e > < D i s p l a y N a m e > p l a n   e x e c   r a t e < / D i s p l a y N a m e > < V i s i b l e > F a l s e < / V i s i b l e > < / i t e m > < / C a l c u l a t e d F i e l d s > < S A H o s t H a s h > 0 < / S A H o s t H a s h > < G e m i n i F i e l d L i s t V i s i b l e > T r u e < / G e m i n i F i e l d L i s t V i s i b l e > < / S e t t i n g s > ] ] > < / C u s t o m C o n t e n t > < / G e m i n i > 
</file>

<file path=customXml/item3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 C o l u m n s \ r e g i o n _ p r i o r i t y < / K e y > < / D i a g r a m O b j e c t K e y > < D i a g r a m O b j e c t K e y > < K e y > C o l u m n s \ c l u s t e r 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 C o l u m n s \ r e g i o n _ p r i o r i t y < / K e y > < / a : K e y > < a : V a l u e   i : t y p e = " M e a s u r e G r i d N o d e V i e w S t a t e " > < C o l u m n > 1 < / C o l u m n > < L a y e d O u t > t r u e < / L a y e d O u t > < / a : V a l u e > < / a : K e y V a l u e O f D i a g r a m O b j e c t K e y a n y T y p e z b w N T n L X > < a : K e y V a l u e O f D i a g r a m O b j e c t K e y a n y T y p e z b w N T n L X > < a : K e y > < K e y > C o l u m n s \ c l u s t e r < / K e y > < / a : K e y > < a : V a l u e   i : t y p e = " M e a s u r e G r i d N o d e V i e w S t a t e " > < C o l u m n > 2 < / C o l u m n > < L a y e d O u t > t r u e < / L a y e d O u t > < / a : V a l u e > < / a : K e y V a l u e O f D i a g r a m O b j e c t K e y a n y T y p e z b w N T n L X > < / V i e w S t a t e s > < / D i a g r a m M a n a g e r . S e r i a l i z a b l e D i a g r a m > < D i a g r a m M a n a g e r . S e r i a l i z a b l e D i a g r a m > < A d a p t e r   i : t y p e = " M e a s u r e D i a g r a m S a n d b o x A d a p t e r " > < T a b l e N a m e > s a l e s _ b y _ t y p e 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 s a l e s _ b y _ t y p e 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 s o l d < / K e y > < / D i a g r a m O b j e c t K e y > < D i a g r a m O b j e c t K e y > < K e y > M e a s u r e s \ S u m   o f   s o l d \ T a g I n f o \ F o r m u l a < / K e y > < / D i a g r a m O b j e c t K e y > < D i a g r a m O b j e c t K e y > < K e y > M e a s u r e s \ S u m   o f   s o l d \ T a g I n f o \ V a l u e < / K e y > < / D i a g r a m O b j e c t K e y > < D i a g r a m O b j e c t K e y > < K e y > C o l u m n s \ c u s t o m e r _ i n n < / K e y > < / D i a g r a m O b j e c t K e y > < D i a g r a m O b j e c t K e y > < K e y > C o l u m n s \ c u s t o m e r < / K e y > < / D i a g r a m O b j e c t K e y > < D i a g r a m O b j e c t K e y > < K e y > C o l u m n s \ d i s t r i b u t o r < / K e y > < / D i a g r a m O b j e c t K e y > < D i a g r a m O b j e c t K e y > < K e y > C o l u m n s \ c l u s t e r < / K e y > < / D i a g r a m O b j e c t K e y > < D i a g r a m O b j e c t K e y > < K e y > C o l u m n s \ r e g i o n < / K e y > < / D i a g r a m O b j e c t K e y > < D i a g r a m O b j e c t K e y > < K e y > C o l u m n s \ r e g i o n _ p r i o r i t y < / K e y > < / D i a g r a m O b j e c t K e y > < D i a g r a m O b j e c t K e y > < K e y > C o l u m n s \ c i t y < / K e y > < / D i a g r a m O b j e c t K e y > < D i a g r a m O b j e c t K e y > < K e y > C o l u m n s \ p r o d u c t _ n a m e < / K e y > < / D i a g r a m O b j e c t K e y > < D i a g r a m O b j e c t K e y > < K e y > C o l u m n s \ i n d i c a t i o n < / K e y > < / D i a g r a m O b j e c t K e y > < D i a g r a m O b j e c t K e y > < K e y > C o l u m n s \ s a l e s _ t y p e < / K e y > < / D i a g r a m O b j e c t K e y > < D i a g r a m O b j e c t K e y > < K e y > C o l u m n s \ d a t e < / K e y > < / D i a g r a m O b j e c t K e y > < D i a g r a m O b j e c t K e y > < K e y > C o l u m n s \ s o l d < / K e y > < / D i a g r a m O b j e c t K e y > < D i a g r a m O b j e c t K e y > < K e y > C o l u m n s \ t y p e < / K e y > < / D i a g r a m O b j e c t K e y > < D i a g r a m O b j e c t K e y > < K e y > L i n k s \ & l t ; C o l u m n s \ S u m   o f   s o l d & g t ; - & l t ; M e a s u r e s \ s o l d & g t ; < / K e y > < / D i a g r a m O b j e c t K e y > < D i a g r a m O b j e c t K e y > < K e y > L i n k s \ & l t ; C o l u m n s \ S u m   o f   s o l d & g t ; - & l t ; M e a s u r e s \ s o l d & g t ; \ C O L U M N < / K e y > < / D i a g r a m O b j e c t K e y > < D i a g r a m O b j e c t K e y > < K e y > L i n k s \ & l t ; C o l u m n s \ S u m   o f   s o l d & g t ; - & l t ; M e a s u r e s \ s o l d & g t ; \ M E A S U R E 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 s o l d < / K e y > < / a : K e y > < a : V a l u e   i : t y p e = " M e a s u r e G r i d N o d e V i e w S t a t e " > < C o l u m n > 1 1 < / C o l u m n > < L a y e d O u t > t r u e < / L a y e d O u t > < W a s U I I n v i s i b l e > t r u e < / W a s U I I n v i s i b l e > < / a : V a l u e > < / a : K e y V a l u e O f D i a g r a m O b j e c t K e y a n y T y p e z b w N T n L X > < a : K e y V a l u e O f D i a g r a m O b j e c t K e y a n y T y p e z b w N T n L X > < a : K e y > < K e y > M e a s u r e s \ S u m   o f   s o l d \ T a g I n f o \ F o r m u l a < / K e y > < / a : K e y > < a : V a l u e   i : t y p e = " M e a s u r e G r i d V i e w S t a t e I D i a g r a m T a g A d d i t i o n a l I n f o " / > < / a : K e y V a l u e O f D i a g r a m O b j e c t K e y a n y T y p e z b w N T n L X > < a : K e y V a l u e O f D i a g r a m O b j e c t K e y a n y T y p e z b w N T n L X > < a : K e y > < K e y > M e a s u r e s \ S u m   o f   s o l d \ T a g I n f o \ V a l u e < / K e y > < / a : K e y > < a : V a l u e   i : t y p e = " M e a s u r e G r i d V i e w S t a t e I D i a g r a m T a g A d d i t i o n a l I n f o " / > < / a : K e y V a l u e O f D i a g r a m O b j e c t K e y a n y T y p e z b w N T n L X > < a : K e y V a l u e O f D i a g r a m O b j e c t K e y a n y T y p e z b w N T n L X > < a : K e y > < K e y > C o l u m n s \ c u s t o m e r _ i n n < / 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 C o l u m n s \ d i s t r i b u t o r < / K e y > < / a : K e y > < a : V a l u e   i : t y p e = " M e a s u r e G r i d N o d e V i e w S t a t e " > < C o l u m n > 2 < / C o l u m n > < L a y e d O u t > t r u e < / L a y e d O u t > < / a : V a l u e > < / a : K e y V a l u e O f D i a g r a m O b j e c t K e y a n y T y p e z b w N T n L X > < a : K e y V a l u e O f D i a g r a m O b j e c t K e y a n y T y p e z b w N T n L X > < a : K e y > < K e y > C o l u m n s \ c l u s t e r < / 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 C o l u m n s \ r e g i o n _ p r i o r i t y < / 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a : K e y V a l u e O f D i a g r a m O b j e c t K e y a n y T y p e z b w N T n L X > < a : K e y > < K e y > C o l u m n s \ p r o d u c t _ n a m e < / K e y > < / a : K e y > < a : V a l u e   i : t y p e = " M e a s u r e G r i d N o d e V i e w S t a t e " > < C o l u m n > 7 < / C o l u m n > < L a y e d O u t > t r u e < / L a y e d O u t > < / a : V a l u e > < / a : K e y V a l u e O f D i a g r a m O b j e c t K e y a n y T y p e z b w N T n L X > < a : K e y V a l u e O f D i a g r a m O b j e c t K e y a n y T y p e z b w N T n L X > < a : K e y > < K e y > C o l u m n s \ i n d i c a t i o n < / K e y > < / a : K e y > < a : V a l u e   i : t y p e = " M e a s u r e G r i d N o d e V i e w S t a t e " > < C o l u m n > 8 < / C o l u m n > < L a y e d O u t > t r u e < / L a y e d O u t > < / a : V a l u e > < / a : K e y V a l u e O f D i a g r a m O b j e c t K e y a n y T y p e z b w N T n L X > < a : K e y V a l u e O f D i a g r a m O b j e c t K e y a n y T y p e z b w N T n L X > < a : K e y > < K e y > C o l u m n s \ s a l e s _ t y p e < / 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 C o l u m n s \ s o l d < / K e y > < / a : K e y > < a : V a l u e   i : t y p e = " M e a s u r e G r i d N o d e V i e w S t a t e " > < C o l u m n > 1 1 < / C o l u m n > < L a y e d O u t > t r u e < / L a y e d O u t > < / a : V a l u e > < / a : K e y V a l u e O f D i a g r a m O b j e c t K e y a n y T y p e z b w N T n L X > < a : K e y V a l u e O f D i a g r a m O b j e c t K e y a n y T y p e z b w N T n L X > < a : K e y > < K e y > C o l u m n s \ t y p e < / K e y > < / a : K e y > < a : V a l u e   i : t y p e = " M e a s u r e G r i d N o d e V i e w S t a t e " > < C o l u m n > 1 2 < / C o l u m n > < L a y e d O u t > t r u e < / L a y e d O u t > < / a : V a l u e > < / a : K e y V a l u e O f D i a g r a m O b j e c t K e y a n y T y p e z b w N T n L X > < a : K e y V a l u e O f D i a g r a m O b j e c t K e y a n y T y p e z b w N T n L X > < a : K e y > < K e y > L i n k s \ & l t ; C o l u m n s \ S u m   o f   s o l d & g t ; - & l t ; M e a s u r e s \ s o l d & g t ; < / K e y > < / a : K e y > < a : V a l u e   i : t y p e = " M e a s u r e G r i d V i e w S t a t e I D i a g r a m L i n k " / > < / a : K e y V a l u e O f D i a g r a m O b j e c t K e y a n y T y p e z b w N T n L X > < a : K e y V a l u e O f D i a g r a m O b j e c t K e y a n y T y p e z b w N T n L X > < a : K e y > < K e y > L i n k s \ & l t ; C o l u m n s \ S u m   o f   s o l d & g t ; - & l t ; M e a s u r e s \ s o l d & g t ; \ C O L U M N < / K e y > < / a : K e y > < a : V a l u e   i : t y p e = " M e a s u r e G r i d V i e w S t a t e I D i a g r a m L i n k E n d p o i n t " / > < / a : K e y V a l u e O f D i a g r a m O b j e c t K e y a n y T y p e z b w N T n L X > < a : K e y V a l u e O f D i a g r a m O b j e c t K e y a n y T y p e z b w N T n L X > < a : K e y > < K e y > L i n k s \ & l t ; C o l u m n s \ S u m   o f   s o l d & g t ; - & l t ; M e a s u r e s \ s o l d & g t ; \ M E A S U R E < / K e y > < / a : K e y > < a : V a l u e   i : t y p e = " M e a s u r e G r i d V i e w S t a t e I D i a g r a m L i n k E n d p o i n t " / > < / a : K e y V a l u e O f D i a g r a m O b j e c t K e y a n y T y p e z b w N T n L X > < / V i e w S t a t e s > < / D i a g r a m M a n a g e r . S e r i a l i z a b l e D i a g r a m > < D i a g r a m M a n a g e r . S e r i a l i z a b l e D i a g r a m > < A d a p t e r   i : t y p e = " M e a s u r e D i a g r a m S a n d b o x A d a p t e r " > < T a b l e N a m e > t y p e 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 M e a s u r e s \ p l a n   r e m a i n i n g < / K e y > < / D i a g r a m O b j e c t K e y > < D i a g r a m O b j e c t K e y > < K e y > M e a s u r e s \ p l a n   r e m a i n i n g \ T a g I n f o \ F o r m u l a < / K e y > < / D i a g r a m O b j e c t K e y > < D i a g r a m O b j e c t K e y > < K e y > M e a s u r e s \ p l a n   r e m a i n i n g \ T a g I n f o \ V a l u e < / K e y > < / D i a g r a m O b j e c t K e y > < D i a g r a m O b j e c t K e y > < K e y > M e a s u r e s \ t o t a l   p l a n   e x e c u t i o n < / K e y > < / D i a g r a m O b j e c t K e y > < D i a g r a m O b j e c t K e y > < K e y > M e a s u r e s \ t o t a l   p l a n   e x e c u t i o n \ T a g I n f o \ F o r m u l a < / K e y > < / D i a g r a m O b j e c t K e y > < D i a g r a m O b j e c t K e y > < K e y > M e a s u r e s \ t o t a l   p l a n   e x e c u t i o n \ T a g I n f o \ V a l u e < / 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 M e a s u r e s \ p l a n   r e m a i n i n g < / K e y > < / a : K e y > < a : V a l u e   i : t y p e = " M e a s u r e G r i d N o d e V i e w S t a t e " > < L a y e d O u t > t r u e < / L a y e d O u t > < / a : V a l u e > < / a : K e y V a l u e O f D i a g r a m O b j e c t K e y a n y T y p e z b w N T n L X > < a : K e y V a l u e O f D i a g r a m O b j e c t K e y a n y T y p e z b w N T n L X > < a : K e y > < K e y > M e a s u r e s \ p l a n   r e m a i n i n g \ T a g I n f o \ F o r m u l a < / K e y > < / a : K e y > < a : V a l u e   i : t y p e = " M e a s u r e G r i d V i e w S t a t e I D i a g r a m T a g A d d i t i o n a l I n f o " / > < / a : K e y V a l u e O f D i a g r a m O b j e c t K e y a n y T y p e z b w N T n L X > < a : K e y V a l u e O f D i a g r a m O b j e c t K e y a n y T y p e z b w N T n L X > < a : K e y > < K e y > M e a s u r e s \ p l a n   r e m a i n i n g \ T a g I n f o \ V a l u e < / K e y > < / a : K e y > < a : V a l u e   i : t y p e = " M e a s u r e G r i d V i e w S t a t e I D i a g r a m T a g A d d i t i o n a l I n f o " / > < / a : K e y V a l u e O f D i a g r a m O b j e c t K e y a n y T y p e z b w N T n L X > < a : K e y V a l u e O f D i a g r a m O b j e c t K e y a n y T y p e z b w N T n L X > < a : K e y > < K e y > M e a s u r e s \ t o t a l   p l a n   e x e c u t i o n < / K e y > < / a : K e y > < a : V a l u e   i : t y p e = " M e a s u r e G r i d N o d e V i e w S t a t e " > < L a y e d O u t > t r u e < / L a y e d O u t > < R o w > 1 < / R o w > < / a : V a l u e > < / a : K e y V a l u e O f D i a g r a m O b j e c t K e y a n y T y p e z b w N T n L X > < a : K e y V a l u e O f D i a g r a m O b j e c t K e y a n y T y p e z b w N T n L X > < a : K e y > < K e y > M e a s u r e s \ t o t a l   p l a n   e x e c u t i o n \ T a g I n f o \ F o r m u l a < / K e y > < / a : K e y > < a : V a l u e   i : t y p e = " M e a s u r e G r i d V i e w S t a t e I D i a g r a m T a g A d d i t i o n a l I n f o " / > < / a : K e y V a l u e O f D i a g r a m O b j e c t K e y a n y T y p e z b w N T n L X > < a : K e y V a l u e O f D i a g r a m O b j e c t K e y a n y T y p e z b w N T n L X > < a : K e y > < K e y > M e a s u r e s \ t o t a l   p l a n   e x e c u t i o n \ T a g I n f o \ V a l u e < / K e y > < / a : K e y > < a : V a l u e   i : t y p e = " M e a s u r e G r i d V i e w S t a t e I D i a g r a m T a g A d d i t i o n a l I n f o " / > < / a : K e y V a l u e O f D i a g r a m O b j e c t K e y a n y T y p e z b w N T n L X > < a : K e y V a l u e O f D i a g r a m O b j e c t K e y a n y T y p e z b w N T n L X > < a : K e y > < K e y > C o l u m n s \ t y p e < / K e y > < / a : K e y > < a : V a l u e   i : t y p e = " M e a s u r e G r i d N o d e V i e w S t a t e " > < L a y e d O u t > t r u e < / L a y e d O u t > < / a : V a l u e > < / a : K e y V a l u e O f D i a g r a m O b j e c t K e y a n y T y p e z b w N T n L X > < / V i e w S t a t e s > < / D i a g r a m M a n a g e r . S e r i a l i z a b l e D i a g r a m > < D i a g r a m M a n a g e r . S e r i a l i z a b l e D i a g r a m > < A d a p t e r   i : t y p e = " M e a s u r e D i a g r a m S a n d b o x A d a p t e r " > < T a b l e N a m e > t e n d e r s _ c o n t r a c t s 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 t e n d e r s _ c o n t r a c t s 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 v o l u m e < / K e y > < / D i a g r a m O b j e c t K e y > < D i a g r a m O b j e c t K e y > < K e y > M e a s u r e s \ S u m   o f   v o l u m e \ T a g I n f o \ F o r m u l a < / K e y > < / D i a g r a m O b j e c t K e y > < D i a g r a m O b j e c t K e y > < K e y > M e a s u r e s \ S u m   o f   v o l u m e \ T a g I n f o \ V a l u e < / K e y > < / D i a g r a m O b j e c t K e y > < D i a g r a m O b j e c t K e y > < K e y > M e a s u r e s \ m a r k e t   s h a r e < / K e y > < / D i a g r a m O b j e c t K e y > < D i a g r a m O b j e c t K e y > < K e y > M e a s u r e s \ m a r k e t   s h a r e \ T a g I n f o \ F o r m u l a < / K e y > < / D i a g r a m O b j e c t K e y > < D i a g r a m O b j e c t K e y > < K e y > M e a s u r e s \ m a r k e t   s h a r e \ T a g I n f o \ V a l u e < / K e y > < / D i a g r a m O b j e c t K e y > < D i a g r a m O b j e c t K e y > < K e y > C o l u m n s \ s u p p l i e r _ i n n < / K e y > < / D i a g r a m O b j e c t K e y > < D i a g r a m O b j e c t K e y > < K e y > C o l u m n s \ c u s t o m e r _ i n n < / K e y > < / D i a g r a m O b j e c t K e y > < D i a g r a m O b j e c t K e y > < K e y > C o l u m n s \ s t a t u s < / K e y > < / D i a g r a m O b j e c t K e y > < D i a g r a m O b j e c t K e y > < K e y > C o l u m n s \ s o u r c e < / K e y > < / D i a g r a m O b j e c t K e y > < D i a g r a m O b j e c t K e y > < K e y > C o l u m n s \ t r a d e _ n a m e < / K e y > < / D i a g r a m O b j e c t K e y > < D i a g r a m O b j e c t K e y > < K e y > C o l u m n s \ c o r p o r a t i o n < / K e y > < / D i a g r a m O b j e c t K e y > < D i a g r a m O b j e c t K e y > < K e y > C o l u m n s \ s k u < / K e y > < / D i a g r a m O b j e c t K e y > < D i a g r a m O b j e c t K e y > < K e y > C o l u m n s \ m a r k e t < / K e y > < / D i a g r a m O b j e c t K e y > < D i a g r a m O b j e c t K e y > < K e y > C o l u m n s \ c l u s t e r < / K e y > < / D i a g r a m O b j e c t K e y > < D i a g r a m O b j e c t K e y > < K e y > C o l u m n s \ r e g i o n < / K e y > < / D i a g r a m O b j e c t K e y > < D i a g r a m O b j e c t K e y > < K e y > C o l u m n s \ c o n t r a c t _ d a t e < / K e y > < / D i a g r a m O b j e c t K e y > < D i a g r a m O b j e c t K e y > < K e y > C o l u m n s \ p u r h a s e _ t y p e < / K e y > < / D i a g r a m O b j e c t K e y > < D i a g r a m O b j e c t K e y > < K e y > C o l u m n s \ s u p p l i e r _ n a m e < / K e y > < / D i a g r a m O b j e c t K e y > < D i a g r a m O b j e c t K e y > < K e y > C o l u m n s \ c u s t o m e r _ n a m e < / K e y > < / D i a g r a m O b j e c t K e y > < D i a g r a m O b j e c t K e y > < K e y > C o l u m n s \ d e l i v e r y _ p e r i o d < / K e y > < / D i a g r a m O b j e c t K e y > < D i a g r a m O b j e c t K e y > < K e y > C o l u m n s \ v o l u m e < / K e y > < / D i a g r a m O b j e c t K e y > < D i a g r a m O b j e c t K e y > < K e y > C o l u m n s \ t y p e < / K e y > < / D i a g r a m O b j e c t K e y > < D i a g r a m O b j e c t K e y > < K e y > C o l u m n s \ d e l i v e r y _ c o m p l e t e d < / K e y > < / D i a g r a m O b j e c t K e y > < D i a g r a m O b j e c t K e y > < K e y > L i n k s \ & l t ; C o l u m n s \ S u m   o f   v o l u m e & g t ; - & l t ; M e a s u r e s \ v o l u m e & g t ; < / K e y > < / D i a g r a m O b j e c t K e y > < D i a g r a m O b j e c t K e y > < K e y > L i n k s \ & l t ; C o l u m n s \ S u m   o f   v o l u m e & g t ; - & l t ; M e a s u r e s \ v o l u m e & g t ; \ C O L U M N < / K e y > < / D i a g r a m O b j e c t K e y > < D i a g r a m O b j e c t K e y > < K e y > L i n k s \ & l t ; C o l u m n s \ S u m   o f   v o l u m e & g t ; - & l t ; M e a s u r e s \ v o l u m e & g t ; \ M E A S U R E 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 2 < / F o c u s R o w > < S e l e c t i o n E n d C o l u m n > 1 1 < / S e l e c t i o n E n d C o l u m n > < S e l e c t i o n E n d R o w > 2 < / S e l e c t i o n E n d R o w > < S e l e c t i o n S t a r t C o l u m n > 1 1 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 v o l u m e < / K e y > < / a : K e y > < a : V a l u e   i : t y p e = " M e a s u r e G r i d N o d e V i e w S t a t e " > < C o l u m n > 1 5 < / C o l u m n > < L a y e d O u t > t r u e < / L a y e d O u t > < W a s U I I n v i s i b l e > t r u e < / W a s U I I n v i s i b l e > < / a : V a l u e > < / a : K e y V a l u e O f D i a g r a m O b j e c t K e y a n y T y p e z b w N T n L X > < a : K e y V a l u e O f D i a g r a m O b j e c t K e y a n y T y p e z b w N T n L X > < a : K e y > < K e y > M e a s u r e s \ S u m   o f   v o l u m e \ T a g I n f o \ F o r m u l a < / K e y > < / a : K e y > < a : V a l u e   i : t y p e = " M e a s u r e G r i d V i e w S t a t e I D i a g r a m T a g A d d i t i o n a l I n f o " / > < / a : K e y V a l u e O f D i a g r a m O b j e c t K e y a n y T y p e z b w N T n L X > < a : K e y V a l u e O f D i a g r a m O b j e c t K e y a n y T y p e z b w N T n L X > < a : K e y > < K e y > M e a s u r e s \ S u m   o f   v o l u m e \ T a g I n f o \ V a l u e < / K e y > < / a : K e y > < a : V a l u e   i : t y p e = " M e a s u r e G r i d V i e w S t a t e I D i a g r a m T a g A d d i t i o n a l I n f o " / > < / a : K e y V a l u e O f D i a g r a m O b j e c t K e y a n y T y p e z b w N T n L X > < a : K e y V a l u e O f D i a g r a m O b j e c t K e y a n y T y p e z b w N T n L X > < a : K e y > < K e y > M e a s u r e s \ m a r k e t   s h a r e < / K e y > < / a : K e y > < a : V a l u e   i : t y p e = " M e a s u r e G r i d N o d e V i e w S t a t e " > < L a y e d O u t > t r u e < / L a y e d O u t > < / a : V a l u e > < / a : K e y V a l u e O f D i a g r a m O b j e c t K e y a n y T y p e z b w N T n L X > < a : K e y V a l u e O f D i a g r a m O b j e c t K e y a n y T y p e z b w N T n L X > < a : K e y > < K e y > M e a s u r e s \ m a r k e t   s h a r e \ T a g I n f o \ F o r m u l a < / K e y > < / a : K e y > < a : V a l u e   i : t y p e = " M e a s u r e G r i d V i e w S t a t e I D i a g r a m T a g A d d i t i o n a l I n f o " / > < / a : K e y V a l u e O f D i a g r a m O b j e c t K e y a n y T y p e z b w N T n L X > < a : K e y V a l u e O f D i a g r a m O b j e c t K e y a n y T y p e z b w N T n L X > < a : K e y > < K e y > M e a s u r e s \ m a r k e t   s h a r e \ T a g I n f o \ V a l u e < / K e y > < / a : K e y > < a : V a l u e   i : t y p e = " M e a s u r e G r i d V i e w S t a t e I D i a g r a m T a g A d d i t i o n a l I n f o " / > < / a : K e y V a l u e O f D i a g r a m O b j e c t K e y a n y T y p e z b w N T n L X > < a : K e y V a l u e O f D i a g r a m O b j e c t K e y a n y T y p e z b w N T n L X > < a : K e y > < K e y > C o l u m n s \ s u p p l i e r _ i n n < / K e y > < / a : K e y > < a : V a l u e   i : t y p e = " M e a s u r e G r i d N o d e V i e w S t a t e " > < L a y e d O u t > t r u e < / L a y e d O u t > < / a : V a l u e > < / a : K e y V a l u e O f D i a g r a m O b j e c t K e y a n y T y p e z b w N T n L X > < a : K e y V a l u e O f D i a g r a m O b j e c t K e y a n y T y p e z b w N T n L X > < a : K e y > < K e y > C o l u m n s \ c u s t o m e r _ i n n < / 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a : K e y V a l u e O f D i a g r a m O b j e c t K e y a n y T y p e z b w N T n L X > < a : K e y > < K e y > C o l u m n s \ s o u r c e < / K e y > < / a : K e y > < a : V a l u e   i : t y p e = " M e a s u r e G r i d N o d e V i e w S t a t e " > < C o l u m n > 3 < / C o l u m n > < L a y e d O u t > t r u e < / L a y e d O u t > < / a : V a l u e > < / a : K e y V a l u e O f D i a g r a m O b j e c t K e y a n y T y p e z b w N T n L X > < a : K e y V a l u e O f D i a g r a m O b j e c t K e y a n y T y p e z b w N T n L X > < a : K e y > < K e y > C o l u m n s \ t r a d e _ n a m e < / K e y > < / a : K e y > < a : V a l u e   i : t y p e = " M e a s u r e G r i d N o d e V i e w S t a t e " > < C o l u m n > 4 < / C o l u m n > < L a y e d O u t > t r u e < / L a y e d O u t > < / a : V a l u e > < / a : K e y V a l u e O f D i a g r a m O b j e c t K e y a n y T y p e z b w N T n L X > < a : K e y V a l u e O f D i a g r a m O b j e c t K e y a n y T y p e z b w N T n L X > < a : K e y > < K e y > C o l u m n s \ c o r p o r a t i o n < / 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 C o l u m n s \ m a r k e t < / K e y > < / a : K e y > < a : V a l u e   i : t y p e = " M e a s u r e G r i d N o d e V i e w S t a t e " > < C o l u m n > 7 < / C o l u m n > < L a y e d O u t > t r u e < / L a y e d O u t > < / a : V a l u e > < / a : K e y V a l u e O f D i a g r a m O b j e c t K e y a n y T y p e z b w N T n L X > < a : K e y V a l u e O f D i a g r a m O b j e c t K e y a n y T y p e z b w N T n L X > < a : K e y > < K e y > C o l u m n s \ c l u s t e r < / 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 C o l u m n s \ c o n t r a c t _ d a t e < / K e y > < / a : K e y > < a : V a l u e   i : t y p e = " M e a s u r e G r i d N o d e V i e w S t a t e " > < C o l u m n > 1 0 < / C o l u m n > < L a y e d O u t > t r u e < / L a y e d O u t > < / a : V a l u e > < / a : K e y V a l u e O f D i a g r a m O b j e c t K e y a n y T y p e z b w N T n L X > < a : K e y V a l u e O f D i a g r a m O b j e c t K e y a n y T y p e z b w N T n L X > < a : K e y > < K e y > C o l u m n s \ p u r h a s e _ t y p e < / K e y > < / a : K e y > < a : V a l u e   i : t y p e = " M e a s u r e G r i d N o d e V i e w S t a t e " > < C o l u m n > 1 1 < / C o l u m n > < L a y e d O u t > t r u e < / L a y e d O u t > < / a : V a l u e > < / a : K e y V a l u e O f D i a g r a m O b j e c t K e y a n y T y p e z b w N T n L X > < a : K e y V a l u e O f D i a g r a m O b j e c t K e y a n y T y p e z b w N T n L X > < a : K e y > < K e y > C o l u m n s \ s u p p l i e r _ n a m e < / K e y > < / a : K e y > < a : V a l u e   i : t y p e = " M e a s u r e G r i d N o d e V i e w S t a t e " > < C o l u m n > 1 2 < / C o l u m n > < L a y e d O u t > t r u e < / L a y e d O u t > < / a : V a l u e > < / a : K e y V a l u e O f D i a g r a m O b j e c t K e y a n y T y p e z b w N T n L X > < a : K e y V a l u e O f D i a g r a m O b j e c t K e y a n y T y p e z b w N T n L X > < a : K e y > < K e y > C o l u m n s \ c u s t o m e r _ n a m e < / K e y > < / a : K e y > < a : V a l u e   i : t y p e = " M e a s u r e G r i d N o d e V i e w S t a t e " > < C o l u m n > 1 3 < / C o l u m n > < L a y e d O u t > t r u e < / L a y e d O u t > < / a : V a l u e > < / a : K e y V a l u e O f D i a g r a m O b j e c t K e y a n y T y p e z b w N T n L X > < a : K e y V a l u e O f D i a g r a m O b j e c t K e y a n y T y p e z b w N T n L X > < a : K e y > < K e y > C o l u m n s \ d e l i v e r y _ p e r i o d < / K e y > < / a : K e y > < a : V a l u e   i : t y p e = " M e a s u r e G r i d N o d e V i e w S t a t e " > < C o l u m n > 1 4 < / C o l u m n > < L a y e d O u t > t r u e < / L a y e d O u t > < / a : V a l u e > < / a : K e y V a l u e O f D i a g r a m O b j e c t K e y a n y T y p e z b w N T n L X > < a : K e y V a l u e O f D i a g r a m O b j e c t K e y a n y T y p e z b w N T n L X > < a : K e y > < K e y > C o l u m n s \ v o l u m e < / K e y > < / a : K e y > < a : V a l u e   i : t y p e = " M e a s u r e G r i d N o d e V i e w S t a t e " > < C o l u m n > 1 5 < / C o l u m n > < L a y e d O u t > t r u e < / L a y e d O u t > < / a : V a l u e > < / a : K e y V a l u e O f D i a g r a m O b j e c t K e y a n y T y p e z b w N T n L X > < a : K e y V a l u e O f D i a g r a m O b j e c t K e y a n y T y p e z b w N T n L X > < a : K e y > < K e y > C o l u m n s \ t y p e < / K e y > < / a : K e y > < a : V a l u e   i : t y p e = " M e a s u r e G r i d N o d e V i e w S t a t e " > < C o l u m n > 1 6 < / C o l u m n > < L a y e d O u t > t r u e < / L a y e d O u t > < / a : V a l u e > < / a : K e y V a l u e O f D i a g r a m O b j e c t K e y a n y T y p e z b w N T n L X > < a : K e y V a l u e O f D i a g r a m O b j e c t K e y a n y T y p e z b w N T n L X > < a : K e y > < K e y > C o l u m n s \ d e l i v e r y _ c o m p l e t e d < / K e y > < / a : K e y > < a : V a l u e   i : t y p e = " M e a s u r e G r i d N o d e V i e w S t a t e " > < C o l u m n > 1 7 < / C o l u m n > < L a y e d O u t > t r u e < / L a y e d O u t > < / a : V a l u e > < / a : K e y V a l u e O f D i a g r a m O b j e c t K e y a n y T y p e z b w N T n L X > < a : K e y V a l u e O f D i a g r a m O b j e c t K e y a n y T y p e z b w N T n L X > < a : K e y > < K e y > L i n k s \ & l t ; C o l u m n s \ S u m   o f   v o l u m e & g t ; - & l t ; M e a s u r e s \ v o l u m e & g t ; < / K e y > < / a : K e y > < a : V a l u e   i : t y p e = " M e a s u r e G r i d V i e w S t a t e I D i a g r a m L i n k " / > < / a : K e y V a l u e O f D i a g r a m O b j e c t K e y a n y T y p e z b w N T n L X > < a : K e y V a l u e O f D i a g r a m O b j e c t K e y a n y T y p e z b w N T n L X > < a : K e y > < K e y > L i n k s \ & l t ; C o l u m n s \ S u m   o f   v o l u m e & g t ; - & l t ; M e a s u r e s \ v o l u m e & g t ; \ C O L U M N < / K e y > < / a : K e y > < a : V a l u e   i : t y p e = " M e a s u r e G r i d V i e w S t a t e I D i a g r a m L i n k E n d p o i n t " / > < / a : K e y V a l u e O f D i a g r a m O b j e c t K e y a n y T y p e z b w N T n L X > < a : K e y V a l u e O f D i a g r a m O b j e c t K e y a n y T y p e z b w N T n L X > < a : K e y > < K e y > L i n k s \ & l t ; C o l u m n s \ S u m   o f   v o l u m e & g t ; - & l t ; M e a s u r e s \ v o l u m e & g t ; \ M E A S U R E 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 C o l u m n s \ c u s t o m e r _ i n n 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 C o l u m n s \ c u s t o m e r _ i n n 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 T a g s \ T a b l e s \ & l t ; T a b l e s \ d a t e & g t ; < / K e y > < / D i a g r a m O b j e c t K e y > < D i a g r a m O b j e c t K e y > < K e y > D y n a m i c   T a g s \ T a b l e s \ & l t ; T a b l e s \ p r o d u c t & g t ; < / K e y > < / D i a g r a m O b j e c t K e y > < D i a g r a m O b j e c t K e y > < K e y > D y n a m i c   T a g s \ T a b l e s \ & l t ; T a b l e s \ t y p e & g t ; < / K e y > < / D i a g r a m O b j e c t K e y > < D i a g r a m O b j e c t K e y > < K e y > D y n a m i c   T a g s \ T a b l e s \ & l t ; T a b l e s \ r e g i o n & g t ; < / K e y > < / D i a g r a m O b j e c t K e y > < D i a g r a m O b j e c t K e y > < K e y > D y n a m i c   T a g s \ T a b l e s \ & l t ; T a b l e s \ s a l e s _ b y _ t y p e & g t ; < / K e y > < / D i a g r a m O b j e c t K e y > < D i a g r a m O b j e c t K e y > < K e y > D y n a m i c   T a g s \ T a b l e s \ & l t ; T a b l e s \ p l a n _ b y _ t y p e & g t ; < / K e y > < / D i a g r a m O b j e c t K e y > < D i a g r a m O b j e c t K e y > < K e y > D y n a m i c   T a g s \ T a b l e s \ & l t ; T a b l e s \ d i s t r i b u t o r & g t ; < / K e y > < / D i a g r a m O b j e c t K e y > < D i a g r a m O b j e c t K e y > < K e y > D y n a m i c   T a g s \ T a b l e s \ & l t ; T a b l e s \ t r a d e _ n a m e _ c o r p o r a t i o n & g t ; < / K e y > < / D i a g r a m O b j e c t K e y > < D i a g r a m O b j e c t K e y > < K e y > D y n a m i c   T a g s \ T a b l e s \ & l t ; T a b l e s \ t e n d e r s _ c o n t r a c t s & g t ; < / K e y > < / D i a g r a m O b j e c t K e y > < D i a g r a m O b j e c t K e y > < K e y > T a b l e s \ c u s t o m e r < / K e y > < / D i a g r a m O b j e c t K e y > < D i a g r a m O b j e c t K e y > < K e y > T a b l e s \ c u s t o m e r \ C o l u m n s \ c u s t o m e r < / K e y > < / D i a g r a m O b j e c t K e y > < D i a g r a m O b j e c t K e y > < K e y > T a b l e s \ c u s t o m e r \ C o l u m n s \ c u s t o m e r _ i n n < / K e y > < / D i a g r a m O b j e c t K e y > < D i a g r a m O b j e c t K e y > < K e y > T a b l e s \ d a t e < / K e y > < / D i a g r a m O b j e c t K e y > < D i a g r a m O b j e c t K e y > < K e y > T a b l e s \ d a t e \ C o l u m n s \ d a t e < / K e y > < / D i a g r a m O b j e c t K e y > < D i a g r a m O b j e c t K e y > < K e y > T a b l e s \ p r o d u c t < / K e y > < / D i a g r a m O b j e c t K e y > < D i a g r a m O b j e c t K e y > < K e y > T a b l e s \ p r o d u c t \ C o l u m n s \ p r o d u c t < / K e y > < / D i a g r a m O b j e c t K e y > < D i a g r a m O b j e c t K e y > < K e y > T a b l e s \ p r o d u c t \ C o l u m n s \ i n d i c a t i o n < / K e y > < / D i a g r a m O b j e c t K e y > < D i a g r a m O b j e c t K e y > < K e y > T a b l e s \ p r o d u c t \ C o l u m n s \ p r i c e < / K e y > < / D i a g r a m O b j e c t K e y > < D i a g r a m O b j e c t K e y > < K e y > T a b l e s \ p r o d u c t \ M e a s u r e s \ p l a n   e x e c u t i o n   % < / K e y > < / D i a g r a m O b j e c t K e y > < D i a g r a m O b j e c t K e y > < K e y > T a b l e s \ t y p e < / K e y > < / D i a g r a m O b j e c t K e y > < D i a g r a m O b j e c t K e y > < K e y > T a b l e s \ t y p e \ C o l u m n s \ t y p e < / K e y > < / D i a g r a m O b j e c t K e y > < D i a g r a m O b j e c t K e y > < K e y > T a b l e s \ t y p e \ M e a s u r e s \ p l a n   r e m a i n i n g < / K e y > < / D i a g r a m O b j e c t K e y > < D i a g r a m O b j e c t K e y > < K e y > T a b l e s \ t y p e \ M e a s u r e s \ t o t a l   p l a n   e x e c u t i o n < / K e y > < / D i a g r a m O b j e c t K e y > < D i a g r a m O b j e c t K e y > < K e y > T a b l e s \ r e g i o n < / K e y > < / D i a g r a m O b j e c t K e y > < D i a g r a m O b j e c t K e y > < K e y > T a b l e s \ r e g i o n \ C o l u m n s \ r e g i o n < / K e y > < / D i a g r a m O b j e c t K e y > < D i a g r a m O b j e c t K e y > < K e y > T a b l e s \ r e g i o n \ C o l u m n s \ r e g i o n _ p r i o r i t y < / K e y > < / D i a g r a m O b j e c t K e y > < D i a g r a m O b j e c t K e y > < K e y > T a b l e s \ r e g i o n \ C o l u m n s \ c l u s t e r < / K e y > < / D i a g r a m O b j e c t K e y > < D i a g r a m O b j e c t K e y > < K e y > T a b l e s \ r e g i o n \ M e a s u r e s \ p l a n   e x   b y   r e g i o n < / K e y > < / D i a g r a m O b j e c t K e y > < D i a g r a m O b j e c t K e y > < K e y > T a b l e s \ s a l e s _ b y _ t y p e < / K e y > < / D i a g r a m O b j e c t K e y > < D i a g r a m O b j e c t K e y > < K e y > T a b l e s \ s a l e s _ b y _ t y p e \ C o l u m n s \ c u s t o m e r _ i n n < / K e y > < / D i a g r a m O b j e c t K e y > < D i a g r a m O b j e c t K e y > < K e y > T a b l e s \ s a l e s _ b y _ t y p e \ C o l u m n s \ c u s t o m e r < / K e y > < / D i a g r a m O b j e c t K e y > < D i a g r a m O b j e c t K e y > < K e y > T a b l e s \ s a l e s _ b y _ t y p e \ C o l u m n s \ d i s t r i b u t o r < / K e y > < / D i a g r a m O b j e c t K e y > < D i a g r a m O b j e c t K e y > < K e y > T a b l e s \ s a l e s _ b y _ t y p e \ C o l u m n s \ c l u s t e r < / K e y > < / D i a g r a m O b j e c t K e y > < D i a g r a m O b j e c t K e y > < K e y > T a b l e s \ s a l e s _ b y _ t y p e \ C o l u m n s \ r e g i o n < / K e y > < / D i a g r a m O b j e c t K e y > < D i a g r a m O b j e c t K e y > < K e y > T a b l e s \ s a l e s _ b y _ t y p e \ C o l u m n s \ r e g i o n _ p r i o r i t y < / K e y > < / D i a g r a m O b j e c t K e y > < D i a g r a m O b j e c t K e y > < K e y > T a b l e s \ s a l e s _ b y _ t y p e \ C o l u m n s \ c i t y < / K e y > < / D i a g r a m O b j e c t K e y > < D i a g r a m O b j e c t K e y > < K e y > T a b l e s \ s a l e s _ b y _ t y p e \ C o l u m n s \ p r o d u c t _ n a m e < / K e y > < / D i a g r a m O b j e c t K e y > < D i a g r a m O b j e c t K e y > < K e y > T a b l e s \ s a l e s _ b y _ t y p e \ C o l u m n s \ i n d i c a t i o n < / K e y > < / D i a g r a m O b j e c t K e y > < D i a g r a m O b j e c t K e y > < K e y > T a b l e s \ s a l e s _ b y _ t y p e \ C o l u m n s \ s a l e s _ t y p e < / K e y > < / D i a g r a m O b j e c t K e y > < D i a g r a m O b j e c t K e y > < K e y > T a b l e s \ s a l e s _ b y _ t y p e \ C o l u m n s \ d a t e < / K e y > < / D i a g r a m O b j e c t K e y > < D i a g r a m O b j e c t K e y > < K e y > T a b l e s \ s a l e s _ b y _ t y p e \ C o l u m n s \ s o l d < / K e y > < / D i a g r a m O b j e c t K e y > < D i a g r a m O b j e c t K e y > < K e y > T a b l e s \ s a l e s _ b y _ t y p e \ C o l u m n s \ t y p e < / K e y > < / D i a g r a m O b j e c t K e y > < D i a g r a m O b j e c t K e y > < K e y > T a b l e s \ s a l e s _ b y _ t y p e \ M e a s u r e s \ S u m   o f   s o l d < / K e y > < / D i a g r a m O b j e c t K e y > < D i a g r a m O b j e c t K e y > < K e y > T a b l e s \ s a l e s _ b y _ t y p e \ S u m   o f   s o l d \ A d d i t i o n a l   I n f o \ I m p l i c i t   M e a s u r e < / K e y > < / D i a g r a m O b j e c t K e y > < D i a g r a m O b j e c t K e y > < K e y > T a b l e s \ p l a n _ b y _ t y p e < / K e y > < / D i a g r a m O b j e c t K e y > < D i a g r a m O b j e c t K e y > < K e y > T a b l e s \ p l a n _ b y _ t y p e \ C o l u m n s \ r e g i o n < / K e y > < / D i a g r a m O b j e c t K e y > < D i a g r a m O b j e c t K e y > < K e y > T a b l e s \ p l a n _ b y _ t y p e \ C o l u m n s \ c l u s t e r < / K e y > < / D i a g r a m O b j e c t K e y > < D i a g r a m O b j e c t K e y > < K e y > T a b l e s \ p l a n _ b y _ t y p e \ C o l u m n s \ p r o d u c t < / K e y > < / D i a g r a m O b j e c t K e y > < D i a g r a m O b j e c t K e y > < K e y > T a b l e s \ p l a n _ b y _ t y p e \ C o l u m n s \ d a t e < / K e y > < / D i a g r a m O b j e c t K e y > < D i a g r a m O b j e c t K e y > < K e y > T a b l e s \ p l a n _ b y _ t y p e \ C o l u m n s \ p l a n ,   m l n < / K e y > < / D i a g r a m O b j e c t K e y > < D i a g r a m O b j e c t K e y > < K e y > T a b l e s \ p l a n _ b y _ t y p e \ C o l u m n s \ t y p e < / K e y > < / D i a g r a m O b j e c t K e y > < D i a g r a m O b j e c t K e y > < K e y > T a b l e s \ p l a n _ b y _ t y p e \ M e a s u r e s \ S u m   o f   p l a n ,   m l n < / K e y > < / D i a g r a m O b j e c t K e y > < D i a g r a m O b j e c t K e y > < K e y > T a b l e s \ p l a n _ b y _ t y p e \ S u m   o f   p l a n ,   m l n \ A d d i t i o n a l   I n f o \ I m p l i c i t   M e a s u r e < / K e y > < / D i a g r a m O b j e c t K e y > < D i a g r a m O b j e c t K e y > < K e y > T a b l e s \ d i s t r i b u t o r < / K e y > < / D i a g r a m O b j e c t K e y > < D i a g r a m O b j e c t K e y > < K e y > T a b l e s \ d i s t r i b u t o r \ C o l u m n s \ d i s t r i b u t o r < / K e y > < / D i a g r a m O b j e c t K e y > < D i a g r a m O b j e c t K e y > < K e y > T a b l e s \ t r a d e _ n a m e _ c o r p o r a t i o n < / K e y > < / D i a g r a m O b j e c t K e y > < D i a g r a m O b j e c t K e y > < K e y > T a b l e s \ t r a d e _ n a m e _ c o r p o r a t i o n \ C o l u m n s \ t r a d e _ n a m e < / K e y > < / D i a g r a m O b j e c t K e y > < D i a g r a m O b j e c t K e y > < K e y > T a b l e s \ t r a d e _ n a m e _ c o r p o r a t i o n \ C o l u m n s \ c o r p o r a t i o n < / K e y > < / D i a g r a m O b j e c t K e y > < D i a g r a m O b j e c t K e y > < K e y > T a b l e s \ t e n d e r s _ c o n t r a c t s < / K e y > < / D i a g r a m O b j e c t K e y > < D i a g r a m O b j e c t K e y > < K e y > T a b l e s \ t e n d e r s _ c o n t r a c t s \ C o l u m n s \ s u p p l i e r _ i n n < / K e y > < / D i a g r a m O b j e c t K e y > < D i a g r a m O b j e c t K e y > < K e y > T a b l e s \ t e n d e r s _ c o n t r a c t s \ C o l u m n s \ c u s t o m e r _ i n n < / K e y > < / D i a g r a m O b j e c t K e y > < D i a g r a m O b j e c t K e y > < K e y > T a b l e s \ t e n d e r s _ c o n t r a c t s \ C o l u m n s \ s t a t u s < / K e y > < / D i a g r a m O b j e c t K e y > < D i a g r a m O b j e c t K e y > < K e y > T a b l e s \ t e n d e r s _ c o n t r a c t s \ C o l u m n s \ s o u r c e < / K e y > < / D i a g r a m O b j e c t K e y > < D i a g r a m O b j e c t K e y > < K e y > T a b l e s \ t e n d e r s _ c o n t r a c t s \ C o l u m n s \ t r a d e _ n a m e < / K e y > < / D i a g r a m O b j e c t K e y > < D i a g r a m O b j e c t K e y > < K e y > T a b l e s \ t e n d e r s _ c o n t r a c t s \ C o l u m n s \ c o r p o r a t i o n < / K e y > < / D i a g r a m O b j e c t K e y > < D i a g r a m O b j e c t K e y > < K e y > T a b l e s \ t e n d e r s _ c o n t r a c t s \ C o l u m n s \ s k u < / K e y > < / D i a g r a m O b j e c t K e y > < D i a g r a m O b j e c t K e y > < K e y > T a b l e s \ t e n d e r s _ c o n t r a c t s \ C o l u m n s \ m a r k e t < / K e y > < / D i a g r a m O b j e c t K e y > < D i a g r a m O b j e c t K e y > < K e y > T a b l e s \ t e n d e r s _ c o n t r a c t s \ C o l u m n s \ c l u s t e r < / K e y > < / D i a g r a m O b j e c t K e y > < D i a g r a m O b j e c t K e y > < K e y > T a b l e s \ t e n d e r s _ c o n t r a c t s \ C o l u m n s \ r e g i o n < / K e y > < / D i a g r a m O b j e c t K e y > < D i a g r a m O b j e c t K e y > < K e y > T a b l e s \ t e n d e r s _ c o n t r a c t s \ C o l u m n s \ c o n t r a c t _ d a t e < / K e y > < / D i a g r a m O b j e c t K e y > < D i a g r a m O b j e c t K e y > < K e y > T a b l e s \ t e n d e r s _ c o n t r a c t s \ C o l u m n s \ p u r h a s e _ t y p e < / K e y > < / D i a g r a m O b j e c t K e y > < D i a g r a m O b j e c t K e y > < K e y > T a b l e s \ t e n d e r s _ c o n t r a c t s \ C o l u m n s \ s u p p l i e r _ n a m e < / K e y > < / D i a g r a m O b j e c t K e y > < D i a g r a m O b j e c t K e y > < K e y > T a b l e s \ t e n d e r s _ c o n t r a c t s \ C o l u m n s \ c u s t o m e r _ n a m e < / K e y > < / D i a g r a m O b j e c t K e y > < D i a g r a m O b j e c t K e y > < K e y > T a b l e s \ t e n d e r s _ c o n t r a c t s \ C o l u m n s \ d e l i v e r y _ p e r i o d < / K e y > < / D i a g r a m O b j e c t K e y > < D i a g r a m O b j e c t K e y > < K e y > T a b l e s \ t e n d e r s _ c o n t r a c t s \ C o l u m n s \ v o l u m e < / K e y > < / D i a g r a m O b j e c t K e y > < D i a g r a m O b j e c t K e y > < K e y > T a b l e s \ t e n d e r s _ c o n t r a c t s \ C o l u m n s \ t y p e < / K e y > < / D i a g r a m O b j e c t K e y > < D i a g r a m O b j e c t K e y > < K e y > T a b l e s \ t e n d e r s _ c o n t r a c t s \ C o l u m n s \ M A T   0 6 ' 2 0 2 2   -   0 5 ' 2 0 2 3 < / K e y > < / D i a g r a m O b j e c t K e y > < D i a g r a m O b j e c t K e y > < K e y > T a b l e s \ t e n d e r s _ c o n t r a c t s \ C o l u m n s \ M A T   0 6 ' 2 0 2 1   -   0 5 ' 2 0 2 2 < / K e y > < / D i a g r a m O b j e c t K e y > < D i a g r a m O b j e c t K e y > < K e y > T a b l e s \ t e n d e r s _ c o n t r a c t s \ C o l u m n s \ M A T   0 6 ' 2 0 2 0   -   0 5 ' 2 0 2 1 < / K e y > < / D i a g r a m O b j e c t K e y > < D i a g r a m O b j e c t K e y > < K e y > T a b l e s \ t e n d e r s _ c o n t r a c t s \ C o l u m n s \ M A T < / K e y > < / D i a g r a m O b j e c t K e y > < D i a g r a m O b j e c t K e y > < K e y > T a b l e s \ t e n d e r s _ c o n t r a c t s \ C o l u m n s \ Y T D   2 0 2 3 < / K e y > < / D i a g r a m O b j e c t K e y > < D i a g r a m O b j e c t K e y > < K e y > T a b l e s \ t e n d e r s _ c o n t r a c t s \ C o l u m n s \ Y T D   2 0 2 2 < / K e y > < / D i a g r a m O b j e c t K e y > < D i a g r a m O b j e c t K e y > < K e y > T a b l e s \ t e n d e r s _ c o n t r a c t s \ C o l u m n s \ Y T D   2 0 2 1 < / K e y > < / D i a g r a m O b j e c t K e y > < D i a g r a m O b j e c t K e y > < K e y > T a b l e s \ t e n d e r s _ c o n t r a c t s \ C o l u m n s \ Y T D < / K e y > < / D i a g r a m O b j e c t K e y > < D i a g r a m O b j e c t K e y > < K e y > R e l a t i o n s h i p s \ & l t ; T a b l e s \ s a l e s _ b y _ t y p e \ C o l u m n s \ t y p e & g t ; - & l t ; T a b l e s \ t y p e \ C o l u m n s \ t y p e & g t ; < / K e y > < / D i a g r a m O b j e c t K e y > < D i a g r a m O b j e c t K e y > < K e y > R e l a t i o n s h i p s \ & l t ; T a b l e s \ s a l e s _ b y _ t y p e \ C o l u m n s \ t y p e & g t ; - & l t ; T a b l e s \ t y p e \ C o l u m n s \ t y p e & g t ; \ F K < / K e y > < / D i a g r a m O b j e c t K e y > < D i a g r a m O b j e c t K e y > < K e y > R e l a t i o n s h i p s \ & l t ; T a b l e s \ s a l e s _ b y _ t y p e \ C o l u m n s \ t y p e & g t ; - & l t ; T a b l e s \ t y p e \ C o l u m n s \ t y p e & g t ; \ P K < / K e y > < / D i a g r a m O b j e c t K e y > < D i a g r a m O b j e c t K e y > < K e y > R e l a t i o n s h i p s \ & l t ; T a b l e s \ s a l e s _ b y _ t y p e \ C o l u m n s \ t y p e & g t ; - & l t ; T a b l e s \ t y p e \ C o l u m n s \ t y p e & g t ; \ C r o s s F i l t e r < / K e y > < / D i a g r a m O b j e c t K e y > < D i a g r a m O b j e c t K e y > < K e y > R e l a t i o n s h i p s \ & l t ; T a b l e s \ s a l e s _ b y _ t y p e \ C o l u m n s \ d a t e & g t ; - & l t ; T a b l e s \ d a t e \ C o l u m n s \ d a t e & g t ; < / K e y > < / D i a g r a m O b j e c t K e y > < D i a g r a m O b j e c t K e y > < K e y > R e l a t i o n s h i p s \ & l t ; T a b l e s \ s a l e s _ b y _ t y p e \ C o l u m n s \ d a t e & g t ; - & l t ; T a b l e s \ d a t e \ C o l u m n s \ d a t e & g t ; \ F K < / K e y > < / D i a g r a m O b j e c t K e y > < D i a g r a m O b j e c t K e y > < K e y > R e l a t i o n s h i p s \ & l t ; T a b l e s \ s a l e s _ b y _ t y p e \ C o l u m n s \ d a t e & g t ; - & l t ; T a b l e s \ d a t e \ C o l u m n s \ d a t e & g t ; \ P K < / K e y > < / D i a g r a m O b j e c t K e y > < D i a g r a m O b j e c t K e y > < K e y > R e l a t i o n s h i p s \ & l t ; T a b l e s \ s a l e s _ b y _ t y p e \ C o l u m n s \ d a t e & g t ; - & l t ; T a b l e s \ d a t e \ C o l u m n s \ d a t e & g t ; \ C r o s s F i l t e r < / K e y > < / D i a g r a m O b j e c t K e y > < D i a g r a m O b j e c t K e y > < K e y > R e l a t i o n s h i p s \ & l t ; T a b l e s \ s a l e s _ b y _ t y p e \ C o l u m n s \ p r o d u c t _ n a m e & g t ; - & l t ; T a b l e s \ p r o d u c t \ C o l u m n s \ p r o d u c t & g t ; < / K e y > < / D i a g r a m O b j e c t K e y > < D i a g r a m O b j e c t K e y > < K e y > R e l a t i o n s h i p s \ & l t ; T a b l e s \ s a l e s _ b y _ t y p e \ C o l u m n s \ p r o d u c t _ n a m e & g t ; - & l t ; T a b l e s \ p r o d u c t \ C o l u m n s \ p r o d u c t & g t ; \ F K < / K e y > < / D i a g r a m O b j e c t K e y > < D i a g r a m O b j e c t K e y > < K e y > R e l a t i o n s h i p s \ & l t ; T a b l e s \ s a l e s _ b y _ t y p e \ C o l u m n s \ p r o d u c t _ n a m e & g t ; - & l t ; T a b l e s \ p r o d u c t \ C o l u m n s \ p r o d u c t & g t ; \ P K < / K e y > < / D i a g r a m O b j e c t K e y > < D i a g r a m O b j e c t K e y > < K e y > R e l a t i o n s h i p s \ & l t ; T a b l e s \ s a l e s _ b y _ t y p e \ C o l u m n s \ p r o d u c t _ n a m e & g t ; - & l t ; T a b l e s \ p r o d u c t \ C o l u m n s \ p r o d u c t & g t ; \ C r o s s F i l t e r < / K e y > < / D i a g r a m O b j e c t K e y > < D i a g r a m O b j e c t K e y > < K e y > R e l a t i o n s h i p s \ & l t ; T a b l e s \ s a l e s _ b y _ t y p e \ C o l u m n s \ r e g i o n & g t ; - & l t ; T a b l e s \ r e g i o n \ C o l u m n s \ r e g i o n & g t ; < / K e y > < / D i a g r a m O b j e c t K e y > < D i a g r a m O b j e c t K e y > < K e y > R e l a t i o n s h i p s \ & l t ; T a b l e s \ s a l e s _ b y _ t y p e \ C o l u m n s \ r e g i o n & g t ; - & l t ; T a b l e s \ r e g i o n \ C o l u m n s \ r e g i o n & g t ; \ F K < / K e y > < / D i a g r a m O b j e c t K e y > < D i a g r a m O b j e c t K e y > < K e y > R e l a t i o n s h i p s \ & l t ; T a b l e s \ s a l e s _ b y _ t y p e \ C o l u m n s \ r e g i o n & g t ; - & l t ; T a b l e s \ r e g i o n \ C o l u m n s \ r e g i o n & g t ; \ P K < / K e y > < / D i a g r a m O b j e c t K e y > < D i a g r a m O b j e c t K e y > < K e y > R e l a t i o n s h i p s \ & l t ; T a b l e s \ s a l e s _ b y _ t y p e \ C o l u m n s \ r e g i o n & g t ; - & l t ; T a b l e s \ r e g i o n \ C o l u m n s \ r e g i o n & g t ; \ C r o s s F i l t e r < / K e y > < / D i a g r a m O b j e c t K e y > < D i a g r a m O b j e c t K e y > < K e y > R e l a t i o n s h i p s \ & l t ; T a b l e s \ s a l e s _ b y _ t y p e \ C o l u m n s \ d i s t r i b u t o r & g t ; - & l t ; T a b l e s \ d i s t r i b u t o r \ C o l u m n s \ d i s t r i b u t o r & g t ; < / K e y > < / D i a g r a m O b j e c t K e y > < D i a g r a m O b j e c t K e y > < K e y > R e l a t i o n s h i p s \ & l t ; T a b l e s \ s a l e s _ b y _ t y p e \ C o l u m n s \ d i s t r i b u t o r & g t ; - & l t ; T a b l e s \ d i s t r i b u t o r \ C o l u m n s \ d i s t r i b u t o r & g t ; \ F K < / K e y > < / D i a g r a m O b j e c t K e y > < D i a g r a m O b j e c t K e y > < K e y > R e l a t i o n s h i p s \ & l t ; T a b l e s \ s a l e s _ b y _ t y p e \ C o l u m n s \ d i s t r i b u t o r & g t ; - & l t ; T a b l e s \ d i s t r i b u t o r \ C o l u m n s \ d i s t r i b u t o r & g t ; \ P K < / K e y > < / D i a g r a m O b j e c t K e y > < D i a g r a m O b j e c t K e y > < K e y > R e l a t i o n s h i p s \ & l t ; T a b l e s \ s a l e s _ b y _ t y p e \ C o l u m n s \ d i s t r i b u t o r & g t ; - & l t ; T a b l e s \ d i s t r i b u t o r \ C o l u m n s \ d i s t r i b u t o r & g t ; \ C r o s s F i l t e r < / K e y > < / D i a g r a m O b j e c t K e y > < D i a g r a m O b j e c t K e y > < K e y > R e l a t i o n s h i p s \ & l t ; T a b l e s \ s a l e s _ b y _ t y p e \ C o l u m n s \ c u s t o m e r _ i n n & g t ; - & l t ; T a b l e s \ c u s t o m e r \ C o l u m n s \ c u s t o m e r _ i n n & g t ; < / K e y > < / D i a g r a m O b j e c t K e y > < D i a g r a m O b j e c t K e y > < K e y > R e l a t i o n s h i p s \ & l t ; T a b l e s \ s a l e s _ b y _ t y p e \ C o l u m n s \ c u s t o m e r _ i n n & g t ; - & l t ; T a b l e s \ c u s t o m e r \ C o l u m n s \ c u s t o m e r _ i n n & g t ; \ F K < / K e y > < / D i a g r a m O b j e c t K e y > < D i a g r a m O b j e c t K e y > < K e y > R e l a t i o n s h i p s \ & l t ; T a b l e s \ s a l e s _ b y _ t y p e \ C o l u m n s \ c u s t o m e r _ i n n & g t ; - & l t ; T a b l e s \ c u s t o m e r \ C o l u m n s \ c u s t o m e r _ i n n & g t ; \ P K < / K e y > < / D i a g r a m O b j e c t K e y > < D i a g r a m O b j e c t K e y > < K e y > R e l a t i o n s h i p s \ & l t ; T a b l e s \ s a l e s _ b y _ t y p e \ C o l u m n s \ c u s t o m e r _ i n n & g t ; - & l t ; T a b l e s \ c u s t o m e r \ C o l u m n s \ c u s t o m e r _ i n n & g t ; \ C r o s s F i l t e r < / K e y > < / D i a g r a m O b j e c t K e y > < D i a g r a m O b j e c t K e y > < K e y > R e l a t i o n s h i p s \ & l t ; T a b l e s \ p l a n _ b y _ t y p e \ C o l u m n s \ r e g i o n & g t ; - & l t ; T a b l e s \ r e g i o n \ C o l u m n s \ r e g i o n & g t ; < / K e y > < / D i a g r a m O b j e c t K e y > < D i a g r a m O b j e c t K e y > < K e y > R e l a t i o n s h i p s \ & l t ; T a b l e s \ p l a n _ b y _ t y p e \ C o l u m n s \ r e g i o n & g t ; - & l t ; T a b l e s \ r e g i o n \ C o l u m n s \ r e g i o n & g t ; \ F K < / K e y > < / D i a g r a m O b j e c t K e y > < D i a g r a m O b j e c t K e y > < K e y > R e l a t i o n s h i p s \ & l t ; T a b l e s \ p l a n _ b y _ t y p e \ C o l u m n s \ r e g i o n & g t ; - & l t ; T a b l e s \ r e g i o n \ C o l u m n s \ r e g i o n & g t ; \ P K < / K e y > < / D i a g r a m O b j e c t K e y > < D i a g r a m O b j e c t K e y > < K e y > R e l a t i o n s h i p s \ & l t ; T a b l e s \ p l a n _ b y _ t y p e \ C o l u m n s \ r e g i o n & g t ; - & l t ; T a b l e s \ r e g i o n \ C o l u m n s \ r e g i o n & g t ; \ C r o s s F i l t e r < / K e y > < / D i a g r a m O b j e c t K e y > < D i a g r a m O b j e c t K e y > < K e y > R e l a t i o n s h i p s \ & l t ; T a b l e s \ p l a n _ b y _ t y p e \ C o l u m n s \ p r o d u c t & g t ; - & l t ; T a b l e s \ p r o d u c t \ C o l u m n s \ p r o d u c t & g t ; < / K e y > < / D i a g r a m O b j e c t K e y > < D i a g r a m O b j e c t K e y > < K e y > R e l a t i o n s h i p s \ & l t ; T a b l e s \ p l a n _ b y _ t y p e \ C o l u m n s \ p r o d u c t & g t ; - & l t ; T a b l e s \ p r o d u c t \ C o l u m n s \ p r o d u c t & g t ; \ F K < / K e y > < / D i a g r a m O b j e c t K e y > < D i a g r a m O b j e c t K e y > < K e y > R e l a t i o n s h i p s \ & l t ; T a b l e s \ p l a n _ b y _ t y p e \ C o l u m n s \ p r o d u c t & g t ; - & l t ; T a b l e s \ p r o d u c t \ C o l u m n s \ p r o d u c t & g t ; \ P K < / K e y > < / D i a g r a m O b j e c t K e y > < D i a g r a m O b j e c t K e y > < K e y > R e l a t i o n s h i p s \ & l t ; T a b l e s \ p l a n _ b y _ t y p e \ C o l u m n s \ p r o d u c t & g t ; - & l t ; T a b l e s \ p r o d u c t \ C o l u m n s \ p r o d u c t & g t ; \ C r o s s F i l t e r < / K e y > < / D i a g r a m O b j e c t K e y > < D i a g r a m O b j e c t K e y > < K e y > R e l a t i o n s h i p s \ & l t ; T a b l e s \ p l a n _ b y _ t y p e \ C o l u m n s \ d a t e & g t ; - & l t ; T a b l e s \ d a t e \ C o l u m n s \ d a t e & g t ; < / K e y > < / D i a g r a m O b j e c t K e y > < D i a g r a m O b j e c t K e y > < K e y > R e l a t i o n s h i p s \ & l t ; T a b l e s \ p l a n _ b y _ t y p e \ C o l u m n s \ d a t e & g t ; - & l t ; T a b l e s \ d a t e \ C o l u m n s \ d a t e & g t ; \ F K < / K e y > < / D i a g r a m O b j e c t K e y > < D i a g r a m O b j e c t K e y > < K e y > R e l a t i o n s h i p s \ & l t ; T a b l e s \ p l a n _ b y _ t y p e \ C o l u m n s \ d a t e & g t ; - & l t ; T a b l e s \ d a t e \ C o l u m n s \ d a t e & g t ; \ P K < / K e y > < / D i a g r a m O b j e c t K e y > < D i a g r a m O b j e c t K e y > < K e y > R e l a t i o n s h i p s \ & l t ; T a b l e s \ p l a n _ b y _ t y p e \ C o l u m n s \ d a t e & g t ; - & l t ; T a b l e s \ d a t e \ C o l u m n s \ d a t e & g t ; \ C r o s s F i l t e r < / K e y > < / D i a g r a m O b j e c t K e y > < D i a g r a m O b j e c t K e y > < K e y > R e l a t i o n s h i p s \ & l t ; T a b l e s \ p l a n _ b y _ t y p e \ C o l u m n s \ t y p e & g t ; - & l t ; T a b l e s \ t y p e \ C o l u m n s \ t y p e & g t ; < / K e y > < / D i a g r a m O b j e c t K e y > < D i a g r a m O b j e c t K e y > < K e y > R e l a t i o n s h i p s \ & l t ; T a b l e s \ p l a n _ b y _ t y p e \ C o l u m n s \ t y p e & g t ; - & l t ; T a b l e s \ t y p e \ C o l u m n s \ t y p e & g t ; \ F K < / K e y > < / D i a g r a m O b j e c t K e y > < D i a g r a m O b j e c t K e y > < K e y > R e l a t i o n s h i p s \ & l t ; T a b l e s \ p l a n _ b y _ t y p e \ C o l u m n s \ t y p e & g t ; - & l t ; T a b l e s \ t y p e \ C o l u m n s \ t y p e & g t ; \ P K < / K e y > < / D i a g r a m O b j e c t K e y > < D i a g r a m O b j e c t K e y > < K e y > R e l a t i o n s h i p s \ & l t ; T a b l e s \ p l a n _ b y _ t y p e \ C o l u m n s \ t y p e & g t ; - & l t ; T a b l e s \ t y p e \ C o l u m n s \ t y p e & g t ; \ C r o s s F i l t e r < / K e y > < / D i a g r a m O b j e c t K e y > < D i a g r a m O b j e c t K e y > < K e y > R e l a t i o n s h i p s \ & l t ; T a b l e s \ t e n d e r s _ c o n t r a c t s \ C o l u m n s \ c u s t o m e r _ i n n & g t ; - & l t ; T a b l e s \ c u s t o m e r \ C o l u m n s \ c u s t o m e r _ i n n & g t ; < / K e y > < / D i a g r a m O b j e c t K e y > < D i a g r a m O b j e c t K e y > < K e y > R e l a t i o n s h i p s \ & l t ; T a b l e s \ t e n d e r s _ c o n t r a c t s \ C o l u m n s \ c u s t o m e r _ i n n & g t ; - & l t ; T a b l e s \ c u s t o m e r \ C o l u m n s \ c u s t o m e r _ i n n & g t ; \ F K < / K e y > < / D i a g r a m O b j e c t K e y > < D i a g r a m O b j e c t K e y > < K e y > R e l a t i o n s h i p s \ & l t ; T a b l e s \ t e n d e r s _ c o n t r a c t s \ C o l u m n s \ c u s t o m e r _ i n n & g t ; - & l t ; T a b l e s \ c u s t o m e r \ C o l u m n s \ c u s t o m e r _ i n n & g t ; \ P K < / K e y > < / D i a g r a m O b j e c t K e y > < D i a g r a m O b j e c t K e y > < K e y > R e l a t i o n s h i p s \ & l t ; T a b l e s \ t e n d e r s _ c o n t r a c t s \ C o l u m n s \ c u s t o m e r _ i n n & g t ; - & l t ; T a b l e s \ c u s t o m e r \ C o l u m n s \ c u s t o m e r _ i n n & g t ; \ C r o s s F i l t e r < / K e y > < / D i a g r a m O b j e c t K e y > < D i a g r a m O b j e c t K e y > < K e y > R e l a t i o n s h i p s \ & l t ; T a b l e s \ t e n d e r s _ c o n t r a c t s \ C o l u m n s \ t r a d e _ n a m e & g t ; - & l t ; T a b l e s \ t r a d e _ n a m e _ c o r p o r a t i o n \ C o l u m n s \ t r a d e _ n a m e & g t ; < / K e y > < / D i a g r a m O b j e c t K e y > < D i a g r a m O b j e c t K e y > < K e y > R e l a t i o n s h i p s \ & l t ; T a b l e s \ t e n d e r s _ c o n t r a c t s \ C o l u m n s \ t r a d e _ n a m e & g t ; - & l t ; T a b l e s \ t r a d e _ n a m e _ c o r p o r a t i o n \ C o l u m n s \ t r a d e _ n a m e & g t ; \ F K < / K e y > < / D i a g r a m O b j e c t K e y > < D i a g r a m O b j e c t K e y > < K e y > R e l a t i o n s h i p s \ & l t ; T a b l e s \ t e n d e r s _ c o n t r a c t s \ C o l u m n s \ t r a d e _ n a m e & g t ; - & l t ; T a b l e s \ t r a d e _ n a m e _ c o r p o r a t i o n \ C o l u m n s \ t r a d e _ n a m e & g t ; \ P K < / K e y > < / D i a g r a m O b j e c t K e y > < D i a g r a m O b j e c t K e y > < K e y > R e l a t i o n s h i p s \ & l t ; T a b l e s \ t e n d e r s _ c o n t r a c t s \ C o l u m n s \ t r a d e _ n a m e & g t ; - & l t ; T a b l e s \ t r a d e _ n a m e _ c o r p o r a t i o n \ C o l u m n s \ t r a d e _ n a m e & g t ; \ C r o s s F i l t e r < / K e y > < / D i a g r a m O b j e c t K e y > < D i a g r a m O b j e c t K e y > < K e y > R e l a t i o n s h i p s \ & l t ; T a b l e s \ t e n d e r s _ c o n t r a c t s \ C o l u m n s \ r e g i o n & g t ; - & l t ; T a b l e s \ r e g i o n \ C o l u m n s \ r e g i o n & g t ; < / K e y > < / D i a g r a m O b j e c t K e y > < D i a g r a m O b j e c t K e y > < K e y > R e l a t i o n s h i p s \ & l t ; T a b l e s \ t e n d e r s _ c o n t r a c t s \ C o l u m n s \ r e g i o n & g t ; - & l t ; T a b l e s \ r e g i o n \ C o l u m n s \ r e g i o n & g t ; \ F K < / K e y > < / D i a g r a m O b j e c t K e y > < D i a g r a m O b j e c t K e y > < K e y > R e l a t i o n s h i p s \ & l t ; T a b l e s \ t e n d e r s _ c o n t r a c t s \ C o l u m n s \ r e g i o n & g t ; - & l t ; T a b l e s \ r e g i o n \ C o l u m n s \ r e g i o n & g t ; \ P K < / K e y > < / D i a g r a m O b j e c t K e y > < D i a g r a m O b j e c t K e y > < K e y > R e l a t i o n s h i p s \ & l t ; T a b l e s \ t e n d e r s _ c o n t r a c t s \ C o l u m n s \ r e g i o n & g t ; - & l t ; T a b l e s \ r e g i o n \ C o l u m n s \ r e g i o n & g t ; \ C r o s s F i l t e r < / K e y > < / D i a g r a m O b j e c t K e y > < D i a g r a m O b j e c t K e y > < K e y > R e l a t i o n s h i p s \ & l t ; T a b l e s \ t e n d e r s _ c o n t r a c t s \ C o l u m n s \ t y p e & g t ; - & l t ; T a b l e s \ t y p e \ C o l u m n s \ t y p e & g t ; < / K e y > < / D i a g r a m O b j e c t K e y > < D i a g r a m O b j e c t K e y > < K e y > R e l a t i o n s h i p s \ & l t ; T a b l e s \ t e n d e r s _ c o n t r a c t s \ C o l u m n s \ t y p e & g t ; - & l t ; T a b l e s \ t y p e \ C o l u m n s \ t y p e & g t ; \ F K < / K e y > < / D i a g r a m O b j e c t K e y > < D i a g r a m O b j e c t K e y > < K e y > R e l a t i o n s h i p s \ & l t ; T a b l e s \ t e n d e r s _ c o n t r a c t s \ C o l u m n s \ t y p e & g t ; - & l t ; T a b l e s \ t y p e \ C o l u m n s \ t y p e & g t ; \ P K < / K e y > < / D i a g r a m O b j e c t K e y > < D i a g r a m O b j e c t K e y > < K e y > R e l a t i o n s h i p s \ & l t ; T a b l e s \ t e n d e r s _ c o n t r a c t s \ C o l u m n s \ t y p e & g t ; - & l t ; T a b l e s \ t y p e \ C o l u m n s \ t y p e & g t ; \ C r o s s F i l t e r < / K e y > < / D i a g r a m O b j e c t K e y > < / A l l K e y s > < S e l e c t e d K e y s > < D i a g r a m O b j e c t K e y > < K e y > R e l a t i o n s h i p s \ & l t ; T a b l e s \ t e n d e r s _ c o n t r a c t s \ C o l u m n s \ t y p e & g t ; - & l t ; T a b l e s \ t y p e \ C o l u m n s \ t y p e & g t ; 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 T a g s \ T a b l e s \ & l t ; T a b l e s \ t y p e & g t ; 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 T a g s \ T a b l e s \ & l t ; T a b l e s \ s a l e s _ b y _ t y p e & g t ; < / K e y > < / a : K e y > < a : V a l u e   i : t y p e = " D i a g r a m D i s p l a y T a g V i e w S t a t e " > < I s N o t F i l t e r e d O u t > t r u e < / I s N o t F i l t e r e d O u t > < / a : V a l u e > < / a : K e y V a l u e O f D i a g r a m O b j e c t K e y a n y T y p e z b w N T n L X > < a : K e y V a l u e O f D i a g r a m O b j e c t K e y a n y T y p e z b w N T n L X > < a : K e y > < K e y > D y n a m i c   T a g s \ T a b l e s \ & l t ; T a b l e s \ p l a n _ b y _ t y p e & g t ; < / K e y > < / a : K e y > < a : V a l u e   i : t y p e = " D i a g r a m D i s p l a y T a g V i e w S t a t e " > < I s N o t F i l t e r e d O u t > t r u e < / I s N o t F i l t e r e d O u t > < / a : V a l u e > < / a : K e y V a l u e O f D i a g r a m O b j e c t K e y a n y T y p e z b w N T n L X > < a : K e y V a l u e O f D i a g r a m O b j e c t K e y a n y T y p e z b w N T n L X > < a : K e y > < K e y > D y n a m i c   T a g s \ T a b l e s \ & l t ; T a b l e s \ d i s t r i b u t o r & g t ; < / K e y > < / a : K e y > < a : V a l u e   i : t y p e = " D i a g r a m D i s p l a y T a g V i e w S t a t e " > < I s N o t F i l t e r e d O u t > t r u e < / I s N o t F i l t e r e d O u t > < / a : V a l u e > < / a : K e y V a l u e O f D i a g r a m O b j e c t K e y a n y T y p e z b w N T n L X > < a : K e y V a l u e O f D i a g r a m O b j e c t K e y a n y T y p e z b w N T n L X > < a : K e y > < K e y > D y n a m i c   T a g s \ T a b l e s \ & l t ; T a b l e s \ t r a d e _ n a m e _ c o r p o r a t i o n & g t ; < / K e y > < / a : K e y > < a : V a l u e   i : t y p e = " D i a g r a m D i s p l a y T a g V i e w S t a t e " > < I s N o t F i l t e r e d O u t > t r u e < / I s N o t F i l t e r e d O u t > < / a : V a l u e > < / a : K e y V a l u e O f D i a g r a m O b j e c t K e y a n y T y p e z b w N T n L X > < a : K e y V a l u e O f D i a g r a m O b j e c t K e y a n y T y p e z b w N T n L X > < a : K e y > < K e y > D y n a m i c   T a g s \ T a b l e s \ & l t ; T a b l e s \ t e n d e r s _ c o n t r a c t s & g t ; < / K e y > < / a : K e y > < a : V a l u e   i : t y p e = " D i a g r a m D i s p l a y T a g V i e w S t a t e " > < I s N o t F i l t e r e d O u t > t r u e < / I s N o t F i l t e r e d O u t > < / a : V a l u e > < / a : K e y V a l u e O f D i a g r a m O b j e c t K e y a n y T y p e z b w N T n L X > < a : K e y V a l u e O f D i a g r a m O b j e c t K e y a n y T y p e z b w N T n L X > < a : K e y > < K e y > T a b l e s \ c u s t o m e r < / K e y > < / a : K e y > < a : V a l u e   i : t y p e = " D i a g r a m D i s p l a y N o d e V i e w S t a t e " > < H e i g h t > 1 5 0 < / H e i g h t > < I s E x p a n d e d > t r u e < / I s E x p a n d e d > < L a y e d O u t > t r u e < / L a y e d O u t > < L e f t > 2 2 3 . 1 0 3 8 1 0 5 6 7 6 6 5 7 9 < / L e f t > < T a b I n d e x > 1 < / T a b I n d e x > < W i d t h > 2 0 0 < / W i d t h > < / a : V a l u e > < / a : K e y V a l u e O f D i a g r a m O b j e c t K e y a n y T y p e z b w N T n L X > < a : K e y V a l u e O f D i a g r a m O b j e c t K e y a n y T y p e z b w N T n L X > < a : K e y > < K e y > T a b l e s \ c u s t o m e r \ C o l u m n s \ c u s t o m e r < / K e y > < / a : K e y > < a : V a l u e   i : t y p e = " D i a g r a m D i s p l a y N o d e V i e w S t a t e " > < H e i g h t > 1 5 0 < / H e i g h t > < I s E x p a n d e d > t r u e < / I s E x p a n d e d > < W i d t h > 2 0 0 < / W i d t h > < / a : V a l u e > < / a : K e y V a l u e O f D i a g r a m O b j e c t K e y a n y T y p e z b w N T n L X > < a : K e y V a l u e O f D i a g r a m O b j e c t K e y a n y T y p e z b w N T n L X > < a : K e y > < K e y > T a b l e s \ c u s t o m e r \ C o l u m n s \ c u s t o m e r _ i n n < / 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 4 4 9 . 0 0 7 6 2 1 1 3 5 3 3 1 5 3 < / L e f t > < T a b I n d e x > 2 < / T a b I n d e x > < T o p > 1 . 1 9 9 9 9 9 9 9 9 9 9 9 9 8 8 6 < / T o p > < 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 6 7 4 . 1 1 1 4 3 1 7 0 2 9 9 7 3 8 < / L e f t > < T a b I n d e x > 3 < / T a b I n d e x > < T o p > 3 . 5 9 9 9 9 9 9 9 9 9 9 9 9 9 4 3 < / T o p > < W i d t h > 2 0 0 < / W i d t h > < / a : V a l u e > < / a : K e y V a l u e O f D i a g r a m O b j e c t K e y a n y T y p e z b w N T n L X > < a : K e y V a l u e O f D i a g r a m O b j e c t K e y a n y T y p e z b w N T n L X > < a : K e y > < K e y > T a b l e s \ p r o d u c t \ C o l u m n s \ p r o d u c t < / K e y > < / a : K e y > < a : V a l u e   i : t y p e = " D i a g r a m D i s p l a y N o d e V i e w S t a t e " > < H e i g h t > 1 5 0 < / H e i g h t > < I s E x p a n d e d > t r u e < / I s E x p a n d e d > < W i d t h > 2 0 0 < / W i d t h > < / a : V a l u e > < / a : K e y V a l u e O f D i a g r a m O b j e c t K e y a n y T y p e z b w N T n L X > < a : K e y V a l u e O f D i a g r a m O b j e c t K e y a n y T y p e z b w N T n L X > < a : K e y > < K e y > T a b l e s \ p r o d u c t \ C o l u m n s \ i n d i c a t i o n < / K e y > < / a : K e y > < a : V a l u e   i : t y p e = " D i a g r a m D i s p l a y N o d e V i e w S t a t e " > < H e i g h t > 1 5 0 < / H e i g h t > < I s E x p a n d e d > t r u e < / I s E x p a n d e d > < W i d t h > 2 0 0 < / W i d t h > < / a : V a l u e > < / a : K e y V a l u e O f D i a g r a m O b j e c t K e y a n y T y p e z b w N T n L X > < a : K e y V a l u e O f D i a g r a m O b j e c t K e y a n y T y p e z b w N T n L X > < a : K e y > < K e y > T a b l e s \ p r o d u c t \ C o l u m n s \ p r i c e < / K e y > < / a : K e y > < a : V a l u e   i : t y p e = " D i a g r a m D i s p l a y N o d e V i e w S t a t e " > < H e i g h t > 1 5 0 < / H e i g h t > < I s E x p a n d e d > t r u e < / I s E x p a n d e d > < W i d t h > 2 0 0 < / W i d t h > < / a : V a l u e > < / a : K e y V a l u e O f D i a g r a m O b j e c t K e y a n y T y p e z b w N T n L X > < a : K e y V a l u e O f D i a g r a m O b j e c t K e y a n y T y p e z b w N T n L X > < a : K e y > < K e y > T a b l e s \ p r o d u c t \ M e a s u r e s \ p l a n   e x e c u t i o n   % < / K e y > < / a : K e y > < a : V a l u e   i : t y p e = " D i a g r a m D i s p l a y N o d e V i e w S t a t e " > < H e i g h t > 1 5 0 < / H e i g h t > < I s E x p a n d e d > t r u e < / I s E x p a n d e d > < W i d t h > 2 0 0 < / W i d t h > < / a : V a l u e > < / a : K e y V a l u e O f D i a g r a m O b j e c t K e y a n y T y p e z b w N T n L X > < a : K e y V a l u e O f D i a g r a m O b j e c t K e y a n y T y p e z b w N T n L X > < a : K e y > < K e y > T a b l e s \ t y p e < / K e y > < / a : K e y > < a : V a l u e   i : t y p e = " D i a g r a m D i s p l a y N o d e V i e w S t a t e " > < H e i g h t > 1 5 0 < / H e i g h t > < I s E x p a n d e d > t r u e < / I s E x p a n d e d > < L a y e d O u t > t r u e < / L a y e d O u t > < L e f t > 9 0 9 . 1 1 9 0 5 2 8 3 8 3 2 9 < / L e f t > < T a b I n d e x > 4 < / T a b I n d e x > < T o p > 0 . 1 9 9 9 9 9 9 9 9 9 9 9 9 8 8 6 3 < / T o p > < W i d t h > 2 0 0 < / W i d t h > < / a : V a l u e > < / a : K e y V a l u e O f D i a g r a m O b j e c t K e y a n y T y p e z b w N T n L X > < a : K e y V a l u e O f D i a g r a m O b j e c t K e y a n y T y p e z b w N T n L X > < a : K e y > < K e y > T a b l e s \ t y p e \ C o l u m n s \ t y p e < / K e y > < / a : K e y > < a : V a l u e   i : t y p e = " D i a g r a m D i s p l a y N o d e V i e w S t a t e " > < H e i g h t > 1 5 0 < / H e i g h t > < I s E x p a n d e d > t r u e < / I s E x p a n d e d > < W i d t h > 2 0 0 < / W i d t h > < / a : V a l u e > < / a : K e y V a l u e O f D i a g r a m O b j e c t K e y a n y T y p e z b w N T n L X > < a : K e y V a l u e O f D i a g r a m O b j e c t K e y a n y T y p e z b w N T n L X > < a : K e y > < K e y > T a b l e s \ t y p e \ M e a s u r e s \ p l a n   r e m a i n i n g < / K e y > < / a : K e y > < a : V a l u e   i : t y p e = " D i a g r a m D i s p l a y N o d e V i e w S t a t e " > < H e i g h t > 1 5 0 < / H e i g h t > < I s E x p a n d e d > t r u e < / I s E x p a n d e d > < W i d t h > 2 0 0 < / W i d t h > < / a : V a l u e > < / a : K e y V a l u e O f D i a g r a m O b j e c t K e y a n y T y p e z b w N T n L X > < a : K e y V a l u e O f D i a g r a m O b j e c t K e y a n y T y p e z b w N T n L X > < a : K e y > < K e y > T a b l e s \ t y p e \ M e a s u r e s \ t o t a l   p l a n   e x e c u t i o n < / 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 T a b l e s \ r e g i o n \ C o l u m n s \ r e g i o n _ p r i o r i t y < / K e y > < / a : K e y > < a : V a l u e   i : t y p e = " D i a g r a m D i s p l a y N o d e V i e w S t a t e " > < H e i g h t > 1 5 0 < / H e i g h t > < I s E x p a n d e d > t r u e < / I s E x p a n d e d > < W i d t h > 2 0 0 < / W i d t h > < / a : V a l u e > < / a : K e y V a l u e O f D i a g r a m O b j e c t K e y a n y T y p e z b w N T n L X > < a : K e y V a l u e O f D i a g r a m O b j e c t K e y a n y T y p e z b w N T n L X > < a : K e y > < K e y > T a b l e s \ r e g i o n \ C o l u m n s \ c l u s t e r < / K e y > < / a : K e y > < a : V a l u e   i : t y p e = " D i a g r a m D i s p l a y N o d e V i e w S t a t e " > < H e i g h t > 1 5 0 < / H e i g h t > < I s E x p a n d e d > t r u e < / I s E x p a n d e d > < W i d t h > 2 0 0 < / W i d t h > < / a : V a l u e > < / a : K e y V a l u e O f D i a g r a m O b j e c t K e y a n y T y p e z b w N T n L X > < a : K e y V a l u e O f D i a g r a m O b j e c t K e y a n y T y p e z b w N T n L X > < a : K e y > < K e y > T a b l e s \ r e g i o n \ M e a s u r e s \ p l a n   e x   b y   r e g i o n < / K e y > < / a : K e y > < a : V a l u e   i : t y p e = " D i a g r a m D i s p l a y N o d e V i e w S t a t e " > < H e i g h t > 1 5 0 < / H e i g h t > < I s E x p a n d e d > t r u e < / I s E x p a n d e d > < W i d t h > 2 0 0 < / W i d t h > < / a : V a l u e > < / a : K e y V a l u e O f D i a g r a m O b j e c t K e y a n y T y p e z b w N T n L X > < a : K e y V a l u e O f D i a g r a m O b j e c t K e y a n y T y p e z b w N T n L X > < a : K e y > < K e y > T a b l e s \ s a l e s _ b y _ t y p e < / K e y > < / a : K e y > < a : V a l u e   i : t y p e = " D i a g r a m D i s p l a y N o d e V i e w S t a t e " > < H e i g h t > 1 5 0 < / H e i g h t > < I s E x p a n d e d > t r u e < / I s E x p a n d e d > < L a y e d O u t > t r u e < / L a y e d O u t > < L e f t > 1 6 4 . 0 1 5 2 4 2 2 7 0 6 6 3 2 4 < / L e f t > < S c r o l l V e r t i c a l O f f s e t > 1 4 9 . 0 8 3 2 2 7 6 0 5 1 5 6 0 5 < / S c r o l l V e r t i c a l O f f s e t > < T a b I n d e x > 7 < / T a b I n d e x > < T o p > 2 2 2 . 6 0 0 0 0 0 0 0 0 0 0 0 0 2 < / T o p > < W i d t h > 2 0 0 < / W i d t h > < / a : V a l u e > < / a : K e y V a l u e O f D i a g r a m O b j e c t K e y a n y T y p e z b w N T n L X > < a : K e y V a l u e O f D i a g r a m O b j e c t K e y a n y T y p e z b w N T n L X > < a : K e y > < K e y > T a b l e s \ s a l e s _ b y _ t y p e \ C o l u m n s \ c u s t o m e r _ i n n < / K e y > < / a : K e y > < a : V a l u e   i : t y p e = " D i a g r a m D i s p l a y N o d e V i e w S t a t e " > < H e i g h t > 1 5 0 < / H e i g h t > < I s E x p a n d e d > t r u e < / I s E x p a n d e d > < W i d t h > 2 0 0 < / W i d t h > < / a : V a l u e > < / a : K e y V a l u e O f D i a g r a m O b j e c t K e y a n y T y p e z b w N T n L X > < a : K e y V a l u e O f D i a g r a m O b j e c t K e y a n y T y p e z b w N T n L X > < a : K e y > < K e y > T a b l e s \ s a l e s _ b y _ t y p e \ C o l u m n s \ c u s t o m e r < / K e y > < / a : K e y > < a : V a l u e   i : t y p e = " D i a g r a m D i s p l a y N o d e V i e w S t a t e " > < H e i g h t > 1 5 0 < / H e i g h t > < I s E x p a n d e d > t r u e < / I s E x p a n d e d > < W i d t h > 2 0 0 < / W i d t h > < / a : V a l u e > < / a : K e y V a l u e O f D i a g r a m O b j e c t K e y a n y T y p e z b w N T n L X > < a : K e y V a l u e O f D i a g r a m O b j e c t K e y a n y T y p e z b w N T n L X > < a : K e y > < K e y > T a b l e s \ s a l e s _ b y _ t y p e \ C o l u m n s \ d i s t r i b u t o r < / K e y > < / a : K e y > < a : V a l u e   i : t y p e = " D i a g r a m D i s p l a y N o d e V i e w S t a t e " > < H e i g h t > 1 5 0 < / H e i g h t > < I s E x p a n d e d > t r u e < / I s E x p a n d e d > < W i d t h > 2 0 0 < / W i d t h > < / a : V a l u e > < / a : K e y V a l u e O f D i a g r a m O b j e c t K e y a n y T y p e z b w N T n L X > < a : K e y V a l u e O f D i a g r a m O b j e c t K e y a n y T y p e z b w N T n L X > < a : K e y > < K e y > T a b l e s \ s a l e s _ b y _ t y p e \ C o l u m n s \ c l u s t e r < / K e y > < / a : K e y > < a : V a l u e   i : t y p e = " D i a g r a m D i s p l a y N o d e V i e w S t a t e " > < H e i g h t > 1 5 0 < / H e i g h t > < I s E x p a n d e d > t r u e < / I s E x p a n d e d > < W i d t h > 2 0 0 < / W i d t h > < / a : V a l u e > < / a : K e y V a l u e O f D i a g r a m O b j e c t K e y a n y T y p e z b w N T n L X > < a : K e y V a l u e O f D i a g r a m O b j e c t K e y a n y T y p e z b w N T n L X > < a : K e y > < K e y > T a b l e s \ s a l e s _ b y _ t y p e \ C o l u m n s \ r e g i o n < / K e y > < / a : K e y > < a : V a l u e   i : t y p e = " D i a g r a m D i s p l a y N o d e V i e w S t a t e " > < H e i g h t > 1 5 0 < / H e i g h t > < I s E x p a n d e d > t r u e < / I s E x p a n d e d > < W i d t h > 2 0 0 < / W i d t h > < / a : V a l u e > < / a : K e y V a l u e O f D i a g r a m O b j e c t K e y a n y T y p e z b w N T n L X > < a : K e y V a l u e O f D i a g r a m O b j e c t K e y a n y T y p e z b w N T n L X > < a : K e y > < K e y > T a b l e s \ s a l e s _ b y _ t y p e \ C o l u m n s \ r e g i o n _ p r i o r i t y < / K e y > < / a : K e y > < a : V a l u e   i : t y p e = " D i a g r a m D i s p l a y N o d e V i e w S t a t e " > < H e i g h t > 1 5 0 < / H e i g h t > < I s E x p a n d e d > t r u e < / I s E x p a n d e d > < W i d t h > 2 0 0 < / W i d t h > < / a : V a l u e > < / a : K e y V a l u e O f D i a g r a m O b j e c t K e y a n y T y p e z b w N T n L X > < a : K e y V a l u e O f D i a g r a m O b j e c t K e y a n y T y p e z b w N T n L X > < a : K e y > < K e y > T a b l e s \ s a l e s _ b y _ t y p e \ C o l u m n s \ c i t y < / K e y > < / a : K e y > < a : V a l u e   i : t y p e = " D i a g r a m D i s p l a y N o d e V i e w S t a t e " > < H e i g h t > 1 5 0 < / H e i g h t > < I s E x p a n d e d > t r u e < / I s E x p a n d e d > < W i d t h > 2 0 0 < / W i d t h > < / a : V a l u e > < / a : K e y V a l u e O f D i a g r a m O b j e c t K e y a n y T y p e z b w N T n L X > < a : K e y V a l u e O f D i a g r a m O b j e c t K e y a n y T y p e z b w N T n L X > < a : K e y > < K e y > T a b l e s \ s a l e s _ b y _ t y p e \ C o l u m n s \ p r o d u c t _ n a m e < / K e y > < / a : K e y > < a : V a l u e   i : t y p e = " D i a g r a m D i s p l a y N o d e V i e w S t a t e " > < H e i g h t > 1 5 0 < / H e i g h t > < I s E x p a n d e d > t r u e < / I s E x p a n d e d > < W i d t h > 2 0 0 < / W i d t h > < / a : V a l u e > < / a : K e y V a l u e O f D i a g r a m O b j e c t K e y a n y T y p e z b w N T n L X > < a : K e y V a l u e O f D i a g r a m O b j e c t K e y a n y T y p e z b w N T n L X > < a : K e y > < K e y > T a b l e s \ s a l e s _ b y _ t y p e \ C o l u m n s \ i n d i c a t i o n < / K e y > < / a : K e y > < a : V a l u e   i : t y p e = " D i a g r a m D i s p l a y N o d e V i e w S t a t e " > < H e i g h t > 1 5 0 < / H e i g h t > < I s E x p a n d e d > t r u e < / I s E x p a n d e d > < W i d t h > 2 0 0 < / W i d t h > < / a : V a l u e > < / a : K e y V a l u e O f D i a g r a m O b j e c t K e y a n y T y p e z b w N T n L X > < a : K e y V a l u e O f D i a g r a m O b j e c t K e y a n y T y p e z b w N T n L X > < a : K e y > < K e y > T a b l e s \ s a l e s _ b y _ t y p e \ C o l u m n s \ s a l e s _ t y p e < / K e y > < / a : K e y > < a : V a l u e   i : t y p e = " D i a g r a m D i s p l a y N o d e V i e w S t a t e " > < H e i g h t > 1 5 0 < / H e i g h t > < I s E x p a n d e d > t r u e < / I s E x p a n d e d > < W i d t h > 2 0 0 < / W i d t h > < / a : V a l u e > < / a : K e y V a l u e O f D i a g r a m O b j e c t K e y a n y T y p e z b w N T n L X > < a : K e y V a l u e O f D i a g r a m O b j e c t K e y a n y T y p e z b w N T n L X > < a : K e y > < K e y > T a b l e s \ s a l e s _ b y _ t y p e \ C o l u m n s \ d a t e < / K e y > < / a : K e y > < a : V a l u e   i : t y p e = " D i a g r a m D i s p l a y N o d e V i e w S t a t e " > < H e i g h t > 1 5 0 < / H e i g h t > < I s E x p a n d e d > t r u e < / I s E x p a n d e d > < W i d t h > 2 0 0 < / W i d t h > < / a : V a l u e > < / a : K e y V a l u e O f D i a g r a m O b j e c t K e y a n y T y p e z b w N T n L X > < a : K e y V a l u e O f D i a g r a m O b j e c t K e y a n y T y p e z b w N T n L X > < a : K e y > < K e y > T a b l e s \ s a l e s _ b y _ t y p e \ C o l u m n s \ s o l d < / K e y > < / a : K e y > < a : V a l u e   i : t y p e = " D i a g r a m D i s p l a y N o d e V i e w S t a t e " > < H e i g h t > 1 5 0 < / H e i g h t > < I s E x p a n d e d > t r u e < / I s E x p a n d e d > < W i d t h > 2 0 0 < / W i d t h > < / a : V a l u e > < / a : K e y V a l u e O f D i a g r a m O b j e c t K e y a n y T y p e z b w N T n L X > < a : K e y V a l u e O f D i a g r a m O b j e c t K e y a n y T y p e z b w N T n L X > < a : K e y > < K e y > T a b l e s \ s a l e s _ b y _ t y p e \ C o l u m n s \ t y p e < / K e y > < / a : K e y > < a : V a l u e   i : t y p e = " D i a g r a m D i s p l a y N o d e V i e w S t a t e " > < H e i g h t > 1 5 0 < / H e i g h t > < I s E x p a n d e d > t r u e < / I s E x p a n d e d > < W i d t h > 2 0 0 < / W i d t h > < / a : V a l u e > < / a : K e y V a l u e O f D i a g r a m O b j e c t K e y a n y T y p e z b w N T n L X > < a : K e y V a l u e O f D i a g r a m O b j e c t K e y a n y T y p e z b w N T n L X > < a : K e y > < K e y > T a b l e s \ s a l e s _ b y _ t y p e \ M e a s u r e s \ S u m   o f   s o l d < / K e y > < / a : K e y > < a : V a l u e   i : t y p e = " D i a g r a m D i s p l a y N o d e V i e w S t a t e " > < H e i g h t > 1 5 0 < / H e i g h t > < I s E x p a n d e d > t r u e < / I s E x p a n d e d > < W i d t h > 2 0 0 < / W i d t h > < / a : V a l u e > < / a : K e y V a l u e O f D i a g r a m O b j e c t K e y a n y T y p e z b w N T n L X > < a : K e y V a l u e O f D i a g r a m O b j e c t K e y a n y T y p e z b w N T n L X > < a : K e y > < K e y > T a b l e s \ s a l e s _ b y _ t y p e \ S u m   o f   s o l d \ A d d i t i o n a l   I n f o \ I m p l i c i t   M e a s u r e < / K e y > < / a : K e y > < a : V a l u e   i : t y p e = " D i a g r a m D i s p l a y V i e w S t a t e I D i a g r a m T a g A d d i t i o n a l I n f o " / > < / a : K e y V a l u e O f D i a g r a m O b j e c t K e y a n y T y p e z b w N T n L X > < a : K e y V a l u e O f D i a g r a m O b j e c t K e y a n y T y p e z b w N T n L X > < a : K e y > < K e y > T a b l e s \ p l a n _ b y _ t y p e < / K e y > < / a : K e y > < a : V a l u e   i : t y p e = " D i a g r a m D i s p l a y N o d e V i e w S t a t e " > < H e i g h t > 1 5 0 < / H e i g h t > < I s E x p a n d e d > t r u e < / I s E x p a n d e d > < L a y e d O u t > t r u e < / L a y e d O u t > < L e f t > 4 0 3 . 9 1 9 0 5 2 8 3 8 3 2 9 < / L e f t > < S c r o l l V e r t i c a l O f f s e t > 3 0 . 3 2 3 3 3 3 3 3 3 3 3 3 3 5 2 < / S c r o l l V e r t i c a l O f f s e t > < T a b I n d e x > 8 < / T a b I n d e x > < T o p > 2 2 4 . 7 < / T o p > < W i d t h > 2 0 0 < / W i d t h > < / a : V a l u e > < / a : K e y V a l u e O f D i a g r a m O b j e c t K e y a n y T y p e z b w N T n L X > < a : K e y V a l u e O f D i a g r a m O b j e c t K e y a n y T y p e z b w N T n L X > < a : K e y > < K e y > T a b l e s \ p l a n _ b y _ t y p e \ C o l u m n s \ r e g i o n < / K e y > < / a : K e y > < a : V a l u e   i : t y p e = " D i a g r a m D i s p l a y N o d e V i e w S t a t e " > < H e i g h t > 1 5 0 < / H e i g h t > < I s E x p a n d e d > t r u e < / I s E x p a n d e d > < W i d t h > 2 0 0 < / W i d t h > < / a : V a l u e > < / a : K e y V a l u e O f D i a g r a m O b j e c t K e y a n y T y p e z b w N T n L X > < a : K e y V a l u e O f D i a g r a m O b j e c t K e y a n y T y p e z b w N T n L X > < a : K e y > < K e y > T a b l e s \ p l a n _ b y _ t y p e \ C o l u m n s \ c l u s t e r < / K e y > < / a : K e y > < a : V a l u e   i : t y p e = " D i a g r a m D i s p l a y N o d e V i e w S t a t e " > < H e i g h t > 1 5 0 < / H e i g h t > < I s E x p a n d e d > t r u e < / I s E x p a n d e d > < W i d t h > 2 0 0 < / W i d t h > < / a : V a l u e > < / a : K e y V a l u e O f D i a g r a m O b j e c t K e y a n y T y p e z b w N T n L X > < a : K e y V a l u e O f D i a g r a m O b j e c t K e y a n y T y p e z b w N T n L X > < a : K e y > < K e y > T a b l e s \ p l a n _ b y _ t y p e \ C o l u m n s \ p r o d u c t < / K e y > < / a : K e y > < a : V a l u e   i : t y p e = " D i a g r a m D i s p l a y N o d e V i e w S t a t e " > < H e i g h t > 1 5 0 < / H e i g h t > < I s E x p a n d e d > t r u e < / I s E x p a n d e d > < W i d t h > 2 0 0 < / W i d t h > < / a : V a l u e > < / a : K e y V a l u e O f D i a g r a m O b j e c t K e y a n y T y p e z b w N T n L X > < a : K e y V a l u e O f D i a g r a m O b j e c t K e y a n y T y p e z b w N T n L X > < a : K e y > < K e y > T a b l e s \ p l a n _ b y _ t y p e \ C o l u m n s \ d a t e < / K e y > < / a : K e y > < a : V a l u e   i : t y p e = " D i a g r a m D i s p l a y N o d e V i e w S t a t e " > < H e i g h t > 1 5 0 < / H e i g h t > < I s E x p a n d e d > t r u e < / I s E x p a n d e d > < W i d t h > 2 0 0 < / W i d t h > < / a : V a l u e > < / a : K e y V a l u e O f D i a g r a m O b j e c t K e y a n y T y p e z b w N T n L X > < a : K e y V a l u e O f D i a g r a m O b j e c t K e y a n y T y p e z b w N T n L X > < a : K e y > < K e y > T a b l e s \ p l a n _ b y _ t y p e \ C o l u m n s \ p l a n ,   m l n < / K e y > < / a : K e y > < a : V a l u e   i : t y p e = " D i a g r a m D i s p l a y N o d e V i e w S t a t e " > < H e i g h t > 1 5 0 < / H e i g h t > < I s E x p a n d e d > t r u e < / I s E x p a n d e d > < W i d t h > 2 0 0 < / W i d t h > < / a : V a l u e > < / a : K e y V a l u e O f D i a g r a m O b j e c t K e y a n y T y p e z b w N T n L X > < a : K e y V a l u e O f D i a g r a m O b j e c t K e y a n y T y p e z b w N T n L X > < a : K e y > < K e y > T a b l e s \ p l a n _ b y _ t y p e \ C o l u m n s \ t y p e < / K e y > < / a : K e y > < a : V a l u e   i : t y p e = " D i a g r a m D i s p l a y N o d e V i e w S t a t e " > < H e i g h t > 1 5 0 < / H e i g h t > < I s E x p a n d e d > t r u e < / I s E x p a n d e d > < W i d t h > 2 0 0 < / W i d t h > < / a : V a l u e > < / a : K e y V a l u e O f D i a g r a m O b j e c t K e y a n y T y p e z b w N T n L X > < a : K e y V a l u e O f D i a g r a m O b j e c t K e y a n y T y p e z b w N T n L X > < a : K e y > < K e y > T a b l e s \ p l a n _ b y _ t y p e \ M e a s u r e s \ S u m   o f   p l a n ,   m l n < / K e y > < / a : K e y > < a : V a l u e   i : t y p e = " D i a g r a m D i s p l a y N o d e V i e w S t a t e " > < H e i g h t > 1 5 0 < / H e i g h t > < I s E x p a n d e d > t r u e < / I s E x p a n d e d > < W i d t h > 2 0 0 < / W i d t h > < / a : V a l u e > < / a : K e y V a l u e O f D i a g r a m O b j e c t K e y a n y T y p e z b w N T n L X > < a : K e y V a l u e O f D i a g r a m O b j e c t K e y a n y T y p e z b w N T n L X > < a : K e y > < K e y > T a b l e s \ p l a n _ b y _ t y p e \ S u m   o f   p l a n ,   m l n \ A d d i t i o n a l   I n f o \ I m p l i c i t   M e a s u r e < / K e y > < / a : K e y > < a : V a l u e   i : t y p e = " D i a g r a m D i s p l a y V i e w S t a t e I D i a g r a m T a g A d d i t i o n a l I n f o " / > < / a : K e y V a l u e O f D i a g r a m O b j e c t K e y a n y T y p e z b w N T n L X > < a : K e y V a l u e O f D i a g r a m O b j e c t K e y a n y T y p e z b w N T n L X > < a : K e y > < K e y > T a b l e s \ d i s t r i b u t o r < / K e y > < / a : K e y > < a : V a l u e   i : t y p e = " D i a g r a m D i s p l a y N o d e V i e w S t a t e " > < H e i g h t > 1 5 0 < / H e i g h t > < I s E x p a n d e d > t r u e < / I s E x p a n d e d > < L a y e d O u t > t r u e < / L a y e d O u t > < L e f t > 1 1 4 8 . 7 1 9 0 5 2 8 3 8 3 2 8 9 < / L e f t > < T a b I n d e x > 5 < / T a b I n d e x > < W i d t h > 2 0 0 < / W i d t h > < / a : V a l u e > < / a : K e y V a l u e O f D i a g r a m O b j e c t K e y a n y T y p e z b w N T n L X > < a : K e y V a l u e O f D i a g r a m O b j e c t K e y a n y T y p e z b w N T n L X > < a : K e y > < K e y > T a b l e s \ d i s t r i b u t o r \ C o l u m n s \ d i s t r i b u t o r < / K e y > < / a : K e y > < a : V a l u e   i : t y p e = " D i a g r a m D i s p l a y N o d e V i e w S t a t e " > < H e i g h t > 1 5 0 < / H e i g h t > < I s E x p a n d e d > t r u e < / I s E x p a n d e d > < W i d t h > 2 0 0 < / W i d t h > < / a : V a l u e > < / a : K e y V a l u e O f D i a g r a m O b j e c t K e y a n y T y p e z b w N T n L X > < a : K e y V a l u e O f D i a g r a m O b j e c t K e y a n y T y p e z b w N T n L X > < a : K e y > < K e y > T a b l e s \ t r a d e _ n a m e _ c o r p o r a t i o n < / K e y > < / a : K e y > < a : V a l u e   i : t y p e = " D i a g r a m D i s p l a y N o d e V i e w S t a t e " > < H e i g h t > 1 5 0 < / H e i g h t > < I s E x p a n d e d > t r u e < / I s E x p a n d e d > < L a y e d O u t > t r u e < / L a y e d O u t > < L e f t > 1 3 7 9 . 5 1 9 0 5 2 8 3 8 3 2 8 9 < / L e f t > < T a b I n d e x > 6 < / T a b I n d e x > < W i d t h > 2 0 0 < / W i d t h > < / a : V a l u e > < / a : K e y V a l u e O f D i a g r a m O b j e c t K e y a n y T y p e z b w N T n L X > < a : K e y V a l u e O f D i a g r a m O b j e c t K e y a n y T y p e z b w N T n L X > < a : K e y > < K e y > T a b l e s \ t r a d e _ n a m e _ c o r p o r a t i o n \ C o l u m n s \ t r a d e _ n a m e < / K e y > < / a : K e y > < a : V a l u e   i : t y p e = " D i a g r a m D i s p l a y N o d e V i e w S t a t e " > < H e i g h t > 1 5 0 < / H e i g h t > < I s E x p a n d e d > t r u e < / I s E x p a n d e d > < W i d t h > 2 0 0 < / W i d t h > < / a : V a l u e > < / a : K e y V a l u e O f D i a g r a m O b j e c t K e y a n y T y p e z b w N T n L X > < a : K e y V a l u e O f D i a g r a m O b j e c t K e y a n y T y p e z b w N T n L X > < a : K e y > < K e y > T a b l e s \ t r a d e _ n a m e _ c o r p o r a t i o n \ C o l u m n s \ c o r p o r a t i o n < / K e y > < / a : K e y > < a : V a l u e   i : t y p e = " D i a g r a m D i s p l a y N o d e V i e w S t a t e " > < H e i g h t > 1 5 0 < / H e i g h t > < I s E x p a n d e d > t r u e < / I s E x p a n d e d > < W i d t h > 2 0 0 < / W i d t h > < / a : V a l u e > < / a : K e y V a l u e O f D i a g r a m O b j e c t K e y a n y T y p e z b w N T n L X > < a : K e y V a l u e O f D i a g r a m O b j e c t K e y a n y T y p e z b w N T n L X > < a : K e y > < K e y > T a b l e s \ t e n d e r s _ c o n t r a c t s < / K e y > < / a : K e y > < a : V a l u e   i : t y p e = " D i a g r a m D i s p l a y N o d e V i e w S t a t e " > < H e i g h t > 1 5 0 < / H e i g h t > < I s E x p a n d e d > t r u e < / I s E x p a n d e d > < L a y e d O u t > t r u e < / L a y e d O u t > < L e f t > 7 2 3 . 4 2 2 8 6 3 4 0 5 9 9 5 2 6 < / L e f t > < S c r o l l V e r t i c a l O f f s e t > 4 9 6 . 4 8 6 6 6 6 6 6 6 6 6 6 3 4 < / S c r o l l V e r t i c a l O f f s e t > < T a b I n d e x > 9 < / T a b I n d e x > < T o p > 2 3 9 . 5 5 0 0 0 0 0 0 0 0 0 0 0 7 < / T o p > < W i d t h > 2 0 0 . 8 0 0 0 0 0 0 0 0 0 0 0 1 8 < / W i d t h > < / a : V a l u e > < / a : K e y V a l u e O f D i a g r a m O b j e c t K e y a n y T y p e z b w N T n L X > < a : K e y V a l u e O f D i a g r a m O b j e c t K e y a n y T y p e z b w N T n L X > < a : K e y > < K e y > T a b l e s \ t e n d e r s _ c o n t r a c t s \ C o l u m n s \ s u p p l i e r _ i n n < / K e y > < / a : K e y > < a : V a l u e   i : t y p e = " D i a g r a m D i s p l a y N o d e V i e w S t a t e " > < H e i g h t > 1 5 0 < / H e i g h t > < I s E x p a n d e d > t r u e < / I s E x p a n d e d > < W i d t h > 2 0 0 < / W i d t h > < / a : V a l u e > < / a : K e y V a l u e O f D i a g r a m O b j e c t K e y a n y T y p e z b w N T n L X > < a : K e y V a l u e O f D i a g r a m O b j e c t K e y a n y T y p e z b w N T n L X > < a : K e y > < K e y > T a b l e s \ t e n d e r s _ c o n t r a c t s \ C o l u m n s \ c u s t o m e r _ i n n < / K e y > < / a : K e y > < a : V a l u e   i : t y p e = " D i a g r a m D i s p l a y N o d e V i e w S t a t e " > < H e i g h t > 1 5 0 < / H e i g h t > < I s E x p a n d e d > t r u e < / I s E x p a n d e d > < W i d t h > 2 0 0 < / W i d t h > < / a : V a l u e > < / a : K e y V a l u e O f D i a g r a m O b j e c t K e y a n y T y p e z b w N T n L X > < a : K e y V a l u e O f D i a g r a m O b j e c t K e y a n y T y p e z b w N T n L X > < a : K e y > < K e y > T a b l e s \ t e n d e r s _ c o n t r a c t s \ C o l u m n s \ s t a t u s < / K e y > < / a : K e y > < a : V a l u e   i : t y p e = " D i a g r a m D i s p l a y N o d e V i e w S t a t e " > < H e i g h t > 1 5 0 < / H e i g h t > < I s E x p a n d e d > t r u e < / I s E x p a n d e d > < W i d t h > 2 0 0 < / W i d t h > < / a : V a l u e > < / a : K e y V a l u e O f D i a g r a m O b j e c t K e y a n y T y p e z b w N T n L X > < a : K e y V a l u e O f D i a g r a m O b j e c t K e y a n y T y p e z b w N T n L X > < a : K e y > < K e y > T a b l e s \ t e n d e r s _ c o n t r a c t s \ C o l u m n s \ s o u r c e < / K e y > < / a : K e y > < a : V a l u e   i : t y p e = " D i a g r a m D i s p l a y N o d e V i e w S t a t e " > < H e i g h t > 1 5 0 < / H e i g h t > < I s E x p a n d e d > t r u e < / I s E x p a n d e d > < W i d t h > 2 0 0 < / W i d t h > < / a : V a l u e > < / a : K e y V a l u e O f D i a g r a m O b j e c t K e y a n y T y p e z b w N T n L X > < a : K e y V a l u e O f D i a g r a m O b j e c t K e y a n y T y p e z b w N T n L X > < a : K e y > < K e y > T a b l e s \ t e n d e r s _ c o n t r a c t s \ C o l u m n s \ t r a d e _ n a m e < / K e y > < / a : K e y > < a : V a l u e   i : t y p e = " D i a g r a m D i s p l a y N o d e V i e w S t a t e " > < H e i g h t > 1 5 0 < / H e i g h t > < I s E x p a n d e d > t r u e < / I s E x p a n d e d > < W i d t h > 2 0 0 < / W i d t h > < / a : V a l u e > < / a : K e y V a l u e O f D i a g r a m O b j e c t K e y a n y T y p e z b w N T n L X > < a : K e y V a l u e O f D i a g r a m O b j e c t K e y a n y T y p e z b w N T n L X > < a : K e y > < K e y > T a b l e s \ t e n d e r s _ c o n t r a c t s \ C o l u m n s \ c o r p o r a t i o n < / K e y > < / a : K e y > < a : V a l u e   i : t y p e = " D i a g r a m D i s p l a y N o d e V i e w S t a t e " > < H e i g h t > 1 5 0 < / H e i g h t > < I s E x p a n d e d > t r u e < / I s E x p a n d e d > < W i d t h > 2 0 0 < / W i d t h > < / a : V a l u e > < / a : K e y V a l u e O f D i a g r a m O b j e c t K e y a n y T y p e z b w N T n L X > < a : K e y V a l u e O f D i a g r a m O b j e c t K e y a n y T y p e z b w N T n L X > < a : K e y > < K e y > T a b l e s \ t e n d e r s _ c o n t r a c t s \ C o l u m n s \ s k u < / K e y > < / a : K e y > < a : V a l u e   i : t y p e = " D i a g r a m D i s p l a y N o d e V i e w S t a t e " > < H e i g h t > 1 5 0 < / H e i g h t > < I s E x p a n d e d > t r u e < / I s E x p a n d e d > < W i d t h > 2 0 0 < / W i d t h > < / a : V a l u e > < / a : K e y V a l u e O f D i a g r a m O b j e c t K e y a n y T y p e z b w N T n L X > < a : K e y V a l u e O f D i a g r a m O b j e c t K e y a n y T y p e z b w N T n L X > < a : K e y > < K e y > T a b l e s \ t e n d e r s _ c o n t r a c t s \ C o l u m n s \ m a r k e t < / K e y > < / a : K e y > < a : V a l u e   i : t y p e = " D i a g r a m D i s p l a y N o d e V i e w S t a t e " > < H e i g h t > 1 5 0 < / H e i g h t > < I s E x p a n d e d > t r u e < / I s E x p a n d e d > < W i d t h > 2 0 0 < / W i d t h > < / a : V a l u e > < / a : K e y V a l u e O f D i a g r a m O b j e c t K e y a n y T y p e z b w N T n L X > < a : K e y V a l u e O f D i a g r a m O b j e c t K e y a n y T y p e z b w N T n L X > < a : K e y > < K e y > T a b l e s \ t e n d e r s _ c o n t r a c t s \ C o l u m n s \ c l u s t e r < / K e y > < / a : K e y > < a : V a l u e   i : t y p e = " D i a g r a m D i s p l a y N o d e V i e w S t a t e " > < H e i g h t > 1 5 0 < / H e i g h t > < I s E x p a n d e d > t r u e < / I s E x p a n d e d > < W i d t h > 2 0 0 < / W i d t h > < / a : V a l u e > < / a : K e y V a l u e O f D i a g r a m O b j e c t K e y a n y T y p e z b w N T n L X > < a : K e y V a l u e O f D i a g r a m O b j e c t K e y a n y T y p e z b w N T n L X > < a : K e y > < K e y > T a b l e s \ t e n d e r s _ c o n t r a c t s \ C o l u m n s \ r e g i o n < / K e y > < / a : K e y > < a : V a l u e   i : t y p e = " D i a g r a m D i s p l a y N o d e V i e w S t a t e " > < H e i g h t > 1 5 0 < / H e i g h t > < I s E x p a n d e d > t r u e < / I s E x p a n d e d > < W i d t h > 2 0 0 < / W i d t h > < / a : V a l u e > < / a : K e y V a l u e O f D i a g r a m O b j e c t K e y a n y T y p e z b w N T n L X > < a : K e y V a l u e O f D i a g r a m O b j e c t K e y a n y T y p e z b w N T n L X > < a : K e y > < K e y > T a b l e s \ t e n d e r s _ c o n t r a c t s \ C o l u m n s \ c o n t r a c t _ d a t e < / K e y > < / a : K e y > < a : V a l u e   i : t y p e = " D i a g r a m D i s p l a y N o d e V i e w S t a t e " > < H e i g h t > 1 5 0 < / H e i g h t > < I s E x p a n d e d > t r u e < / I s E x p a n d e d > < W i d t h > 2 0 0 < / W i d t h > < / a : V a l u e > < / a : K e y V a l u e O f D i a g r a m O b j e c t K e y a n y T y p e z b w N T n L X > < a : K e y V a l u e O f D i a g r a m O b j e c t K e y a n y T y p e z b w N T n L X > < a : K e y > < K e y > T a b l e s \ t e n d e r s _ c o n t r a c t s \ C o l u m n s \ p u r h a s e _ t y p e < / K e y > < / a : K e y > < a : V a l u e   i : t y p e = " D i a g r a m D i s p l a y N o d e V i e w S t a t e " > < H e i g h t > 1 5 0 < / H e i g h t > < I s E x p a n d e d > t r u e < / I s E x p a n d e d > < W i d t h > 2 0 0 < / W i d t h > < / a : V a l u e > < / a : K e y V a l u e O f D i a g r a m O b j e c t K e y a n y T y p e z b w N T n L X > < a : K e y V a l u e O f D i a g r a m O b j e c t K e y a n y T y p e z b w N T n L X > < a : K e y > < K e y > T a b l e s \ t e n d e r s _ c o n t r a c t s \ C o l u m n s \ s u p p l i e r _ n a m e < / K e y > < / a : K e y > < a : V a l u e   i : t y p e = " D i a g r a m D i s p l a y N o d e V i e w S t a t e " > < H e i g h t > 1 5 0 < / H e i g h t > < I s E x p a n d e d > t r u e < / I s E x p a n d e d > < W i d t h > 2 0 0 < / W i d t h > < / a : V a l u e > < / a : K e y V a l u e O f D i a g r a m O b j e c t K e y a n y T y p e z b w N T n L X > < a : K e y V a l u e O f D i a g r a m O b j e c t K e y a n y T y p e z b w N T n L X > < a : K e y > < K e y > T a b l e s \ t e n d e r s _ c o n t r a c t s \ C o l u m n s \ c u s t o m e r _ n a m e < / K e y > < / a : K e y > < a : V a l u e   i : t y p e = " D i a g r a m D i s p l a y N o d e V i e w S t a t e " > < H e i g h t > 1 5 0 < / H e i g h t > < I s E x p a n d e d > t r u e < / I s E x p a n d e d > < W i d t h > 2 0 0 < / W i d t h > < / a : V a l u e > < / a : K e y V a l u e O f D i a g r a m O b j e c t K e y a n y T y p e z b w N T n L X > < a : K e y V a l u e O f D i a g r a m O b j e c t K e y a n y T y p e z b w N T n L X > < a : K e y > < K e y > T a b l e s \ t e n d e r s _ c o n t r a c t s \ C o l u m n s \ d e l i v e r y _ p e r i o d < / K e y > < / a : K e y > < a : V a l u e   i : t y p e = " D i a g r a m D i s p l a y N o d e V i e w S t a t e " > < H e i g h t > 1 5 0 < / H e i g h t > < I s E x p a n d e d > t r u e < / I s E x p a n d e d > < W i d t h > 2 0 0 < / W i d t h > < / a : V a l u e > < / a : K e y V a l u e O f D i a g r a m O b j e c t K e y a n y T y p e z b w N T n L X > < a : K e y V a l u e O f D i a g r a m O b j e c t K e y a n y T y p e z b w N T n L X > < a : K e y > < K e y > T a b l e s \ t e n d e r s _ c o n t r a c t s \ C o l u m n s \ v o l u m e < / K e y > < / a : K e y > < a : V a l u e   i : t y p e = " D i a g r a m D i s p l a y N o d e V i e w S t a t e " > < H e i g h t > 1 5 0 < / H e i g h t > < I s E x p a n d e d > t r u e < / I s E x p a n d e d > < W i d t h > 2 0 0 < / W i d t h > < / a : V a l u e > < / a : K e y V a l u e O f D i a g r a m O b j e c t K e y a n y T y p e z b w N T n L X > < a : K e y V a l u e O f D i a g r a m O b j e c t K e y a n y T y p e z b w N T n L X > < a : K e y > < K e y > T a b l e s \ t e n d e r s _ c o n t r a c t s \ C o l u m n s \ t y p e < / K e y > < / a : K e y > < a : V a l u e   i : t y p e = " D i a g r a m D i s p l a y N o d e V i e w S t a t e " > < H e i g h t > 1 5 0 < / H e i g h t > < I s E x p a n d e d > t r u e < / I s E x p a n d e d > < W i d t h > 2 0 0 < / W i d t h > < / a : V a l u e > < / a : K e y V a l u e O f D i a g r a m O b j e c t K e y a n y T y p e z b w N T n L X > < a : K e y V a l u e O f D i a g r a m O b j e c t K e y a n y T y p e z b w N T n L X > < a : K e y > < K e y > T a b l e s \ t e n d e r s _ c o n t r a c t s \ C o l u m n s \ M A T   0 6 ' 2 0 2 2   -   0 5 ' 2 0 2 3 < / K e y > < / a : K e y > < a : V a l u e   i : t y p e = " D i a g r a m D i s p l a y N o d e V i e w S t a t e " > < H e i g h t > 1 5 0 < / H e i g h t > < I s E x p a n d e d > t r u e < / I s E x p a n d e d > < W i d t h > 2 0 0 < / W i d t h > < / a : V a l u e > < / a : K e y V a l u e O f D i a g r a m O b j e c t K e y a n y T y p e z b w N T n L X > < a : K e y V a l u e O f D i a g r a m O b j e c t K e y a n y T y p e z b w N T n L X > < a : K e y > < K e y > T a b l e s \ t e n d e r s _ c o n t r a c t s \ C o l u m n s \ M A T   0 6 ' 2 0 2 1   -   0 5 ' 2 0 2 2 < / K e y > < / a : K e y > < a : V a l u e   i : t y p e = " D i a g r a m D i s p l a y N o d e V i e w S t a t e " > < H e i g h t > 1 5 0 < / H e i g h t > < I s E x p a n d e d > t r u e < / I s E x p a n d e d > < W i d t h > 2 0 0 < / W i d t h > < / a : V a l u e > < / a : K e y V a l u e O f D i a g r a m O b j e c t K e y a n y T y p e z b w N T n L X > < a : K e y V a l u e O f D i a g r a m O b j e c t K e y a n y T y p e z b w N T n L X > < a : K e y > < K e y > T a b l e s \ t e n d e r s _ c o n t r a c t s \ C o l u m n s \ M A T   0 6 ' 2 0 2 0   -   0 5 ' 2 0 2 1 < / K e y > < / a : K e y > < a : V a l u e   i : t y p e = " D i a g r a m D i s p l a y N o d e V i e w S t a t e " > < H e i g h t > 1 5 0 < / H e i g h t > < I s E x p a n d e d > t r u e < / I s E x p a n d e d > < W i d t h > 2 0 0 < / W i d t h > < / a : V a l u e > < / a : K e y V a l u e O f D i a g r a m O b j e c t K e y a n y T y p e z b w N T n L X > < a : K e y V a l u e O f D i a g r a m O b j e c t K e y a n y T y p e z b w N T n L X > < a : K e y > < K e y > T a b l e s \ t e n d e r s _ c o n t r a c t s \ C o l u m n s \ M A T < / K e y > < / a : K e y > < a : V a l u e   i : t y p e = " D i a g r a m D i s p l a y N o d e V i e w S t a t e " > < H e i g h t > 1 5 0 < / H e i g h t > < I s E x p a n d e d > t r u e < / I s E x p a n d e d > < W i d t h > 2 0 0 < / W i d t h > < / a : V a l u e > < / a : K e y V a l u e O f D i a g r a m O b j e c t K e y a n y T y p e z b w N T n L X > < a : K e y V a l u e O f D i a g r a m O b j e c t K e y a n y T y p e z b w N T n L X > < a : K e y > < K e y > T a b l e s \ t e n d e r s _ c o n t r a c t s \ C o l u m n s \ Y T D   2 0 2 3 < / K e y > < / a : K e y > < a : V a l u e   i : t y p e = " D i a g r a m D i s p l a y N o d e V i e w S t a t e " > < H e i g h t > 1 5 0 < / H e i g h t > < I s E x p a n d e d > t r u e < / I s E x p a n d e d > < W i d t h > 2 0 0 < / W i d t h > < / a : V a l u e > < / a : K e y V a l u e O f D i a g r a m O b j e c t K e y a n y T y p e z b w N T n L X > < a : K e y V a l u e O f D i a g r a m O b j e c t K e y a n y T y p e z b w N T n L X > < a : K e y > < K e y > T a b l e s \ t e n d e r s _ c o n t r a c t s \ C o l u m n s \ Y T D   2 0 2 2 < / K e y > < / a : K e y > < a : V a l u e   i : t y p e = " D i a g r a m D i s p l a y N o d e V i e w S t a t e " > < H e i g h t > 1 5 0 < / H e i g h t > < I s E x p a n d e d > t r u e < / I s E x p a n d e d > < W i d t h > 2 0 0 < / W i d t h > < / a : V a l u e > < / a : K e y V a l u e O f D i a g r a m O b j e c t K e y a n y T y p e z b w N T n L X > < a : K e y V a l u e O f D i a g r a m O b j e c t K e y a n y T y p e z b w N T n L X > < a : K e y > < K e y > T a b l e s \ t e n d e r s _ c o n t r a c t s \ C o l u m n s \ Y T D   2 0 2 1 < / K e y > < / a : K e y > < a : V a l u e   i : t y p e = " D i a g r a m D i s p l a y N o d e V i e w S t a t e " > < H e i g h t > 1 5 0 < / H e i g h t > < I s E x p a n d e d > t r u e < / I s E x p a n d e d > < W i d t h > 2 0 0 < / W i d t h > < / a : V a l u e > < / a : K e y V a l u e O f D i a g r a m O b j e c t K e y a n y T y p e z b w N T n L X > < a : K e y V a l u e O f D i a g r a m O b j e c t K e y a n y T y p e z b w N T n L X > < a : K e y > < K e y > T a b l e s \ t e n d e r s _ c o n t r a c t s \ C o l u m n s \ Y T D < / K e y > < / a : K e y > < a : V a l u e   i : t y p e = " D i a g r a m D i s p l a y N o d e V i e w S t a t e " > < H e i g h t > 1 5 0 < / H e i g h t > < I s E x p a n d e d > t r u e < / I s E x p a n d e d > < W i d t h > 2 0 0 < / W i d t h > < / a : V a l u e > < / a : K e y V a l u e O f D i a g r a m O b j e c t K e y a n y T y p e z b w N T n L X > < a : K e y V a l u e O f D i a g r a m O b j e c t K e y a n y T y p e z b w N T n L X > < a : K e y > < K e y > R e l a t i o n s h i p s \ & l t ; T a b l e s \ s a l e s _ b y _ t y p e \ C o l u m n s \ t y p e & g t ; - & l t ; T a b l e s \ t y p e \ C o l u m n s \ t y p e & g t ; < / K e y > < / a : K e y > < a : V a l u e   i : t y p e = " D i a g r a m D i s p l a y L i n k V i e w S t a t e " > < A u t o m a t i o n P r o p e r t y H e l p e r T e x t > E n d   p o i n t   1 :   ( 3 8 0 . 0 1 5 2 4 2 2 7 0 6 6 3 , 2 9 8 . 0 2 ) .   E n d   p o i n t   2 :   ( 8 9 3 . 1 1 9 0 5 2 8 3 8 3 2 9 , 6 5 . 2 )   < / A u t o m a t i o n P r o p e r t y H e l p e r T e x t > < L a y e d O u t > t r u e < / L a y e d O u t > < P o i n t s   x m l n s : b = " h t t p : / / s c h e m a s . d a t a c o n t r a c t . o r g / 2 0 0 4 / 0 7 / S y s t e m . W i n d o w s " > < b : P o i n t > < b : _ x > 3 8 0 . 0 1 5 2 4 2 2 7 0 6 6 3 2 9 < / b : _ x > < b : _ y > 2 9 8 . 0 2 < / b : _ y > < / b : P o i n t > < b : P o i n t > < b : _ x > 3 8 4 . 1 8 0 6 9 2 4 6 0 8 2 1 8 3 < / b : _ x > < b : _ y > 2 9 8 . 0 2 < / b : _ y > < / b : P o i n t > < b : P o i n t > < b : _ x > 3 8 6 . 1 8 0 6 9 2 4 6 0 8 2 1 8 3 < / b : _ x > < b : _ y > 2 9 6 . 0 2 < / b : _ y > < / b : P o i n t > < b : P o i n t > < b : _ x > 3 8 6 . 1 8 0 6 9 2 4 6 0 8 2 1 8 3 < / b : _ x > < b : _ y > 1 8 7 . 4 7 8 4 0 9 < / b : _ y > < / b : P o i n t > < b : P o i n t > < b : _ x > 3 8 8 . 1 8 0 6 9 2 4 6 0 8 2 1 8 3 < / b : _ x > < b : _ y > 1 8 5 . 4 7 8 4 0 9 < / b : _ y > < / b : P o i n t > < b : P o i n t > < b : _ x > 8 8 8 . 2 4 6 6 9 8 3 1 8 4 4 2 1 < / b : _ x > < b : _ y > 1 8 5 . 4 7 8 4 0 9 < / b : _ y > < / b : P o i n t > < b : P o i n t > < b : _ x > 8 9 0 . 2 4 6 6 9 8 3 1 8 4 4 2 1 < / b : _ x > < b : _ y > 1 8 3 . 4 7 8 4 0 9 < / b : _ y > < / b : P o i n t > < b : P o i n t > < b : _ x > 8 9 0 . 2 4 6 6 9 8 3 1 8 4 4 2 1 < / b : _ x > < b : _ y > 6 7 . 2 < / b : _ y > < / b : P o i n t > < b : P o i n t > < b : _ x > 8 9 2 . 2 4 6 6 9 8 3 1 8 4 4 2 1 < / b : _ x > < b : _ y > 6 5 . 2 < / b : _ y > < / b : P o i n t > < b : P o i n t > < b : _ x > 8 9 3 . 1 1 9 0 5 2 8 3 8 3 2 9 < / b : _ x > < b : _ y > 6 5 . 2 < / b : _ y > < / b : P o i n t > < / P o i n t s > < / a : V a l u e > < / a : K e y V a l u e O f D i a g r a m O b j e c t K e y a n y T y p e z b w N T n L X > < a : K e y V a l u e O f D i a g r a m O b j e c t K e y a n y T y p e z b w N T n L X > < a : K e y > < K e y > R e l a t i o n s h i p s \ & l t ; T a b l e s \ s a l e s _ b y _ t y p e \ C o l u m n s \ t y p e & g t ; - & l t ; T a b l e s \ t y p e \ C o l u m n s \ t y p e & g t ; \ F K < / K e y > < / a : K e y > < a : V a l u e   i : t y p e = " D i a g r a m D i s p l a y L i n k E n d p o i n t V i e w S t a t e " > < H e i g h t > 1 6 < / H e i g h t > < L a b e l L o c a t i o n   x m l n s : b = " h t t p : / / s c h e m a s . d a t a c o n t r a c t . o r g / 2 0 0 4 / 0 7 / S y s t e m . W i n d o w s " > < b : _ x > 3 6 4 . 0 1 5 2 4 2 2 7 0 6 6 3 2 9 < / b : _ x > < b : _ y > 2 9 0 . 0 2 < / b : _ y > < / L a b e l L o c a t i o n > < L o c a t i o n   x m l n s : b = " h t t p : / / s c h e m a s . d a t a c o n t r a c t . o r g / 2 0 0 4 / 0 7 / S y s t e m . W i n d o w s " > < b : _ x > 3 6 4 . 0 1 5 2 4 2 2 7 0 6 6 3 2 4 < / b : _ x > < b : _ y > 2 9 8 . 0 2 < / b : _ y > < / L o c a t i o n > < S h a p e R o t a t e A n g l e > 3 6 0 < / S h a p e R o t a t e A n g l e > < W i d t h > 1 6 < / W i d t h > < / a : V a l u e > < / a : K e y V a l u e O f D i a g r a m O b j e c t K e y a n y T y p e z b w N T n L X > < a : K e y V a l u e O f D i a g r a m O b j e c t K e y a n y T y p e z b w N T n L X > < a : K e y > < K e y > R e l a t i o n s h i p s \ & l t ; T a b l e s \ s a l e s _ b y _ t y p e \ C o l u m n s \ t y p e & g t ; - & l t ; T a b l e s \ t y p e \ C o l u m n s \ t y p e & g t ; \ P K < / K e y > < / a : K e y > < a : V a l u e   i : t y p e = " D i a g r a m D i s p l a y L i n k E n d p o i n t V i e w S t a t e " > < H e i g h t > 1 6 < / H e i g h t > < L a b e l L o c a t i o n   x m l n s : b = " h t t p : / / s c h e m a s . d a t a c o n t r a c t . o r g / 2 0 0 4 / 0 7 / S y s t e m . W i n d o w s " > < b : _ x > 8 9 3 . 1 1 9 0 5 2 8 3 8 3 2 9 < / b : _ x > < b : _ y > 5 7 . 2 < / b : _ y > < / L a b e l L o c a t i o n > < L o c a t i o n   x m l n s : b = " h t t p : / / s c h e m a s . d a t a c o n t r a c t . o r g / 2 0 0 4 / 0 7 / S y s t e m . W i n d o w s " > < b : _ x > 9 0 9 . 1 1 9 0 5 2 8 3 8 3 2 9 < / b : _ x > < b : _ y > 6 5 . 2 < / b : _ y > < / L o c a t i o n > < S h a p e R o t a t e A n g l e > 1 8 0 < / S h a p e R o t a t e A n g l e > < W i d t h > 1 6 < / W i d t h > < / a : V a l u e > < / a : K e y V a l u e O f D i a g r a m O b j e c t K e y a n y T y p e z b w N T n L X > < a : K e y V a l u e O f D i a g r a m O b j e c t K e y a n y T y p e z b w N T n L X > < a : K e y > < K e y > R e l a t i o n s h i p s \ & l t ; T a b l e s \ s a l e s _ b y _ t y p e \ C o l u m n s \ t y p e & g t ; - & l t ; T a b l e s \ t y p e \ C o l u m n s \ t y p e & g t ; \ C r o s s F i l t e r < / K e y > < / a : K e y > < a : V a l u e   i : t y p e = " D i a g r a m D i s p l a y L i n k C r o s s F i l t e r V i e w S t a t e " > < P o i n t s   x m l n s : b = " h t t p : / / s c h e m a s . d a t a c o n t r a c t . o r g / 2 0 0 4 / 0 7 / S y s t e m . W i n d o w s " > < b : P o i n t > < b : _ x > 3 8 0 . 0 1 5 2 4 2 2 7 0 6 6 3 2 9 < / b : _ x > < b : _ y > 2 9 8 . 0 2 < / b : _ y > < / b : P o i n t > < b : P o i n t > < b : _ x > 3 8 4 . 1 8 0 6 9 2 4 6 0 8 2 1 8 3 < / b : _ x > < b : _ y > 2 9 8 . 0 2 < / b : _ y > < / b : P o i n t > < b : P o i n t > < b : _ x > 3 8 6 . 1 8 0 6 9 2 4 6 0 8 2 1 8 3 < / b : _ x > < b : _ y > 2 9 6 . 0 2 < / b : _ y > < / b : P o i n t > < b : P o i n t > < b : _ x > 3 8 6 . 1 8 0 6 9 2 4 6 0 8 2 1 8 3 < / b : _ x > < b : _ y > 1 8 7 . 4 7 8 4 0 9 < / b : _ y > < / b : P o i n t > < b : P o i n t > < b : _ x > 3 8 8 . 1 8 0 6 9 2 4 6 0 8 2 1 8 3 < / b : _ x > < b : _ y > 1 8 5 . 4 7 8 4 0 9 < / b : _ y > < / b : P o i n t > < b : P o i n t > < b : _ x > 8 8 8 . 2 4 6 6 9 8 3 1 8 4 4 2 1 < / b : _ x > < b : _ y > 1 8 5 . 4 7 8 4 0 9 < / b : _ y > < / b : P o i n t > < b : P o i n t > < b : _ x > 8 9 0 . 2 4 6 6 9 8 3 1 8 4 4 2 1 < / b : _ x > < b : _ y > 1 8 3 . 4 7 8 4 0 9 < / b : _ y > < / b : P o i n t > < b : P o i n t > < b : _ x > 8 9 0 . 2 4 6 6 9 8 3 1 8 4 4 2 1 < / b : _ x > < b : _ y > 6 7 . 2 < / b : _ y > < / b : P o i n t > < b : P o i n t > < b : _ x > 8 9 2 . 2 4 6 6 9 8 3 1 8 4 4 2 1 < / b : _ x > < b : _ y > 6 5 . 2 < / b : _ y > < / b : P o i n t > < b : P o i n t > < b : _ x > 8 9 3 . 1 1 9 0 5 2 8 3 8 3 2 9 < / b : _ x > < b : _ y > 6 5 . 2 < / b : _ y > < / b : P o i n t > < / P o i n t s > < / a : V a l u e > < / a : K e y V a l u e O f D i a g r a m O b j e c t K e y a n y T y p e z b w N T n L X > < a : K e y V a l u e O f D i a g r a m O b j e c t K e y a n y T y p e z b w N T n L X > < a : K e y > < K e y > R e l a t i o n s h i p s \ & l t ; T a b l e s \ s a l e s _ b y _ t y p e \ C o l u m n s \ d a t e & g t ; - & l t ; T a b l e s \ d a t e \ C o l u m n s \ d a t e & g t ; < / K e y > < / a : K e y > < a : V a l u e   i : t y p e = " D i a g r a m D i s p l a y L i n k V i e w S t a t e " > < A u t o m a t i o n P r o p e r t y H e l p e r T e x t > E n d   p o i n t   1 :   ( 3 8 0 . 0 1 5 2 4 2 2 7 0 6 6 3 , 2 5 8 . 0 2 ) .   E n d   p o i n t   2 :   ( 5 3 9 . 0 0 7 6 2 1 , 1 6 7 . 2 )   < / A u t o m a t i o n P r o p e r t y H e l p e r T e x t > < L a y e d O u t > t r u e < / L a y e d O u t > < P o i n t s   x m l n s : b = " h t t p : / / s c h e m a s . d a t a c o n t r a c t . o r g / 2 0 0 4 / 0 7 / S y s t e m . W i n d o w s " > < b : P o i n t > < b : _ x > 3 8 0 . 0 1 5 2 4 2 2 7 0 6 6 3 2 4 < / b : _ x > < b : _ y > 2 5 8 . 0 2 < / b : _ y > < / b : P o i n t > < b : P o i n t > < b : _ x > 3 8 2 . 1 5 0 5 0 8 6 7 0 0 9 7 9 1 < / b : _ x > < b : _ y > 2 5 8 . 0 2 < / b : _ y > < / b : P o i n t > < b : P o i n t > < b : _ x > 3 8 4 . 1 5 0 5 0 8 6 7 0 0 9 7 9 1 < / b : _ x > < b : _ y > 2 5 6 . 0 2 < / b : _ y > < / b : P o i n t > < b : P o i n t > < b : _ x > 3 8 4 . 1 5 0 5 0 8 6 7 0 0 9 7 9 1 < / b : _ x > < b : _ y > 1 7 2 . 6 4 8 8 6 4 < / b : _ y > < / b : P o i n t > < b : P o i n t > < b : _ x > 3 8 6 . 1 5 0 5 0 8 6 7 0 0 9 7 9 1 < / b : _ x > < b : _ y > 1 7 0 . 6 4 8 8 6 4 < / b : _ y > < / b : P o i n t > < b : P o i n t > < b : _ x > 5 3 7 . 0 0 7 6 2 1 < / b : _ x > < b : _ y > 1 7 0 . 6 4 8 8 6 4 < / b : _ y > < / b : P o i n t > < b : P o i n t > < b : _ x > 5 3 9 . 0 0 7 6 2 1 < / b : _ x > < b : _ y > 1 6 8 . 6 4 8 8 6 4 < / b : _ y > < / b : P o i n t > < b : P o i n t > < b : _ x > 5 3 9 . 0 0 7 6 2 1 < / b : _ x > < b : _ y > 1 6 7 . 1 9 9 9 9 9 9 9 9 9 9 9 9 6 < / b : _ y > < / b : P o i n t > < / P o i n t s > < / a : V a l u e > < / a : K e y V a l u e O f D i a g r a m O b j e c t K e y a n y T y p e z b w N T n L X > < a : K e y V a l u e O f D i a g r a m O b j e c t K e y a n y T y p e z b w N T n L X > < a : K e y > < K e y > R e l a t i o n s h i p s \ & l t ; T a b l e s \ s a l e s _ b y _ t y p e \ C o l u m n s \ d a t e & g t ; - & l t ; T a b l e s \ d a t e \ C o l u m n s \ d a t e & g t ; \ F K < / K e y > < / a : K e y > < a : V a l u e   i : t y p e = " D i a g r a m D i s p l a y L i n k E n d p o i n t V i e w S t a t e " > < H e i g h t > 1 6 < / H e i g h t > < L a b e l L o c a t i o n   x m l n s : b = " h t t p : / / s c h e m a s . d a t a c o n t r a c t . o r g / 2 0 0 4 / 0 7 / S y s t e m . W i n d o w s " > < b : _ x > 3 6 4 . 0 1 5 2 4 2 2 7 0 6 6 3 2 4 < / b : _ x > < b : _ y > 2 5 0 . 0 1 9 9 9 9 9 9 9 9 9 9 9 8 < / b : _ y > < / L a b e l L o c a t i o n > < L o c a t i o n   x m l n s : b = " h t t p : / / s c h e m a s . d a t a c o n t r a c t . o r g / 2 0 0 4 / 0 7 / S y s t e m . W i n d o w s " > < b : _ x > 3 6 4 . 0 1 5 2 4 2 2 7 0 6 6 3 2 4 < / b : _ x > < b : _ y > 2 5 8 . 0 2 < / b : _ y > < / L o c a t i o n > < S h a p e R o t a t e A n g l e > 3 6 0 < / S h a p e R o t a t e A n g l e > < W i d t h > 1 6 < / W i d t h > < / a : V a l u e > < / a : K e y V a l u e O f D i a g r a m O b j e c t K e y a n y T y p e z b w N T n L X > < a : K e y V a l u e O f D i a g r a m O b j e c t K e y a n y T y p e z b w N T n L X > < a : K e y > < K e y > R e l a t i o n s h i p s \ & l t ; T a b l e s \ s a l e s _ b y _ t y p e \ C o l u m n s \ d a t e & g t ; - & l t ; T a b l e s \ d a t e \ C o l u m n s \ d a t e & g t ; \ P K < / K e y > < / a : K e y > < a : V a l u e   i : t y p e = " D i a g r a m D i s p l a y L i n k E n d p o i n t V i e w S t a t e " > < H e i g h t > 1 6 < / H e i g h t > < L a b e l L o c a t i o n   x m l n s : b = " h t t p : / / s c h e m a s . d a t a c o n t r a c t . o r g / 2 0 0 4 / 0 7 / S y s t e m . W i n d o w s " > < b : _ x > 5 3 1 . 0 0 7 6 2 1 < / b : _ x > < b : _ y > 1 5 1 . 1 9 9 9 9 9 9 9 9 9 9 9 9 6 < / b : _ y > < / L a b e l L o c a t i o n > < L o c a t i o n   x m l n s : b = " h t t p : / / s c h e m a s . d a t a c o n t r a c t . o r g / 2 0 0 4 / 0 7 / S y s t e m . W i n d o w s " > < b : _ x > 5 3 9 . 0 0 7 6 2 1 < / b : _ x > < b : _ y > 1 5 1 . 1 9 9 9 9 9 9 9 9 9 9 9 9 6 < / b : _ y > < / L o c a t i o n > < S h a p e R o t a t e A n g l e > 9 0 < / S h a p e R o t a t e A n g l e > < W i d t h > 1 6 < / W i d t h > < / a : V a l u e > < / a : K e y V a l u e O f D i a g r a m O b j e c t K e y a n y T y p e z b w N T n L X > < a : K e y V a l u e O f D i a g r a m O b j e c t K e y a n y T y p e z b w N T n L X > < a : K e y > < K e y > R e l a t i o n s h i p s \ & l t ; T a b l e s \ s a l e s _ b y _ t y p e \ C o l u m n s \ d a t e & g t ; - & l t ; T a b l e s \ d a t e \ C o l u m n s \ d a t e & g t ; \ C r o s s F i l t e r < / K e y > < / a : K e y > < a : V a l u e   i : t y p e = " D i a g r a m D i s p l a y L i n k C r o s s F i l t e r V i e w S t a t e " > < P o i n t s   x m l n s : b = " h t t p : / / s c h e m a s . d a t a c o n t r a c t . o r g / 2 0 0 4 / 0 7 / S y s t e m . W i n d o w s " > < b : P o i n t > < b : _ x > 3 8 0 . 0 1 5 2 4 2 2 7 0 6 6 3 2 4 < / b : _ x > < b : _ y > 2 5 8 . 0 2 < / b : _ y > < / b : P o i n t > < b : P o i n t > < b : _ x > 3 8 2 . 1 5 0 5 0 8 6 7 0 0 9 7 9 1 < / b : _ x > < b : _ y > 2 5 8 . 0 2 < / b : _ y > < / b : P o i n t > < b : P o i n t > < b : _ x > 3 8 4 . 1 5 0 5 0 8 6 7 0 0 9 7 9 1 < / b : _ x > < b : _ y > 2 5 6 . 0 2 < / b : _ y > < / b : P o i n t > < b : P o i n t > < b : _ x > 3 8 4 . 1 5 0 5 0 8 6 7 0 0 9 7 9 1 < / b : _ x > < b : _ y > 1 7 2 . 6 4 8 8 6 4 < / b : _ y > < / b : P o i n t > < b : P o i n t > < b : _ x > 3 8 6 . 1 5 0 5 0 8 6 7 0 0 9 7 9 1 < / b : _ x > < b : _ y > 1 7 0 . 6 4 8 8 6 4 < / b : _ y > < / b : P o i n t > < b : P o i n t > < b : _ x > 5 3 7 . 0 0 7 6 2 1 < / b : _ x > < b : _ y > 1 7 0 . 6 4 8 8 6 4 < / b : _ y > < / b : P o i n t > < b : P o i n t > < b : _ x > 5 3 9 . 0 0 7 6 2 1 < / b : _ x > < b : _ y > 1 6 8 . 6 4 8 8 6 4 < / b : _ y > < / b : P o i n t > < b : P o i n t > < b : _ x > 5 3 9 . 0 0 7 6 2 1 < / b : _ x > < b : _ y > 1 6 7 . 1 9 9 9 9 9 9 9 9 9 9 9 9 6 < / b : _ y > < / b : P o i n t > < / P o i n t s > < / a : V a l u e > < / a : K e y V a l u e O f D i a g r a m O b j e c t K e y a n y T y p e z b w N T n L X > < a : K e y V a l u e O f D i a g r a m O b j e c t K e y a n y T y p e z b w N T n L X > < a : K e y > < K e y > R e l a t i o n s h i p s \ & l t ; T a b l e s \ s a l e s _ b y _ t y p e \ C o l u m n s \ p r o d u c t _ n a m e & g t ; - & l t ; T a b l e s \ p r o d u c t \ C o l u m n s \ p r o d u c t & g t ; < / K e y > < / a : K e y > < a : V a l u e   i : t y p e = " D i a g r a m D i s p l a y L i n k V i e w S t a t e " > < A u t o m a t i o n P r o p e r t y H e l p e r T e x t > E n d   p o i n t   1 :   ( 3 8 0 . 0 1 5 2 4 2 2 7 0 6 6 3 , 2 7 8 . 0 2 ) .   E n d   p o i n t   2 :   ( 7 5 8 . 2 6 2 0 6 7 , 1 6 9 . 6 )   < / A u t o m a t i o n P r o p e r t y H e l p e r T e x t > < L a y e d O u t > t r u e < / L a y e d O u t > < P o i n t s   x m l n s : b = " h t t p : / / s c h e m a s . d a t a c o n t r a c t . o r g / 2 0 0 4 / 0 7 / S y s t e m . W i n d o w s " > < b : P o i n t > < b : _ x > 3 8 0 . 0 1 5 2 4 2 2 7 0 6 6 3 1 8 < / b : _ x > < b : _ y > 2 7 8 . 0 2 < / b : _ y > < / b : P o i n t > < b : P o i n t > < b : _ x > 3 8 2 . 9 2 3 1 6 4 1 2 0 7 6 2 2 4 < / b : _ x > < b : _ y > 2 7 8 . 0 2 < / b : _ y > < / b : P o i n t > < b : P o i n t > < b : _ x > 3 8 4 . 9 2 3 1 6 4 1 2 0 7 6 2 2 4 < / b : _ x > < b : _ y > 2 7 6 . 0 2 < / b : _ y > < / b : P o i n t > < b : P o i n t > < b : _ x > 3 8 4 . 9 2 3 1 6 4 1 2 0 7 6 2 2 4 < / b : _ x > < b : _ y > 1 8 2 . 5 3 5 2 2 7 < / b : _ y > < / b : P o i n t > < b : P o i n t > < b : _ x > 3 8 6 . 9 2 3 1 6 4 1 2 0 7 6 2 2 4 < / b : _ x > < b : _ y > 1 8 0 . 5 3 5 2 2 7 < / b : _ y > < / b : P o i n t > < b : P o i n t > < b : _ x > 7 5 6 . 2 6 2 0 6 7 < / b : _ x > < b : _ y > 1 8 0 . 5 3 5 2 2 7 < / b : _ y > < / b : P o i n t > < b : P o i n t > < b : _ x > 7 5 8 . 2 6 2 0 6 7 < / b : _ x > < b : _ y > 1 7 8 . 5 3 5 2 2 7 < / b : _ y > < / b : P o i n t > < b : P o i n t > < b : _ x > 7 5 8 . 2 6 2 0 6 7 < / b : _ x > < b : _ y > 1 6 9 . 5 9 9 9 9 9 9 9 9 9 9 9 9 4 < / b : _ y > < / b : P o i n t > < / P o i n t s > < / a : V a l u e > < / a : K e y V a l u e O f D i a g r a m O b j e c t K e y a n y T y p e z b w N T n L X > < a : K e y V a l u e O f D i a g r a m O b j e c t K e y a n y T y p e z b w N T n L X > < a : K e y > < K e y > R e l a t i o n s h i p s \ & l t ; T a b l e s \ s a l e s _ b y _ t y p e \ C o l u m n s \ p r o d u c t _ n a m e & g t ; - & l t ; T a b l e s \ p r o d u c t \ C o l u m n s \ p r o d u c t & g t ; \ F K < / K e y > < / a : K e y > < a : V a l u e   i : t y p e = " D i a g r a m D i s p l a y L i n k E n d p o i n t V i e w S t a t e " > < H e i g h t > 1 6 < / H e i g h t > < L a b e l L o c a t i o n   x m l n s : b = " h t t p : / / s c h e m a s . d a t a c o n t r a c t . o r g / 2 0 0 4 / 0 7 / S y s t e m . W i n d o w s " > < b : _ x > 3 6 4 . 0 1 5 2 4 2 2 7 0 6 6 3 1 8 < / b : _ x > < b : _ y > 2 7 0 . 0 2 < / b : _ y > < / L a b e l L o c a t i o n > < L o c a t i o n   x m l n s : b = " h t t p : / / s c h e m a s . d a t a c o n t r a c t . o r g / 2 0 0 4 / 0 7 / S y s t e m . W i n d o w s " > < b : _ x > 3 6 4 . 0 1 5 2 4 2 2 7 0 6 6 3 1 8 < / b : _ x > < b : _ y > 2 7 8 . 0 2 < / b : _ y > < / L o c a t i o n > < S h a p e R o t a t e A n g l e > 3 6 0 < / S h a p e R o t a t e A n g l e > < W i d t h > 1 6 < / W i d t h > < / a : V a l u e > < / a : K e y V a l u e O f D i a g r a m O b j e c t K e y a n y T y p e z b w N T n L X > < a : K e y V a l u e O f D i a g r a m O b j e c t K e y a n y T y p e z b w N T n L X > < a : K e y > < K e y > R e l a t i o n s h i p s \ & l t ; T a b l e s \ s a l e s _ b y _ t y p e \ C o l u m n s \ p r o d u c t _ n a m e & g t ; - & l t ; T a b l e s \ p r o d u c t \ C o l u m n s \ p r o d u c t & g t ; \ P K < / K e y > < / a : K e y > < a : V a l u e   i : t y p e = " D i a g r a m D i s p l a y L i n k E n d p o i n t V i e w S t a t e " > < H e i g h t > 1 6 < / H e i g h t > < L a b e l L o c a t i o n   x m l n s : b = " h t t p : / / s c h e m a s . d a t a c o n t r a c t . o r g / 2 0 0 4 / 0 7 / S y s t e m . W i n d o w s " > < b : _ x > 7 5 0 . 2 6 2 0 6 7 < / b : _ x > < b : _ y > 1 5 3 . 5 9 9 9 9 9 9 9 9 9 9 9 9 4 < / b : _ y > < / L a b e l L o c a t i o n > < L o c a t i o n   x m l n s : b = " h t t p : / / s c h e m a s . d a t a c o n t r a c t . o r g / 2 0 0 4 / 0 7 / S y s t e m . W i n d o w s " > < b : _ x > 7 5 8 . 2 6 2 0 6 6 9 9 9 9 9 9 8 9 < / b : _ x > < b : _ y > 1 5 3 . 5 9 9 9 9 9 9 9 9 9 9 9 9 7 < / b : _ y > < / L o c a t i o n > < S h a p e R o t a t e A n g l e > 8 9 . 9 9 9 9 9 9 9 9 9 9 9 9 6 < / S h a p e R o t a t e A n g l e > < W i d t h > 1 6 < / W i d t h > < / a : V a l u e > < / a : K e y V a l u e O f D i a g r a m O b j e c t K e y a n y T y p e z b w N T n L X > < a : K e y V a l u e O f D i a g r a m O b j e c t K e y a n y T y p e z b w N T n L X > < a : K e y > < K e y > R e l a t i o n s h i p s \ & l t ; T a b l e s \ s a l e s _ b y _ t y p e \ C o l u m n s \ p r o d u c t _ n a m e & g t ; - & l t ; T a b l e s \ p r o d u c t \ C o l u m n s \ p r o d u c t & g t ; \ C r o s s F i l t e r < / K e y > < / a : K e y > < a : V a l u e   i : t y p e = " D i a g r a m D i s p l a y L i n k C r o s s F i l t e r V i e w S t a t e " > < P o i n t s   x m l n s : b = " h t t p : / / s c h e m a s . d a t a c o n t r a c t . o r g / 2 0 0 4 / 0 7 / S y s t e m . W i n d o w s " > < b : P o i n t > < b : _ x > 3 8 0 . 0 1 5 2 4 2 2 7 0 6 6 3 1 8 < / b : _ x > < b : _ y > 2 7 8 . 0 2 < / b : _ y > < / b : P o i n t > < b : P o i n t > < b : _ x > 3 8 2 . 9 2 3 1 6 4 1 2 0 7 6 2 2 4 < / b : _ x > < b : _ y > 2 7 8 . 0 2 < / b : _ y > < / b : P o i n t > < b : P o i n t > < b : _ x > 3 8 4 . 9 2 3 1 6 4 1 2 0 7 6 2 2 4 < / b : _ x > < b : _ y > 2 7 6 . 0 2 < / b : _ y > < / b : P o i n t > < b : P o i n t > < b : _ x > 3 8 4 . 9 2 3 1 6 4 1 2 0 7 6 2 2 4 < / b : _ x > < b : _ y > 1 8 2 . 5 3 5 2 2 7 < / b : _ y > < / b : P o i n t > < b : P o i n t > < b : _ x > 3 8 6 . 9 2 3 1 6 4 1 2 0 7 6 2 2 4 < / b : _ x > < b : _ y > 1 8 0 . 5 3 5 2 2 7 < / b : _ y > < / b : P o i n t > < b : P o i n t > < b : _ x > 7 5 6 . 2 6 2 0 6 7 < / b : _ x > < b : _ y > 1 8 0 . 5 3 5 2 2 7 < / b : _ y > < / b : P o i n t > < b : P o i n t > < b : _ x > 7 5 8 . 2 6 2 0 6 7 < / b : _ x > < b : _ y > 1 7 8 . 5 3 5 2 2 7 < / b : _ y > < / b : P o i n t > < b : P o i n t > < b : _ x > 7 5 8 . 2 6 2 0 6 7 < / b : _ x > < b : _ y > 1 6 9 . 5 9 9 9 9 9 9 9 9 9 9 9 9 4 < / b : _ y > < / b : P o i n t > < / P o i n t s > < / a : V a l u e > < / a : K e y V a l u e O f D i a g r a m O b j e c t K e y a n y T y p e z b w N T n L X > < a : K e y V a l u e O f D i a g r a m O b j e c t K e y a n y T y p e z b w N T n L X > < a : K e y > < K e y > R e l a t i o n s h i p s \ & l t ; T a b l e s \ s a l e s _ b y _ t y p e \ C o l u m n s \ r e g i o n & g t ; - & l t ; T a b l e s \ r e g i o n \ C o l u m n s \ r e g i o n & g t ; < / K e y > < / a : K e y > < a : V a l u e   i : t y p e = " D i a g r a m D i s p l a y L i n k V i e w S t a t e " > < A u t o m a t i o n P r o p e r t y H e l p e r T e x t > E n d   p o i n t   1 :   ( 1 4 8 . 0 1 5 2 4 2 2 7 0 6 6 3 , 2 9 7 . 6 ) .   E n d   p o i n t   2 :   ( 8 0 , 1 6 6 )   < / A u t o m a t i o n P r o p e r t y H e l p e r T e x t > < L a y e d O u t > t r u e < / L a y e d O u t > < P o i n t s   x m l n s : b = " h t t p : / / s c h e m a s . d a t a c o n t r a c t . o r g / 2 0 0 4 / 0 7 / S y s t e m . W i n d o w s " > < b : P o i n t > < b : _ x > 1 4 8 . 0 1 5 2 4 2 2 7 0 6 6 3 2 4 < / b : _ x > < b : _ y > 2 9 7 . 6 < / b : _ y > < / b : P o i n t > < b : P o i n t > < b : _ x > 8 2 < / b : _ x > < b : _ y > 2 9 7 . 6 < / b : _ y > < / b : P o i n t > < b : P o i n t > < b : _ x > 8 0 < / b : _ x > < b : _ y > 2 9 5 . 6 < / b : _ y > < / b : P o i n t > < b : P o i n t > < b : _ x > 8 0 < / b : _ x > < b : _ y > 1 6 5 . 9 9 9 9 9 9 9 9 9 9 9 9 9 7 < / b : _ y > < / b : P o i n t > < / P o i n t s > < / a : V a l u e > < / a : K e y V a l u e O f D i a g r a m O b j e c t K e y a n y T y p e z b w N T n L X > < a : K e y V a l u e O f D i a g r a m O b j e c t K e y a n y T y p e z b w N T n L X > < a : K e y > < K e y > R e l a t i o n s h i p s \ & l t ; T a b l e s \ s a l e s _ b y _ t y p e \ C o l u m n s \ r e g i o n & g t ; - & l t ; T a b l e s \ r e g i o n \ C o l u m n s \ r e g i o n & g t ; \ F K < / K e y > < / a : K e y > < a : V a l u e   i : t y p e = " D i a g r a m D i s p l a y L i n k E n d p o i n t V i e w S t a t e " > < H e i g h t > 1 6 < / H e i g h t > < L a b e l L o c a t i o n   x m l n s : b = " h t t p : / / s c h e m a s . d a t a c o n t r a c t . o r g / 2 0 0 4 / 0 7 / S y s t e m . W i n d o w s " > < b : _ x > 1 4 8 . 0 1 5 2 4 2 2 7 0 6 6 3 2 4 < / b : _ x > < b : _ y > 2 8 9 . 6 < / b : _ y > < / L a b e l L o c a t i o n > < L o c a t i o n   x m l n s : b = " h t t p : / / s c h e m a s . d a t a c o n t r a c t . o r g / 2 0 0 4 / 0 7 / S y s t e m . W i n d o w s " > < b : _ x > 1 6 4 . 0 1 5 2 4 2 2 7 0 6 6 3 2 4 < / b : _ x > < b : _ y > 2 9 7 . 6 < / b : _ y > < / L o c a t i o n > < S h a p e R o t a t e A n g l e > 1 8 0 < / S h a p e R o t a t e A n g l e > < W i d t h > 1 6 < / W i d t h > < / a : V a l u e > < / a : K e y V a l u e O f D i a g r a m O b j e c t K e y a n y T y p e z b w N T n L X > < a : K e y V a l u e O f D i a g r a m O b j e c t K e y a n y T y p e z b w N T n L X > < a : K e y > < K e y > R e l a t i o n s h i p s \ & l t ; T a b l e s \ s a l e s _ b y _ t y p e \ C o l u m n s \ r e g i o n & g t ; - & l t ; T a b l e s \ r e g i o n \ C o l u m n s \ r e g i o n & g t ; \ P K < / K e y > < / a : K e y > < a : V a l u e   i : t y p e = " D i a g r a m D i s p l a y L i n k E n d p o i n t V i e w S t a t e " > < H e i g h t > 1 6 < / H e i g h t > < L a b e l L o c a t i o n   x m l n s : b = " h t t p : / / s c h e m a s . d a t a c o n t r a c t . o r g / 2 0 0 4 / 0 7 / S y s t e m . W i n d o w s " > < b : _ x > 7 2 < / b : _ x > < b : _ y > 1 4 9 . 9 9 9 9 9 9 9 9 9 9 9 9 9 7 < / b : _ y > < / L a b e l L o c a t i o n > < L o c a t i o n   x m l n s : b = " h t t p : / / s c h e m a s . d a t a c o n t r a c t . o r g / 2 0 0 4 / 0 7 / S y s t e m . W i n d o w s " > < b : _ x > 8 0 < / b : _ x > < b : _ y > 1 4 9 . 9 9 9 9 9 9 9 9 9 9 9 9 9 7 < / b : _ y > < / L o c a t i o n > < S h a p e R o t a t e A n g l e > 9 0 < / S h a p e R o t a t e A n g l e > < W i d t h > 1 6 < / W i d t h > < / a : V a l u e > < / a : K e y V a l u e O f D i a g r a m O b j e c t K e y a n y T y p e z b w N T n L X > < a : K e y V a l u e O f D i a g r a m O b j e c t K e y a n y T y p e z b w N T n L X > < a : K e y > < K e y > R e l a t i o n s h i p s \ & l t ; T a b l e s \ s a l e s _ b y _ t y p e \ C o l u m n s \ r e g i o n & g t ; - & l t ; T a b l e s \ r e g i o n \ C o l u m n s \ r e g i o n & g t ; \ C r o s s F i l t e r < / K e y > < / a : K e y > < a : V a l u e   i : t y p e = " D i a g r a m D i s p l a y L i n k C r o s s F i l t e r V i e w S t a t e " > < P o i n t s   x m l n s : b = " h t t p : / / s c h e m a s . d a t a c o n t r a c t . o r g / 2 0 0 4 / 0 7 / S y s t e m . W i n d o w s " > < b : P o i n t > < b : _ x > 1 4 8 . 0 1 5 2 4 2 2 7 0 6 6 3 2 4 < / b : _ x > < b : _ y > 2 9 7 . 6 < / b : _ y > < / b : P o i n t > < b : P o i n t > < b : _ x > 8 2 < / b : _ x > < b : _ y > 2 9 7 . 6 < / b : _ y > < / b : P o i n t > < b : P o i n t > < b : _ x > 8 0 < / b : _ x > < b : _ y > 2 9 5 . 6 < / b : _ y > < / b : P o i n t > < b : P o i n t > < b : _ x > 8 0 < / b : _ x > < b : _ y > 1 6 5 . 9 9 9 9 9 9 9 9 9 9 9 9 9 7 < / b : _ y > < / b : P o i n t > < / P o i n t s > < / a : V a l u e > < / a : K e y V a l u e O f D i a g r a m O b j e c t K e y a n y T y p e z b w N T n L X > < a : K e y V a l u e O f D i a g r a m O b j e c t K e y a n y T y p e z b w N T n L X > < a : K e y > < K e y > R e l a t i o n s h i p s \ & l t ; T a b l e s \ s a l e s _ b y _ t y p e \ C o l u m n s \ d i s t r i b u t o r & g t ; - & l t ; T a b l e s \ d i s t r i b u t o r \ C o l u m n s \ d i s t r i b u t o r & g t ; < / K e y > < / a : K e y > < a : V a l u e   i : t y p e = " D i a g r a m D i s p l a y L i n k V i e w S t a t e " > < A u t o m a t i o n P r o p e r t y H e l p e r T e x t > E n d   p o i n t   1 :   ( 3 8 0 . 0 1 5 2 4 2 2 7 0 6 6 3 , 3 1 8 . 0 2 ) .   E n d   p o i n t   2 :   ( 1 1 3 2 . 7 1 9 0 5 2 8 3 8 3 3 , 7 5 )   < / A u t o m a t i o n P r o p e r t y H e l p e r T e x t > < L a y e d O u t > t r u e < / L a y e d O u t > < P o i n t s   x m l n s : b = " h t t p : / / s c h e m a s . d a t a c o n t r a c t . o r g / 2 0 0 4 / 0 7 / S y s t e m . W i n d o w s " > < b : P o i n t > < b : _ x > 3 8 0 . 0 1 5 2 4 2 2 7 0 6 6 3 2 9 < / b : _ x > < b : _ y > 3 1 8 . 0 2 < / b : _ y > < / b : P o i n t > < b : P o i n t > < b : _ x > 3 8 5 . 9 0 4 3 2 1 5 8 8 7 3 6 7 1 < / b : _ x > < b : _ y > 3 1 8 . 0 2 < / b : _ y > < / b : P o i n t > < b : P o i n t > < b : _ x > 3 8 7 . 9 0 4 3 2 1 5 8 8 7 3 6 7 1 < / b : _ x > < b : _ y > 3 1 6 . 0 2 < / b : _ y > < / b : P o i n t > < b : P o i n t > < b : _ x > 3 8 7 . 9 0 4 3 2 1 5 8 8 7 3 6 7 1 < / b : _ x > < b : _ y > 1 9 7 . 3 6 4 7 7 3 < / b : _ y > < / b : P o i n t > < b : P o i n t > < b : _ x > 3 8 9 . 9 0 4 3 2 1 5 8 8 7 3 6 7 1 < / b : _ x > < b : _ y > 1 9 5 . 3 6 4 7 7 3 < / b : _ y > < / b : P o i n t > < b : P o i n t > < b : _ x > 1 1 2 6 . 6 1 9 0 5 2 9 9 5 5 0 0 2 < / b : _ x > < b : _ y > 1 9 5 . 3 6 4 7 7 3 < / b : _ y > < / b : P o i n t > < b : P o i n t > < b : _ x > 1 1 2 8 . 6 1 9 0 5 2 9 9 5 5 0 0 2 < / b : _ x > < b : _ y > 1 9 3 . 3 6 4 7 7 3 < / b : _ y > < / b : P o i n t > < b : P o i n t > < b : _ x > 1 1 2 8 . 6 1 9 0 5 2 9 9 5 5 0 0 2 < / b : _ x > < b : _ y > 7 7 < / b : _ y > < / b : P o i n t > < b : P o i n t > < b : _ x > 1 1 3 0 . 6 1 9 0 5 2 9 9 5 5 0 0 2 < / b : _ x > < b : _ y > 7 5 < / b : _ y > < / b : P o i n t > < b : P o i n t > < b : _ x > 1 1 3 2 . 7 1 9 0 5 2 8 3 8 3 2 8 9 < / b : _ x > < b : _ y > 7 5 < / b : _ y > < / b : P o i n t > < / P o i n t s > < / a : V a l u e > < / a : K e y V a l u e O f D i a g r a m O b j e c t K e y a n y T y p e z b w N T n L X > < a : K e y V a l u e O f D i a g r a m O b j e c t K e y a n y T y p e z b w N T n L X > < a : K e y > < K e y > R e l a t i o n s h i p s \ & l t ; T a b l e s \ s a l e s _ b y _ t y p e \ C o l u m n s \ d i s t r i b u t o r & g t ; - & l t ; T a b l e s \ d i s t r i b u t o r \ C o l u m n s \ d i s t r i b u t o r & g t ; \ F K < / K e y > < / a : K e y > < a : V a l u e   i : t y p e = " D i a g r a m D i s p l a y L i n k E n d p o i n t V i e w S t a t e " > < H e i g h t > 1 6 < / H e i g h t > < L a b e l L o c a t i o n   x m l n s : b = " h t t p : / / s c h e m a s . d a t a c o n t r a c t . o r g / 2 0 0 4 / 0 7 / S y s t e m . W i n d o w s " > < b : _ x > 3 6 4 . 0 1 5 2 4 2 2 7 0 6 6 3 2 9 < / b : _ x > < b : _ y > 3 1 0 . 0 2 < / b : _ y > < / L a b e l L o c a t i o n > < L o c a t i o n   x m l n s : b = " h t t p : / / s c h e m a s . d a t a c o n t r a c t . o r g / 2 0 0 4 / 0 7 / S y s t e m . W i n d o w s " > < b : _ x > 3 6 4 . 0 1 5 2 4 2 2 7 0 6 6 3 2 4 < / b : _ x > < b : _ y > 3 1 8 . 0 2 < / b : _ y > < / L o c a t i o n > < S h a p e R o t a t e A n g l e > 3 6 0 < / S h a p e R o t a t e A n g l e > < W i d t h > 1 6 < / W i d t h > < / a : V a l u e > < / a : K e y V a l u e O f D i a g r a m O b j e c t K e y a n y T y p e z b w N T n L X > < a : K e y V a l u e O f D i a g r a m O b j e c t K e y a n y T y p e z b w N T n L X > < a : K e y > < K e y > R e l a t i o n s h i p s \ & l t ; T a b l e s \ s a l e s _ b y _ t y p e \ C o l u m n s \ d i s t r i b u t o r & g t ; - & l t ; T a b l e s \ d i s t r i b u t o r \ C o l u m n s \ d i s t r i b u t o r & g t ; \ P K < / K e y > < / a : K e y > < a : V a l u e   i : t y p e = " D i a g r a m D i s p l a y L i n k E n d p o i n t V i e w S t a t e " > < H e i g h t > 1 6 < / H e i g h t > < L a b e l L o c a t i o n   x m l n s : b = " h t t p : / / s c h e m a s . d a t a c o n t r a c t . o r g / 2 0 0 4 / 0 7 / S y s t e m . W i n d o w s " > < b : _ x > 1 1 3 2 . 7 1 9 0 5 2 8 3 8 3 2 8 9 < / b : _ x > < b : _ y > 6 7 < / b : _ y > < / L a b e l L o c a t i o n > < L o c a t i o n   x m l n s : b = " h t t p : / / s c h e m a s . d a t a c o n t r a c t . o r g / 2 0 0 4 / 0 7 / S y s t e m . W i n d o w s " > < b : _ x > 1 1 4 8 . 7 1 9 0 5 2 8 3 8 3 2 8 9 < / b : _ x > < b : _ y > 7 5 < / b : _ y > < / L o c a t i o n > < S h a p e R o t a t e A n g l e > 1 8 0 < / S h a p e R o t a t e A n g l e > < W i d t h > 1 6 < / W i d t h > < / a : V a l u e > < / a : K e y V a l u e O f D i a g r a m O b j e c t K e y a n y T y p e z b w N T n L X > < a : K e y V a l u e O f D i a g r a m O b j e c t K e y a n y T y p e z b w N T n L X > < a : K e y > < K e y > R e l a t i o n s h i p s \ & l t ; T a b l e s \ s a l e s _ b y _ t y p e \ C o l u m n s \ d i s t r i b u t o r & g t ; - & l t ; T a b l e s \ d i s t r i b u t o r \ C o l u m n s \ d i s t r i b u t o r & g t ; \ C r o s s F i l t e r < / K e y > < / a : K e y > < a : V a l u e   i : t y p e = " D i a g r a m D i s p l a y L i n k C r o s s F i l t e r V i e w S t a t e " > < P o i n t s   x m l n s : b = " h t t p : / / s c h e m a s . d a t a c o n t r a c t . o r g / 2 0 0 4 / 0 7 / S y s t e m . W i n d o w s " > < b : P o i n t > < b : _ x > 3 8 0 . 0 1 5 2 4 2 2 7 0 6 6 3 2 9 < / b : _ x > < b : _ y > 3 1 8 . 0 2 < / b : _ y > < / b : P o i n t > < b : P o i n t > < b : _ x > 3 8 5 . 9 0 4 3 2 1 5 8 8 7 3 6 7 1 < / b : _ x > < b : _ y > 3 1 8 . 0 2 < / b : _ y > < / b : P o i n t > < b : P o i n t > < b : _ x > 3 8 7 . 9 0 4 3 2 1 5 8 8 7 3 6 7 1 < / b : _ x > < b : _ y > 3 1 6 . 0 2 < / b : _ y > < / b : P o i n t > < b : P o i n t > < b : _ x > 3 8 7 . 9 0 4 3 2 1 5 8 8 7 3 6 7 1 < / b : _ x > < b : _ y > 1 9 7 . 3 6 4 7 7 3 < / b : _ y > < / b : P o i n t > < b : P o i n t > < b : _ x > 3 8 9 . 9 0 4 3 2 1 5 8 8 7 3 6 7 1 < / b : _ x > < b : _ y > 1 9 5 . 3 6 4 7 7 3 < / b : _ y > < / b : P o i n t > < b : P o i n t > < b : _ x > 1 1 2 6 . 6 1 9 0 5 2 9 9 5 5 0 0 2 < / b : _ x > < b : _ y > 1 9 5 . 3 6 4 7 7 3 < / b : _ y > < / b : P o i n t > < b : P o i n t > < b : _ x > 1 1 2 8 . 6 1 9 0 5 2 9 9 5 5 0 0 2 < / b : _ x > < b : _ y > 1 9 3 . 3 6 4 7 7 3 < / b : _ y > < / b : P o i n t > < b : P o i n t > < b : _ x > 1 1 2 8 . 6 1 9 0 5 2 9 9 5 5 0 0 2 < / b : _ x > < b : _ y > 7 7 < / b : _ y > < / b : P o i n t > < b : P o i n t > < b : _ x > 1 1 3 0 . 6 1 9 0 5 2 9 9 5 5 0 0 2 < / b : _ x > < b : _ y > 7 5 < / b : _ y > < / b : P o i n t > < b : P o i n t > < b : _ x > 1 1 3 2 . 7 1 9 0 5 2 8 3 8 3 2 8 9 < / b : _ x > < b : _ y > 7 5 < / b : _ y > < / b : P o i n t > < / P o i n t s > < / a : V a l u e > < / a : K e y V a l u e O f D i a g r a m O b j e c t K e y a n y T y p e z b w N T n L X > < a : K e y V a l u e O f D i a g r a m O b j e c t K e y a n y T y p e z b w N T n L X > < a : K e y > < K e y > R e l a t i o n s h i p s \ & l t ; T a b l e s \ s a l e s _ b y _ t y p e \ C o l u m n s \ c u s t o m e r _ i n n & g t ; - & l t ; T a b l e s \ c u s t o m e r \ C o l u m n s \ c u s t o m e r _ i n n & g t ; < / K e y > < / a : K e y > < a : V a l u e   i : t y p e = " D i a g r a m D i s p l a y L i n k V i e w S t a t e " > < A u t o m a t i o n P r o p e r t y H e l p e r T e x t > E n d   p o i n t   1 :   ( 2 6 4 . 0 1 5 2 4 2 , 2 0 6 . 6 ) .   E n d   p o i n t   2 :   ( 3 1 3 . 1 0 3 8 1 1 , 1 6 6 )   < / A u t o m a t i o n P r o p e r t y H e l p e r T e x t > < L a y e d O u t > t r u e < / L a y e d O u t > < P o i n t s   x m l n s : b = " h t t p : / / s c h e m a s . d a t a c o n t r a c t . o r g / 2 0 0 4 / 0 7 / S y s t e m . W i n d o w s " > < b : P o i n t > < b : _ x > 2 6 4 . 0 1 5 2 4 2 < / b : _ x > < b : _ y > 2 0 6 . 6 0 0 0 0 0 0 0 0 0 0 0 0 2 < / b : _ y > < / b : P o i n t > < b : P o i n t > < b : _ x > 2 6 4 . 0 1 5 2 4 2 < / b : _ x > < b : _ y > 1 7 5 . 1 5 < / b : _ y > < / b : P o i n t > < b : P o i n t > < b : _ x > 2 6 6 . 0 1 5 2 4 2 < / b : _ x > < b : _ y > 1 7 3 . 1 5 < / b : _ y > < / b : P o i n t > < b : P o i n t > < b : _ x > 3 1 1 . 1 0 3 8 1 1 < / b : _ x > < b : _ y > 1 7 3 . 1 5 < / b : _ y > < / b : P o i n t > < b : P o i n t > < b : _ x > 3 1 3 . 1 0 3 8 1 1 < / b : _ x > < b : _ y > 1 7 1 . 1 5 < / b : _ y > < / b : P o i n t > < b : P o i n t > < b : _ x > 3 1 3 . 1 0 3 8 1 1 < / b : _ x > < b : _ y > 1 6 5 . 9 9 9 9 9 9 9 9 9 9 9 9 9 4 < / b : _ y > < / b : P o i n t > < / P o i n t s > < / a : V a l u e > < / a : K e y V a l u e O f D i a g r a m O b j e c t K e y a n y T y p e z b w N T n L X > < a : K e y V a l u e O f D i a g r a m O b j e c t K e y a n y T y p e z b w N T n L X > < a : K e y > < K e y > R e l a t i o n s h i p s \ & l t ; T a b l e s \ s a l e s _ b y _ t y p e \ C o l u m n s \ c u s t o m e r _ i n n & g t ; - & l t ; T a b l e s \ c u s t o m e r \ C o l u m n s \ c u s t o m e r _ i n n & g t ; \ F K < / K e y > < / a : K e y > < a : V a l u e   i : t y p e = " D i a g r a m D i s p l a y L i n k E n d p o i n t V i e w S t a t e " > < H e i g h t > 1 6 < / H e i g h t > < L a b e l L o c a t i o n   x m l n s : b = " h t t p : / / s c h e m a s . d a t a c o n t r a c t . o r g / 2 0 0 4 / 0 7 / S y s t e m . W i n d o w s " > < b : _ x > 2 5 6 . 0 1 5 2 4 2 < / b : _ x > < b : _ y > 2 0 6 . 6 0 0 0 0 0 0 0 0 0 0 0 0 2 < / b : _ y > < / L a b e l L o c a t i o n > < L o c a t i o n   x m l n s : b = " h t t p : / / s c h e m a s . d a t a c o n t r a c t . o r g / 2 0 0 4 / 0 7 / S y s t e m . W i n d o w s " > < b : _ x > 2 6 4 . 0 1 5 2 4 2 < / b : _ x > < b : _ y > 2 2 2 . 6 0 0 0 0 0 0 0 0 0 0 0 0 2 < / b : _ y > < / L o c a t i o n > < S h a p e R o t a t e A n g l e > 2 7 0 < / S h a p e R o t a t e A n g l e > < W i d t h > 1 6 < / W i d t h > < / a : V a l u e > < / a : K e y V a l u e O f D i a g r a m O b j e c t K e y a n y T y p e z b w N T n L X > < a : K e y V a l u e O f D i a g r a m O b j e c t K e y a n y T y p e z b w N T n L X > < a : K e y > < K e y > R e l a t i o n s h i p s \ & l t ; T a b l e s \ s a l e s _ b y _ t y p e \ C o l u m n s \ c u s t o m e r _ i n n & g t ; - & l t ; T a b l e s \ c u s t o m e r \ C o l u m n s \ c u s t o m e r _ i n n & g t ; \ P K < / K e y > < / a : K e y > < a : V a l u e   i : t y p e = " D i a g r a m D i s p l a y L i n k E n d p o i n t V i e w S t a t e " > < H e i g h t > 1 6 < / H e i g h t > < L a b e l L o c a t i o n   x m l n s : b = " h t t p : / / s c h e m a s . d a t a c o n t r a c t . o r g / 2 0 0 4 / 0 7 / S y s t e m . W i n d o w s " > < b : _ x > 3 0 5 . 1 0 3 8 1 1 < / b : _ x > < b : _ y > 1 4 9 . 9 9 9 9 9 9 9 9 9 9 9 9 9 4 < / b : _ y > < / L a b e l L o c a t i o n > < L o c a t i o n   x m l n s : b = " h t t p : / / s c h e m a s . d a t a c o n t r a c t . o r g / 2 0 0 4 / 0 7 / S y s t e m . W i n d o w s " > < b : _ x > 3 1 3 . 1 0 3 8 1 1 < / b : _ x > < b : _ y > 1 4 9 . 9 9 9 9 9 9 9 9 9 9 9 9 9 4 < / b : _ y > < / L o c a t i o n > < S h a p e R o t a t e A n g l e > 9 0 < / S h a p e R o t a t e A n g l e > < W i d t h > 1 6 < / W i d t h > < / a : V a l u e > < / a : K e y V a l u e O f D i a g r a m O b j e c t K e y a n y T y p e z b w N T n L X > < a : K e y V a l u e O f D i a g r a m O b j e c t K e y a n y T y p e z b w N T n L X > < a : K e y > < K e y > R e l a t i o n s h i p s \ & l t ; T a b l e s \ s a l e s _ b y _ t y p e \ C o l u m n s \ c u s t o m e r _ i n n & g t ; - & l t ; T a b l e s \ c u s t o m e r \ C o l u m n s \ c u s t o m e r _ i n n & g t ; \ C r o s s F i l t e r < / K e y > < / a : K e y > < a : V a l u e   i : t y p e = " D i a g r a m D i s p l a y L i n k C r o s s F i l t e r V i e w S t a t e " > < P o i n t s   x m l n s : b = " h t t p : / / s c h e m a s . d a t a c o n t r a c t . o r g / 2 0 0 4 / 0 7 / S y s t e m . W i n d o w s " > < b : P o i n t > < b : _ x > 2 6 4 . 0 1 5 2 4 2 < / b : _ x > < b : _ y > 2 0 6 . 6 0 0 0 0 0 0 0 0 0 0 0 0 2 < / b : _ y > < / b : P o i n t > < b : P o i n t > < b : _ x > 2 6 4 . 0 1 5 2 4 2 < / b : _ x > < b : _ y > 1 7 5 . 1 5 < / b : _ y > < / b : P o i n t > < b : P o i n t > < b : _ x > 2 6 6 . 0 1 5 2 4 2 < / b : _ x > < b : _ y > 1 7 3 . 1 5 < / b : _ y > < / b : P o i n t > < b : P o i n t > < b : _ x > 3 1 1 . 1 0 3 8 1 1 < / b : _ x > < b : _ y > 1 7 3 . 1 5 < / b : _ y > < / b : P o i n t > < b : P o i n t > < b : _ x > 3 1 3 . 1 0 3 8 1 1 < / b : _ x > < b : _ y > 1 7 1 . 1 5 < / b : _ y > < / b : P o i n t > < b : P o i n t > < b : _ x > 3 1 3 . 1 0 3 8 1 1 < / b : _ x > < b : _ y > 1 6 5 . 9 9 9 9 9 9 9 9 9 9 9 9 9 4 < / b : _ y > < / b : P o i n t > < / P o i n t s > < / a : V a l u e > < / a : K e y V a l u e O f D i a g r a m O b j e c t K e y a n y T y p e z b w N T n L X > < a : K e y V a l u e O f D i a g r a m O b j e c t K e y a n y T y p e z b w N T n L X > < a : K e y > < K e y > R e l a t i o n s h i p s \ & l t ; T a b l e s \ p l a n _ b y _ t y p e \ C o l u m n s \ r e g i o n & g t ; - & l t ; T a b l e s \ r e g i o n \ C o l u m n s \ r e g i o n & g t ; < / K e y > < / a : K e y > < a : V a l u e   i : t y p e = " D i a g r a m D i s p l a y L i n k V i e w S t a t e " > < A u t o m a t i o n P r o p e r t y H e l p e r T e x t > E n d   p o i n t   1 :   ( 3 8 7 . 9 1 9 0 5 2 8 3 8 3 2 9 , 3 3 8 . 0 2 ) .   E n d   p o i n t   2 :   ( 1 0 0 , 1 6 6 )   < / A u t o m a t i o n P r o p e r t y H e l p e r T e x t > < L a y e d O u t > t r u e < / L a y e d O u t > < P o i n t s   x m l n s : b = " h t t p : / / s c h e m a s . d a t a c o n t r a c t . o r g / 2 0 0 4 / 0 7 / S y s t e m . W i n d o w s " > < b : P o i n t > < b : _ x > 3 8 7 . 9 1 9 0 5 2 8 3 8 3 2 9 < / b : _ x > < b : _ y > 3 3 8 . 0 2 < / b : _ y > < / b : P o i n t > < b : P o i n t > < b : _ x > 3 8 1 . 7 1 0 6 3 1 8 9 6 1 2 8 8 < / b : _ x > < b : _ y > 3 3 8 . 0 2 < / b : _ y > < / b : P o i n t > < b : P o i n t > < b : _ x > 3 7 9 . 7 1 0 6 3 1 8 9 6 1 2 8 8 < / b : _ x > < b : _ y > 3 3 6 . 0 2 < / b : _ y > < / b : P o i n t > < b : P o i n t > < b : _ x > 3 7 9 . 7 1 0 6 3 1 8 9 6 1 2 8 8 < / b : _ x > < b : _ y > 2 0 5 . 1 < / b : _ y > < / b : P o i n t > < b : P o i n t > < b : _ x > 3 7 7 . 7 1 0 6 3 1 8 9 6 1 2 8 8 < / b : _ x > < b : _ y > 2 0 3 . 1 < / b : _ y > < / b : P o i n t > < b : P o i n t > < b : _ x > 1 0 2 < / b : _ x > < b : _ y > 2 0 3 . 1 < / b : _ y > < / b : P o i n t > < b : P o i n t > < b : _ x > 1 0 0 < / b : _ x > < b : _ y > 2 0 1 . 1 < / b : _ y > < / b : P o i n t > < b : P o i n t > < b : _ x > 1 0 0 < / b : _ x > < b : _ y > 1 6 5 . 9 9 9 9 9 9 9 9 9 9 9 9 9 7 < / b : _ y > < / b : P o i n t > < / P o i n t s > < / a : V a l u e > < / a : K e y V a l u e O f D i a g r a m O b j e c t K e y a n y T y p e z b w N T n L X > < a : K e y V a l u e O f D i a g r a m O b j e c t K e y a n y T y p e z b w N T n L X > < a : K e y > < K e y > R e l a t i o n s h i p s \ & l t ; T a b l e s \ p l a n _ b y _ t y p e \ C o l u m n s \ r e g i o n & g t ; - & l t ; T a b l e s \ r e g i o n \ C o l u m n s \ r e g i o n & g t ; \ F K < / K e y > < / a : K e y > < a : V a l u e   i : t y p e = " D i a g r a m D i s p l a y L i n k E n d p o i n t V i e w S t a t e " > < H e i g h t > 1 6 < / H e i g h t > < L a b e l L o c a t i o n   x m l n s : b = " h t t p : / / s c h e m a s . d a t a c o n t r a c t . o r g / 2 0 0 4 / 0 7 / S y s t e m . W i n d o w s " > < b : _ x > 3 8 7 . 9 1 9 0 5 2 8 3 8 3 2 9 < / b : _ x > < b : _ y > 3 3 0 . 0 2 < / b : _ y > < / L a b e l L o c a t i o n > < L o c a t i o n   x m l n s : b = " h t t p : / / s c h e m a s . d a t a c o n t r a c t . o r g / 2 0 0 4 / 0 7 / S y s t e m . W i n d o w s " > < b : _ x > 4 0 3 . 9 1 9 0 5 2 8 3 8 3 2 9 < / b : _ x > < b : _ y > 3 3 8 . 0 2 < / b : _ y > < / L o c a t i o n > < S h a p e R o t a t e A n g l e > 1 8 0 < / S h a p e R o t a t e A n g l e > < W i d t h > 1 6 < / W i d t h > < / a : V a l u e > < / a : K e y V a l u e O f D i a g r a m O b j e c t K e y a n y T y p e z b w N T n L X > < a : K e y V a l u e O f D i a g r a m O b j e c t K e y a n y T y p e z b w N T n L X > < a : K e y > < K e y > R e l a t i o n s h i p s \ & l t ; T a b l e s \ p l a n _ b y _ t y p e \ C o l u m n s \ r e g i o n & g t ; - & l t ; T a b l e s \ r e g i o n \ C o l u m n s \ r e g i o n & g t ; \ P K < / K e y > < / a : K e y > < a : V a l u e   i : t y p e = " D i a g r a m D i s p l a y L i n k E n d p o i n t V i e w S t a t e " > < H e i g h t > 1 6 < / H e i g h t > < L a b e l L o c a t i o n   x m l n s : b = " h t t p : / / s c h e m a s . d a t a c o n t r a c t . o r g / 2 0 0 4 / 0 7 / S y s t e m . W i n d o w s " > < b : _ x > 9 2 < / b : _ x > < b : _ y > 1 4 9 . 9 9 9 9 9 9 9 9 9 9 9 9 9 7 < / b : _ y > < / L a b e l L o c a t i o n > < L o c a t i o n   x m l n s : b = " h t t p : / / s c h e m a s . d a t a c o n t r a c t . o r g / 2 0 0 4 / 0 7 / S y s t e m . W i n d o w s " > < b : _ x > 1 0 0 < / b : _ x > < b : _ y > 1 4 9 . 9 9 9 9 9 9 9 9 9 9 9 9 9 4 < / b : _ y > < / L o c a t i o n > < S h a p e R o t a t e A n g l e > 9 0 < / S h a p e R o t a t e A n g l e > < W i d t h > 1 6 < / W i d t h > < / a : V a l u e > < / a : K e y V a l u e O f D i a g r a m O b j e c t K e y a n y T y p e z b w N T n L X > < a : K e y V a l u e O f D i a g r a m O b j e c t K e y a n y T y p e z b w N T n L X > < a : K e y > < K e y > R e l a t i o n s h i p s \ & l t ; T a b l e s \ p l a n _ b y _ t y p e \ C o l u m n s \ r e g i o n & g t ; - & l t ; T a b l e s \ r e g i o n \ C o l u m n s \ r e g i o n & g t ; \ C r o s s F i l t e r < / K e y > < / a : K e y > < a : V a l u e   i : t y p e = " D i a g r a m D i s p l a y L i n k C r o s s F i l t e r V i e w S t a t e " > < P o i n t s   x m l n s : b = " h t t p : / / s c h e m a s . d a t a c o n t r a c t . o r g / 2 0 0 4 / 0 7 / S y s t e m . W i n d o w s " > < b : P o i n t > < b : _ x > 3 8 7 . 9 1 9 0 5 2 8 3 8 3 2 9 < / b : _ x > < b : _ y > 3 3 8 . 0 2 < / b : _ y > < / b : P o i n t > < b : P o i n t > < b : _ x > 3 8 1 . 7 1 0 6 3 1 8 9 6 1 2 8 8 < / b : _ x > < b : _ y > 3 3 8 . 0 2 < / b : _ y > < / b : P o i n t > < b : P o i n t > < b : _ x > 3 7 9 . 7 1 0 6 3 1 8 9 6 1 2 8 8 < / b : _ x > < b : _ y > 3 3 6 . 0 2 < / b : _ y > < / b : P o i n t > < b : P o i n t > < b : _ x > 3 7 9 . 7 1 0 6 3 1 8 9 6 1 2 8 8 < / b : _ x > < b : _ y > 2 0 5 . 1 < / b : _ y > < / b : P o i n t > < b : P o i n t > < b : _ x > 3 7 7 . 7 1 0 6 3 1 8 9 6 1 2 8 8 < / b : _ x > < b : _ y > 2 0 3 . 1 < / b : _ y > < / b : P o i n t > < b : P o i n t > < b : _ x > 1 0 2 < / b : _ x > < b : _ y > 2 0 3 . 1 < / b : _ y > < / b : P o i n t > < b : P o i n t > < b : _ x > 1 0 0 < / b : _ x > < b : _ y > 2 0 1 . 1 < / b : _ y > < / b : P o i n t > < b : P o i n t > < b : _ x > 1 0 0 < / b : _ x > < b : _ y > 1 6 5 . 9 9 9 9 9 9 9 9 9 9 9 9 9 7 < / b : _ y > < / b : P o i n t > < / P o i n t s > < / a : V a l u e > < / a : K e y V a l u e O f D i a g r a m O b j e c t K e y a n y T y p e z b w N T n L X > < a : K e y V a l u e O f D i a g r a m O b j e c t K e y a n y T y p e z b w N T n L X > < a : K e y > < K e y > R e l a t i o n s h i p s \ & l t ; T a b l e s \ p l a n _ b y _ t y p e \ C o l u m n s \ p r o d u c t & g t ; - & l t ; T a b l e s \ p r o d u c t \ C o l u m n s \ p r o d u c t & g t ; < / K e y > < / a : K e y > < a : V a l u e   i : t y p e = " D i a g r a m D i s p l a y L i n k V i e w S t a t e " > < A u t o m a t i o n P r o p e r t y H e l p e r T e x t > E n d   p o i n t   1 :   ( 6 1 9 . 9 1 9 0 5 2 8 3 8 3 2 9 , 2 7 7 . 1 2 5 ) .   E n d   p o i n t   2 :   ( 7 7 8 . 2 6 2 0 6 7 , 1 6 9 . 6 )   < / A u t o m a t i o n P r o p e r t y H e l p e r T e x t > < L a y e d O u t > t r u e < / L a y e d O u t > < P o i n t s   x m l n s : b = " h t t p : / / s c h e m a s . d a t a c o n t r a c t . o r g / 2 0 0 4 / 0 7 / S y s t e m . W i n d o w s " > < b : P o i n t > < b : _ x > 6 1 9 . 9 1 9 0 5 2 8 3 8 3 2 9 < / b : _ x > < b : _ y > 2 7 7 . 1 2 5 < / b : _ y > < / b : P o i n t > < b : P o i n t > < b : _ x > 6 8 9 . 0 9 0 5 6 < / b : _ x > < b : _ y > 2 7 7 . 1 2 5 < / b : _ y > < / b : P o i n t > < b : P o i n t > < b : _ x > 6 9 1 . 0 9 0 5 6 < / b : _ x > < b : _ y > 2 7 5 . 1 2 5 < / b : _ y > < / b : P o i n t > < b : P o i n t > < b : _ x > 6 9 1 . 0 9 0 5 6 < / b : _ x > < b : _ y > 2 1 7 . 0 5 < / b : _ y > < / b : P o i n t > < b : P o i n t > < b : _ x > 6 9 3 . 0 9 0 5 6 < / b : _ x > < b : _ y > 2 1 5 . 0 5 < / b : _ y > < / b : P o i n t > < b : P o i n t > < b : _ x > 7 7 6 . 2 6 2 0 6 7 < / b : _ x > < b : _ y > 2 1 5 . 0 5 < / b : _ y > < / b : P o i n t > < b : P o i n t > < b : _ x > 7 7 8 . 2 6 2 0 6 7 < / b : _ x > < b : _ y > 2 1 3 . 0 5 < / b : _ y > < / b : P o i n t > < b : P o i n t > < b : _ x > 7 7 8 . 2 6 2 0 6 6 9 9 9 9 9 9 8 9 < / b : _ x > < b : _ y > 1 6 9 . 6 0 0 0 0 0 0 0 0 0 0 0 0 8 < / b : _ y > < / b : P o i n t > < / P o i n t s > < / a : V a l u e > < / a : K e y V a l u e O f D i a g r a m O b j e c t K e y a n y T y p e z b w N T n L X > < a : K e y V a l u e O f D i a g r a m O b j e c t K e y a n y T y p e z b w N T n L X > < a : K e y > < K e y > R e l a t i o n s h i p s \ & l t ; T a b l e s \ p l a n _ b y _ t y p e \ C o l u m n s \ p r o d u c t & g t ; - & l t ; T a b l e s \ p r o d u c t \ C o l u m n s \ p r o d u c t & g t ; \ F K < / K e y > < / a : K e y > < a : V a l u e   i : t y p e = " D i a g r a m D i s p l a y L i n k E n d p o i n t V i e w S t a t e " > < H e i g h t > 1 6 < / H e i g h t > < L a b e l L o c a t i o n   x m l n s : b = " h t t p : / / s c h e m a s . d a t a c o n t r a c t . o r g / 2 0 0 4 / 0 7 / S y s t e m . W i n d o w s " > < b : _ x > 6 0 3 . 9 1 9 0 5 2 8 3 8 3 2 9 < / b : _ x > < b : _ y > 2 6 9 . 1 2 5 < / b : _ y > < / L a b e l L o c a t i o n > < L o c a t i o n   x m l n s : b = " h t t p : / / s c h e m a s . d a t a c o n t r a c t . o r g / 2 0 0 4 / 0 7 / S y s t e m . W i n d o w s " > < b : _ x > 6 0 3 . 9 1 9 0 5 2 8 3 8 3 2 9 < / b : _ x > < b : _ y > 2 7 7 . 1 2 5 < / b : _ y > < / L o c a t i o n > < S h a p e R o t a t e A n g l e > 3 6 0 < / S h a p e R o t a t e A n g l e > < W i d t h > 1 6 < / W i d t h > < / a : V a l u e > < / a : K e y V a l u e O f D i a g r a m O b j e c t K e y a n y T y p e z b w N T n L X > < a : K e y V a l u e O f D i a g r a m O b j e c t K e y a n y T y p e z b w N T n L X > < a : K e y > < K e y > R e l a t i o n s h i p s \ & l t ; T a b l e s \ p l a n _ b y _ t y p e \ C o l u m n s \ p r o d u c t & g t ; - & l t ; T a b l e s \ p r o d u c t \ C o l u m n s \ p r o d u c t & g t ; \ P K < / K e y > < / a : K e y > < a : V a l u e   i : t y p e = " D i a g r a m D i s p l a y L i n k E n d p o i n t V i e w S t a t e " > < H e i g h t > 1 6 < / H e i g h t > < L a b e l L o c a t i o n   x m l n s : b = " h t t p : / / s c h e m a s . d a t a c o n t r a c t . o r g / 2 0 0 4 / 0 7 / S y s t e m . W i n d o w s " > < b : _ x > 7 7 0 . 2 6 2 0 6 6 9 9 9 9 9 9 8 9 < / b : _ x > < b : _ y > 1 5 3 . 6 0 0 0 0 0 0 0 0 0 0 0 0 8 < / b : _ y > < / L a b e l L o c a t i o n > < L o c a t i o n   x m l n s : b = " h t t p : / / s c h e m a s . d a t a c o n t r a c t . o r g / 2 0 0 4 / 0 7 / S y s t e m . W i n d o w s " > < b : _ x > 7 7 8 . 2 6 2 0 6 7 < / b : _ x > < b : _ y > 1 5 3 . 6 0 0 0 0 0 0 0 0 0 0 0 0 5 < / b : _ y > < / L o c a t i o n > < S h a p e R o t a t e A n g l e > 9 0 . 0 0 0 0 0 0 0 0 0 0 0 0 4 1 2 < / S h a p e R o t a t e A n g l e > < W i d t h > 1 6 < / W i d t h > < / a : V a l u e > < / a : K e y V a l u e O f D i a g r a m O b j e c t K e y a n y T y p e z b w N T n L X > < a : K e y V a l u e O f D i a g r a m O b j e c t K e y a n y T y p e z b w N T n L X > < a : K e y > < K e y > R e l a t i o n s h i p s \ & l t ; T a b l e s \ p l a n _ b y _ t y p e \ C o l u m n s \ p r o d u c t & g t ; - & l t ; T a b l e s \ p r o d u c t \ C o l u m n s \ p r o d u c t & g t ; \ C r o s s F i l t e r < / K e y > < / a : K e y > < a : V a l u e   i : t y p e = " D i a g r a m D i s p l a y L i n k C r o s s F i l t e r V i e w S t a t e " > < P o i n t s   x m l n s : b = " h t t p : / / s c h e m a s . d a t a c o n t r a c t . o r g / 2 0 0 4 / 0 7 / S y s t e m . W i n d o w s " > < b : P o i n t > < b : _ x > 6 1 9 . 9 1 9 0 5 2 8 3 8 3 2 9 < / b : _ x > < b : _ y > 2 7 7 . 1 2 5 < / b : _ y > < / b : P o i n t > < b : P o i n t > < b : _ x > 6 8 9 . 0 9 0 5 6 < / b : _ x > < b : _ y > 2 7 7 . 1 2 5 < / b : _ y > < / b : P o i n t > < b : P o i n t > < b : _ x > 6 9 1 . 0 9 0 5 6 < / b : _ x > < b : _ y > 2 7 5 . 1 2 5 < / b : _ y > < / b : P o i n t > < b : P o i n t > < b : _ x > 6 9 1 . 0 9 0 5 6 < / b : _ x > < b : _ y > 2 1 7 . 0 5 < / b : _ y > < / b : P o i n t > < b : P o i n t > < b : _ x > 6 9 3 . 0 9 0 5 6 < / b : _ x > < b : _ y > 2 1 5 . 0 5 < / b : _ y > < / b : P o i n t > < b : P o i n t > < b : _ x > 7 7 6 . 2 6 2 0 6 7 < / b : _ x > < b : _ y > 2 1 5 . 0 5 < / b : _ y > < / b : P o i n t > < b : P o i n t > < b : _ x > 7 7 8 . 2 6 2 0 6 7 < / b : _ x > < b : _ y > 2 1 3 . 0 5 < / b : _ y > < / b : P o i n t > < b : P o i n t > < b : _ x > 7 7 8 . 2 6 2 0 6 6 9 9 9 9 9 9 8 9 < / b : _ x > < b : _ y > 1 6 9 . 6 0 0 0 0 0 0 0 0 0 0 0 0 8 < / b : _ y > < / b : P o i n t > < / P o i n t s > < / a : V a l u e > < / a : K e y V a l u e O f D i a g r a m O b j e c t K e y a n y T y p e z b w N T n L X > < a : K e y V a l u e O f D i a g r a m O b j e c t K e y a n y T y p e z b w N T n L X > < a : K e y > < K e y > R e l a t i o n s h i p s \ & l t ; T a b l e s \ p l a n _ b y _ t y p e \ C o l u m n s \ d a t e & g t ; - & l t ; T a b l e s \ d a t e \ C o l u m n s \ d a t e & g t ; < / K e y > < / a : K e y > < a : V a l u e   i : t y p e = " D i a g r a m D i s p l a y L i n k V i e w S t a t e " > < A u t o m a t i o n P r o p e r t y H e l p e r T e x t > E n d   p o i n t   1 :   ( 5 0 3 . 9 1 9 0 5 3 , 2 0 8 . 7 ) .   E n d   p o i n t   2 :   ( 5 5 9 . 0 0 7 6 2 1 , 1 6 7 . 2 )   < / A u t o m a t i o n P r o p e r t y H e l p e r T e x t > < L a y e d O u t > t r u e < / L a y e d O u t > < P o i n t s   x m l n s : b = " h t t p : / / s c h e m a s . d a t a c o n t r a c t . o r g / 2 0 0 4 / 0 7 / S y s t e m . W i n d o w s " > < b : P o i n t > < b : _ x > 5 0 3 . 9 1 9 0 5 3 < / b : _ x > < b : _ y > 2 0 8 . 7 < / b : _ y > < / b : P o i n t > < b : P o i n t > < b : _ x > 5 0 3 . 9 1 9 0 5 3 < / b : _ x > < b : _ y > 1 7 7 . 5 9 2 0 4 6 < / b : _ y > < / b : P o i n t > < b : P o i n t > < b : _ x > 5 0 5 . 9 1 9 0 5 3 < / b : _ x > < b : _ y > 1 7 5 . 5 9 2 0 4 6 < / b : _ y > < / b : P o i n t > < b : P o i n t > < b : _ x > 5 5 7 . 0 0 7 6 2 1 < / b : _ x > < b : _ y > 1 7 5 . 5 9 2 0 4 6 < / b : _ y > < / b : P o i n t > < b : P o i n t > < b : _ x > 5 5 9 . 0 0 7 6 2 1 < / b : _ x > < b : _ y > 1 7 3 . 5 9 2 0 4 6 < / b : _ y > < / b : P o i n t > < b : P o i n t > < b : _ x > 5 5 9 . 0 0 7 6 2 1 < / b : _ x > < b : _ y > 1 6 7 . 2 < / b : _ y > < / b : P o i n t > < / P o i n t s > < / a : V a l u e > < / a : K e y V a l u e O f D i a g r a m O b j e c t K e y a n y T y p e z b w N T n L X > < a : K e y V a l u e O f D i a g r a m O b j e c t K e y a n y T y p e z b w N T n L X > < a : K e y > < K e y > R e l a t i o n s h i p s \ & l t ; T a b l e s \ p l a n _ b y _ t y p e \ C o l u m n s \ d a t e & g t ; - & l t ; T a b l e s \ d a t e \ C o l u m n s \ d a t e & g t ; \ F K < / K e y > < / a : K e y > < a : V a l u e   i : t y p e = " D i a g r a m D i s p l a y L i n k E n d p o i n t V i e w S t a t e " > < H e i g h t > 1 6 < / H e i g h t > < L a b e l L o c a t i o n   x m l n s : b = " h t t p : / / s c h e m a s . d a t a c o n t r a c t . o r g / 2 0 0 4 / 0 7 / S y s t e m . W i n d o w s " > < b : _ x > 4 9 5 . 9 1 9 0 5 3 < / b : _ x > < b : _ y > 2 0 8 . 7 < / b : _ y > < / L a b e l L o c a t i o n > < L o c a t i o n   x m l n s : b = " h t t p : / / s c h e m a s . d a t a c o n t r a c t . o r g / 2 0 0 4 / 0 7 / S y s t e m . W i n d o w s " > < b : _ x > 5 0 3 . 9 1 9 0 5 2 9 9 9 9 9 9 9 6 < / b : _ x > < b : _ y > 2 2 4 . 7 < / b : _ y > < / L o c a t i o n > < S h a p e R o t a t e A n g l e > 2 7 0 . 0 0 0 0 0 0 0 0 0 0 0 0 2 3 < / S h a p e R o t a t e A n g l e > < W i d t h > 1 6 < / W i d t h > < / a : V a l u e > < / a : K e y V a l u e O f D i a g r a m O b j e c t K e y a n y T y p e z b w N T n L X > < a : K e y V a l u e O f D i a g r a m O b j e c t K e y a n y T y p e z b w N T n L X > < a : K e y > < K e y > R e l a t i o n s h i p s \ & l t ; T a b l e s \ p l a n _ b y _ t y p e \ C o l u m n s \ d a t e & g t ; - & l t ; T a b l e s \ d a t e \ C o l u m n s \ d a t e & g t ; \ P K < / K e y > < / a : K e y > < a : V a l u e   i : t y p e = " D i a g r a m D i s p l a y L i n k E n d p o i n t V i e w S t a t e " > < H e i g h t > 1 6 < / H e i g h t > < L a b e l L o c a t i o n   x m l n s : b = " h t t p : / / s c h e m a s . d a t a c o n t r a c t . o r g / 2 0 0 4 / 0 7 / S y s t e m . W i n d o w s " > < b : _ x > 5 5 1 . 0 0 7 6 2 1 < / b : _ x > < b : _ y > 1 5 1 . 2 < / b : _ y > < / L a b e l L o c a t i o n > < L o c a t i o n   x m l n s : b = " h t t p : / / s c h e m a s . d a t a c o n t r a c t . o r g / 2 0 0 4 / 0 7 / S y s t e m . W i n d o w s " > < b : _ x > 5 5 9 . 0 0 7 6 2 1 < / b : _ x > < b : _ y > 1 5 1 . 2 < / b : _ y > < / L o c a t i o n > < S h a p e R o t a t e A n g l e > 9 0 < / S h a p e R o t a t e A n g l e > < W i d t h > 1 6 < / W i d t h > < / a : V a l u e > < / a : K e y V a l u e O f D i a g r a m O b j e c t K e y a n y T y p e z b w N T n L X > < a : K e y V a l u e O f D i a g r a m O b j e c t K e y a n y T y p e z b w N T n L X > < a : K e y > < K e y > R e l a t i o n s h i p s \ & l t ; T a b l e s \ p l a n _ b y _ t y p e \ C o l u m n s \ d a t e & g t ; - & l t ; T a b l e s \ d a t e \ C o l u m n s \ d a t e & g t ; \ C r o s s F i l t e r < / K e y > < / a : K e y > < a : V a l u e   i : t y p e = " D i a g r a m D i s p l a y L i n k C r o s s F i l t e r V i e w S t a t e " > < P o i n t s   x m l n s : b = " h t t p : / / s c h e m a s . d a t a c o n t r a c t . o r g / 2 0 0 4 / 0 7 / S y s t e m . W i n d o w s " > < b : P o i n t > < b : _ x > 5 0 3 . 9 1 9 0 5 3 < / b : _ x > < b : _ y > 2 0 8 . 7 < / b : _ y > < / b : P o i n t > < b : P o i n t > < b : _ x > 5 0 3 . 9 1 9 0 5 3 < / b : _ x > < b : _ y > 1 7 7 . 5 9 2 0 4 6 < / b : _ y > < / b : P o i n t > < b : P o i n t > < b : _ x > 5 0 5 . 9 1 9 0 5 3 < / b : _ x > < b : _ y > 1 7 5 . 5 9 2 0 4 6 < / b : _ y > < / b : P o i n t > < b : P o i n t > < b : _ x > 5 5 7 . 0 0 7 6 2 1 < / b : _ x > < b : _ y > 1 7 5 . 5 9 2 0 4 6 < / b : _ y > < / b : P o i n t > < b : P o i n t > < b : _ x > 5 5 9 . 0 0 7 6 2 1 < / b : _ x > < b : _ y > 1 7 3 . 5 9 2 0 4 6 < / b : _ y > < / b : P o i n t > < b : P o i n t > < b : _ x > 5 5 9 . 0 0 7 6 2 1 < / b : _ x > < b : _ y > 1 6 7 . 2 < / b : _ y > < / b : P o i n t > < / P o i n t s > < / a : V a l u e > < / a : K e y V a l u e O f D i a g r a m O b j e c t K e y a n y T y p e z b w N T n L X > < a : K e y V a l u e O f D i a g r a m O b j e c t K e y a n y T y p e z b w N T n L X > < a : K e y > < K e y > R e l a t i o n s h i p s \ & l t ; T a b l e s \ p l a n _ b y _ t y p e \ C o l u m n s \ t y p e & g t ; - & l t ; T a b l e s \ t y p e \ C o l u m n s \ t y p e & g t ; < / K e y > < / a : K e y > < a : V a l u e   i : t y p e = " D i a g r a m D i s p l a y L i n k V i e w S t a t e " > < A u t o m a t i o n P r o p e r t y H e l p e r T e x t > E n d   p o i n t   1 :   ( 6 1 9 . 9 1 9 0 5 2 8 3 8 3 2 9 , 2 9 7 . 1 2 5 ) .   E n d   p o i n t   2 :   ( 8 9 2 . 2 8 5 3 4 0 0 2 8 7 7 , 8 7 . 2 )   < / A u t o m a t i o n P r o p e r t y H e l p e r T e x t > < L a y e d O u t > t r u e < / L a y e d O u t > < P o i n t s   x m l n s : b = " h t t p : / / s c h e m a s . d a t a c o n t r a c t . o r g / 2 0 0 4 / 0 7 / S y s t e m . W i n d o w s " > < b : P o i n t > < b : _ x > 6 1 9 . 9 1 9 0 5 2 8 3 8 3 2 9 < / b : _ x > < b : _ y > 2 9 7 . 1 2 5 < / b : _ y > < / b : P o i n t > < b : P o i n t > < b : _ x > 6 9 5 . 3 4 0 5 6 < / b : _ x > < b : _ y > 2 9 7 . 1 2 5 < / b : _ y > < / b : P o i n t > < b : P o i n t > < b : _ x > 6 9 7 . 3 4 0 5 6 < / b : _ x > < b : _ y > 2 9 5 . 1 2 5 < / b : _ y > < / b : P o i n t > < b : P o i n t > < b : _ x > 6 9 7 . 3 4 0 5 6 < / b : _ x > < b : _ y > 2 2 2 . 0 5 < / b : _ y > < / b : P o i n t > < b : P o i n t > < b : _ x > 6 9 9 . 3 4 0 5 6 < / b : _ x > < b : _ y > 2 2 0 . 0 5 < / b : _ y > < / b : P o i n t > < b : P o i n t > < b : _ x > 8 9 0 . 2 8 5 3 4 0 0 2 8 7 7 0 4 1 < / b : _ x > < b : _ y > 2 2 0 . 0 5 < / b : _ y > < / b : P o i n t > < b : P o i n t > < b : _ x > 8 9 2 . 2 8 5 3 4 0 0 2 8 7 7 0 4 1 < / b : _ x > < b : _ y > 2 1 8 . 0 5 < / b : _ y > < / b : P o i n t > < b : P o i n t > < b : _ x > 8 9 2 . 2 8 5 3 4 0 0 2 8 7 7 0 4 1 < / b : _ x > < b : _ y > 8 7 . 2 < / b : _ y > < / b : P o i n t > < / P o i n t s > < / a : V a l u e > < / a : K e y V a l u e O f D i a g r a m O b j e c t K e y a n y T y p e z b w N T n L X > < a : K e y V a l u e O f D i a g r a m O b j e c t K e y a n y T y p e z b w N T n L X > < a : K e y > < K e y > R e l a t i o n s h i p s \ & l t ; T a b l e s \ p l a n _ b y _ t y p e \ C o l u m n s \ t y p e & g t ; - & l t ; T a b l e s \ t y p e \ C o l u m n s \ t y p e & g t ; \ F K < / K e y > < / a : K e y > < a : V a l u e   i : t y p e = " D i a g r a m D i s p l a y L i n k E n d p o i n t V i e w S t a t e " > < H e i g h t > 1 6 < / H e i g h t > < L a b e l L o c a t i o n   x m l n s : b = " h t t p : / / s c h e m a s . d a t a c o n t r a c t . o r g / 2 0 0 4 / 0 7 / S y s t e m . W i n d o w s " > < b : _ x > 6 0 3 . 9 1 9 0 5 2 8 3 8 3 2 9 < / b : _ x > < b : _ y > 2 8 9 . 1 2 5 < / b : _ y > < / L a b e l L o c a t i o n > < L o c a t i o n   x m l n s : b = " h t t p : / / s c h e m a s . d a t a c o n t r a c t . o r g / 2 0 0 4 / 0 7 / S y s t e m . W i n d o w s " > < b : _ x > 6 0 3 . 9 1 9 0 5 2 8 3 8 3 2 9 < / b : _ x > < b : _ y > 2 9 7 . 1 2 5 < / b : _ y > < / L o c a t i o n > < S h a p e R o t a t e A n g l e > 3 6 0 < / S h a p e R o t a t e A n g l e > < W i d t h > 1 6 < / W i d t h > < / a : V a l u e > < / a : K e y V a l u e O f D i a g r a m O b j e c t K e y a n y T y p e z b w N T n L X > < a : K e y V a l u e O f D i a g r a m O b j e c t K e y a n y T y p e z b w N T n L X > < a : K e y > < K e y > R e l a t i o n s h i p s \ & l t ; T a b l e s \ p l a n _ b y _ t y p e \ C o l u m n s \ t y p e & g t ; - & l t ; T a b l e s \ t y p e \ C o l u m n s \ t y p e & g t ; \ P K < / K e y > < / a : K e y > < a : V a l u e   i : t y p e = " D i a g r a m D i s p l a y L i n k E n d p o i n t V i e w S t a t e " > < H e i g h t > 1 6 < / H e i g h t > < L a b e l L o c a t i o n   x m l n s : b = " h t t p : / / s c h e m a s . d a t a c o n t r a c t . o r g / 2 0 0 4 / 0 7 / S y s t e m . W i n d o w s " > < b : _ x > 8 9 2 . 2 8 5 3 4 0 0 2 8 7 7 0 4 1 < / b : _ x > < b : _ y > 7 9 . 2 < / b : _ y > < / L a b e l L o c a t i o n > < L o c a t i o n   x m l n s : b = " h t t p : / / s c h e m a s . d a t a c o n t r a c t . o r g / 2 0 0 4 / 0 7 / S y s t e m . W i n d o w s " > < b : _ x > 9 0 9 . 1 1 9 0 5 2 8 3 8 3 2 9 1 4 < / b : _ x > < b : _ y > 8 5 . 2 < / b : _ y > < / L o c a t i o n > < S h a p e R o t a t e A n g l e > 1 7 3 . 2 2 4 4 9 5 1 5 1 7 2 2 6 9 < / S h a p e R o t a t e A n g l e > < W i d t h > 1 6 < / W i d t h > < / a : V a l u e > < / a : K e y V a l u e O f D i a g r a m O b j e c t K e y a n y T y p e z b w N T n L X > < a : K e y V a l u e O f D i a g r a m O b j e c t K e y a n y T y p e z b w N T n L X > < a : K e y > < K e y > R e l a t i o n s h i p s \ & l t ; T a b l e s \ p l a n _ b y _ t y p e \ C o l u m n s \ t y p e & g t ; - & l t ; T a b l e s \ t y p e \ C o l u m n s \ t y p e & g t ; \ C r o s s F i l t e r < / K e y > < / a : K e y > < a : V a l u e   i : t y p e = " D i a g r a m D i s p l a y L i n k C r o s s F i l t e r V i e w S t a t e " > < P o i n t s   x m l n s : b = " h t t p : / / s c h e m a s . d a t a c o n t r a c t . o r g / 2 0 0 4 / 0 7 / S y s t e m . W i n d o w s " > < b : P o i n t > < b : _ x > 6 1 9 . 9 1 9 0 5 2 8 3 8 3 2 9 < / b : _ x > < b : _ y > 2 9 7 . 1 2 5 < / b : _ y > < / b : P o i n t > < b : P o i n t > < b : _ x > 6 9 5 . 3 4 0 5 6 < / b : _ x > < b : _ y > 2 9 7 . 1 2 5 < / b : _ y > < / b : P o i n t > < b : P o i n t > < b : _ x > 6 9 7 . 3 4 0 5 6 < / b : _ x > < b : _ y > 2 9 5 . 1 2 5 < / b : _ y > < / b : P o i n t > < b : P o i n t > < b : _ x > 6 9 7 . 3 4 0 5 6 < / b : _ x > < b : _ y > 2 2 2 . 0 5 < / b : _ y > < / b : P o i n t > < b : P o i n t > < b : _ x > 6 9 9 . 3 4 0 5 6 < / b : _ x > < b : _ y > 2 2 0 . 0 5 < / b : _ y > < / b : P o i n t > < b : P o i n t > < b : _ x > 8 9 0 . 2 8 5 3 4 0 0 2 8 7 7 0 4 1 < / b : _ x > < b : _ y > 2 2 0 . 0 5 < / b : _ y > < / b : P o i n t > < b : P o i n t > < b : _ x > 8 9 2 . 2 8 5 3 4 0 0 2 8 7 7 0 4 1 < / b : _ x > < b : _ y > 2 1 8 . 0 5 < / b : _ y > < / b : P o i n t > < b : P o i n t > < b : _ x > 8 9 2 . 2 8 5 3 4 0 0 2 8 7 7 0 4 1 < / b : _ x > < b : _ y > 8 7 . 2 < / b : _ y > < / b : P o i n t > < / P o i n t s > < / a : V a l u e > < / a : K e y V a l u e O f D i a g r a m O b j e c t K e y a n y T y p e z b w N T n L X > < a : K e y V a l u e O f D i a g r a m O b j e c t K e y a n y T y p e z b w N T n L X > < a : K e y > < K e y > R e l a t i o n s h i p s \ & l t ; T a b l e s \ t e n d e r s _ c o n t r a c t s \ C o l u m n s \ c u s t o m e r _ i n n & g t ; - & l t ; T a b l e s \ c u s t o m e r \ C o l u m n s \ c u s t o m e r _ i n n & g t ; < / K e y > < / a : K e y > < a : V a l u e   i : t y p e = " D i a g r a m D i s p l a y L i n k V i e w S t a t e " > < A u t o m a t i o n P r o p e r t y H e l p e r T e x t > E n d   p o i n t   1 :   ( 7 0 7 . 4 2 2 8 6 3 4 0 5 9 9 5 , 3 1 7 . 1 2 5 ) .   E n d   p o i n t   2 :   ( 3 3 3 . 1 0 3 8 1 1 , 1 6 6 )   < / A u t o m a t i o n P r o p e r t y H e l p e r T e x t > < L a y e d O u t > t r u e < / L a y e d O u t > < P o i n t s   x m l n s : b = " h t t p : / / s c h e m a s . d a t a c o n t r a c t . o r g / 2 0 0 4 / 0 7 / S y s t e m . W i n d o w s " > < b : P o i n t > < b : _ x > 7 0 7 . 4 2 2 8 6 3 4 0 5 9 9 5 3 7 < / b : _ x > < b : _ y > 3 1 7 . 1 2 5 < / b : _ y > < / b : P o i n t > < b : P o i n t > < b : _ x > 6 3 0 . 4 1 9 0 5 2 9 8 6 < / b : _ x > < b : _ y > 3 1 7 . 1 2 5 < / b : _ y > < / b : P o i n t > < b : P o i n t > < b : _ x > 6 2 8 . 4 1 9 0 5 2 9 8 6 < / b : _ x > < b : _ y > 3 1 5 . 1 2 5 < / b : _ y > < / b : P o i n t > < b : P o i n t > < b : _ x > 6 2 8 . 4 1 9 0 5 2 9 8 6 < / b : _ x > < b : _ y > 2 0 2 . 3 0 7 9 5 5 < / b : _ y > < / b : P o i n t > < b : P o i n t > < b : _ x > 6 2 6 . 4 1 9 0 5 2 9 8 6 < / b : _ x > < b : _ y > 2 0 0 . 3 0 7 9 5 5 < / b : _ y > < / b : P o i n t > < b : P o i n t > < b : _ x > 3 8 5 . 3 7 7 8 5 3 2 1 9 4 3 3 5 8 < / b : _ x > < b : _ y > 2 0 0 . 3 0 7 9 5 5 < / b : _ y > < / b : P o i n t > < b : P o i n t > < b : _ x > 3 8 3 . 3 7 7 8 5 3 2 1 9 4 3 3 5 8 < / b : _ x > < b : _ y > 1 9 8 . 3 0 7 9 5 5 < / b : _ y > < / b : P o i n t > < b : P o i n t > < b : _ x > 3 8 3 . 3 7 7 8 5 3 2 1 9 4 3 3 5 8 < / b : _ x > < b : _ y > 1 7 1 . 5 < / b : _ y > < / b : P o i n t > < b : P o i n t > < b : _ x > 3 8 1 . 3 7 7 8 5 3 2 1 9 4 3 3 5 8 < / b : _ x > < b : _ y > 1 6 9 . 5 < / b : _ y > < / b : P o i n t > < b : P o i n t > < b : _ x > 3 3 5 . 1 0 3 8 1 1 < / b : _ x > < b : _ y > 1 6 9 . 5 < / b : _ y > < / b : P o i n t > < b : P o i n t > < b : _ x > 3 3 3 . 1 0 3 8 1 1 < / b : _ x > < b : _ y > 1 6 7 . 5 < / b : _ y > < / b : P o i n t > < b : P o i n t > < b : _ x > 3 3 3 . 1 0 3 8 1 1 0 0 0 0 0 0 0 6 < / b : _ x > < b : _ y > 1 6 5 . 9 9 9 9 9 9 9 9 9 9 9 9 9 7 < / b : _ y > < / b : P o i n t > < / P o i n t s > < / a : V a l u e > < / a : K e y V a l u e O f D i a g r a m O b j e c t K e y a n y T y p e z b w N T n L X > < a : K e y V a l u e O f D i a g r a m O b j e c t K e y a n y T y p e z b w N T n L X > < a : K e y > < K e y > R e l a t i o n s h i p s \ & l t ; T a b l e s \ t e n d e r s _ c o n t r a c t s \ C o l u m n s \ c u s t o m e r _ i n n & g t ; - & l t ; T a b l e s \ c u s t o m e r \ C o l u m n s \ c u s t o m e r _ i n n & g t ; \ F K < / K e y > < / a : K e y > < a : V a l u e   i : t y p e = " D i a g r a m D i s p l a y L i n k E n d p o i n t V i e w S t a t e " > < H e i g h t > 1 6 < / H e i g h t > < L a b e l L o c a t i o n   x m l n s : b = " h t t p : / / s c h e m a s . d a t a c o n t r a c t . o r g / 2 0 0 4 / 0 7 / S y s t e m . W i n d o w s " > < b : _ x > 7 0 7 . 4 2 2 8 6 3 4 0 5 9 9 5 3 7 < / b : _ x > < b : _ y > 3 0 9 . 1 2 5 < / b : _ y > < / L a b e l L o c a t i o n > < L o c a t i o n   x m l n s : b = " h t t p : / / s c h e m a s . d a t a c o n t r a c t . o r g / 2 0 0 4 / 0 7 / S y s t e m . W i n d o w s " > < b : _ x > 7 2 3 . 4 2 2 8 6 3 4 0 5 9 9 5 2 6 < / b : _ x > < b : _ y > 3 1 7 . 1 2 5 < / b : _ y > < / L o c a t i o n > < S h a p e R o t a t e A n g l e > 1 8 0 < / S h a p e R o t a t e A n g l e > < W i d t h > 1 6 < / W i d t h > < / a : V a l u e > < / a : K e y V a l u e O f D i a g r a m O b j e c t K e y a n y T y p e z b w N T n L X > < a : K e y V a l u e O f D i a g r a m O b j e c t K e y a n y T y p e z b w N T n L X > < a : K e y > < K e y > R e l a t i o n s h i p s \ & l t ; T a b l e s \ t e n d e r s _ c o n t r a c t s \ C o l u m n s \ c u s t o m e r _ i n n & g t ; - & l t ; T a b l e s \ c u s t o m e r \ C o l u m n s \ c u s t o m e r _ i n n & g t ; \ P K < / K e y > < / a : K e y > < a : V a l u e   i : t y p e = " D i a g r a m D i s p l a y L i n k E n d p o i n t V i e w S t a t e " > < H e i g h t > 1 6 < / H e i g h t > < L a b e l L o c a t i o n   x m l n s : b = " h t t p : / / s c h e m a s . d a t a c o n t r a c t . o r g / 2 0 0 4 / 0 7 / S y s t e m . W i n d o w s " > < b : _ x > 3 2 5 . 1 0 3 8 1 1 0 0 0 0 0 0 0 6 < / b : _ x > < b : _ y > 1 4 9 . 9 9 9 9 9 9 9 9 9 9 9 9 9 7 < / b : _ y > < / L a b e l L o c a t i o n > < L o c a t i o n   x m l n s : b = " h t t p : / / s c h e m a s . d a t a c o n t r a c t . o r g / 2 0 0 4 / 0 7 / S y s t e m . W i n d o w s " > < b : _ x > 3 3 3 . 1 0 3 8 1 1 < / b : _ x > < b : _ y > 1 4 9 . 9 9 9 9 9 9 9 9 9 9 9 9 9 7 < / b : _ y > < / L o c a t i o n > < S h a p e R o t a t e A n g l e > 8 9 . 9 9 9 9 9 9 9 9 9 9 9 9 8 < / S h a p e R o t a t e A n g l e > < W i d t h > 1 6 < / W i d t h > < / a : V a l u e > < / a : K e y V a l u e O f D i a g r a m O b j e c t K e y a n y T y p e z b w N T n L X > < a : K e y V a l u e O f D i a g r a m O b j e c t K e y a n y T y p e z b w N T n L X > < a : K e y > < K e y > R e l a t i o n s h i p s \ & l t ; T a b l e s \ t e n d e r s _ c o n t r a c t s \ C o l u m n s \ c u s t o m e r _ i n n & g t ; - & l t ; T a b l e s \ c u s t o m e r \ C o l u m n s \ c u s t o m e r _ i n n & g t ; \ C r o s s F i l t e r < / K e y > < / a : K e y > < a : V a l u e   i : t y p e = " D i a g r a m D i s p l a y L i n k C r o s s F i l t e r V i e w S t a t e " > < P o i n t s   x m l n s : b = " h t t p : / / s c h e m a s . d a t a c o n t r a c t . o r g / 2 0 0 4 / 0 7 / S y s t e m . W i n d o w s " > < b : P o i n t > < b : _ x > 7 0 7 . 4 2 2 8 6 3 4 0 5 9 9 5 3 7 < / b : _ x > < b : _ y > 3 1 7 . 1 2 5 < / b : _ y > < / b : P o i n t > < b : P o i n t > < b : _ x > 6 3 0 . 4 1 9 0 5 2 9 8 6 < / b : _ x > < b : _ y > 3 1 7 . 1 2 5 < / b : _ y > < / b : P o i n t > < b : P o i n t > < b : _ x > 6 2 8 . 4 1 9 0 5 2 9 8 6 < / b : _ x > < b : _ y > 3 1 5 . 1 2 5 < / b : _ y > < / b : P o i n t > < b : P o i n t > < b : _ x > 6 2 8 . 4 1 9 0 5 2 9 8 6 < / b : _ x > < b : _ y > 2 0 2 . 3 0 7 9 5 5 < / b : _ y > < / b : P o i n t > < b : P o i n t > < b : _ x > 6 2 6 . 4 1 9 0 5 2 9 8 6 < / b : _ x > < b : _ y > 2 0 0 . 3 0 7 9 5 5 < / b : _ y > < / b : P o i n t > < b : P o i n t > < b : _ x > 3 8 5 . 3 7 7 8 5 3 2 1 9 4 3 3 5 8 < / b : _ x > < b : _ y > 2 0 0 . 3 0 7 9 5 5 < / b : _ y > < / b : P o i n t > < b : P o i n t > < b : _ x > 3 8 3 . 3 7 7 8 5 3 2 1 9 4 3 3 5 8 < / b : _ x > < b : _ y > 1 9 8 . 3 0 7 9 5 5 < / b : _ y > < / b : P o i n t > < b : P o i n t > < b : _ x > 3 8 3 . 3 7 7 8 5 3 2 1 9 4 3 3 5 8 < / b : _ x > < b : _ y > 1 7 1 . 5 < / b : _ y > < / b : P o i n t > < b : P o i n t > < b : _ x > 3 8 1 . 3 7 7 8 5 3 2 1 9 4 3 3 5 8 < / b : _ x > < b : _ y > 1 6 9 . 5 < / b : _ y > < / b : P o i n t > < b : P o i n t > < b : _ x > 3 3 5 . 1 0 3 8 1 1 < / b : _ x > < b : _ y > 1 6 9 . 5 < / b : _ y > < / b : P o i n t > < b : P o i n t > < b : _ x > 3 3 3 . 1 0 3 8 1 1 < / b : _ x > < b : _ y > 1 6 7 . 5 < / b : _ y > < / b : P o i n t > < b : P o i n t > < b : _ x > 3 3 3 . 1 0 3 8 1 1 0 0 0 0 0 0 0 6 < / b : _ x > < b : _ y > 1 6 5 . 9 9 9 9 9 9 9 9 9 9 9 9 9 7 < / b : _ y > < / b : P o i n t > < / P o i n t s > < / a : V a l u e > < / a : K e y V a l u e O f D i a g r a m O b j e c t K e y a n y T y p e z b w N T n L X > < a : K e y V a l u e O f D i a g r a m O b j e c t K e y a n y T y p e z b w N T n L X > < a : K e y > < K e y > R e l a t i o n s h i p s \ & l t ; T a b l e s \ t e n d e r s _ c o n t r a c t s \ C o l u m n s \ t r a d e _ n a m e & g t ; - & l t ; T a b l e s \ t r a d e _ n a m e _ c o r p o r a t i o n \ C o l u m n s \ t r a d e _ n a m e & g t ; < / K e y > < / a : K e y > < a : V a l u e   i : t y p e = " D i a g r a m D i s p l a y L i n k V i e w S t a t e " > < A u t o m a t i o n P r o p e r t y H e l p e r T e x t > E n d   p o i n t   1 :   ( 9 4 0 . 2 2 2 8 6 3 4 0 5 9 9 5 , 3 2 4 . 5 5 ) .   E n d   p o i n t   2 :   ( 1 3 6 4 . 1 1 9 0 5 2 9 9 9 6 , 7 7 )   < / A u t o m a t i o n P r o p e r t y H e l p e r T e x t > < L a y e d O u t > t r u e < / L a y e d O u t > < P o i n t s   x m l n s : b = " h t t p : / / s c h e m a s . d a t a c o n t r a c t . o r g / 2 0 0 4 / 0 7 / S y s t e m . W i n d o w s " > < b : P o i n t > < b : _ x > 9 4 0 . 2 2 2 8 6 3 4 0 5 9 9 5 4 4 < / b : _ x > < b : _ y > 3 2 4 . 5 5 < / b : _ y > < / b : P o i n t > < b : P o i n t > < b : _ x > 1 3 6 2 . 1 1 9 0 5 2 9 9 9 6 0 0 2 < / b : _ x > < b : _ y > 3 2 4 . 5 5 < / b : _ y > < / b : P o i n t > < b : P o i n t > < b : _ x > 1 3 6 4 . 1 1 9 0 5 2 9 9 9 6 0 0 2 < / b : _ x > < b : _ y > 3 2 2 . 5 5 < / b : _ y > < / b : P o i n t > < b : P o i n t > < b : _ x > 1 3 6 4 . 1 1 9 0 5 2 9 9 9 6 0 0 2 < / b : _ x > < b : _ y > 7 7 < / b : _ y > < / b : P o i n t > < / P o i n t s > < / a : V a l u e > < / a : K e y V a l u e O f D i a g r a m O b j e c t K e y a n y T y p e z b w N T n L X > < a : K e y V a l u e O f D i a g r a m O b j e c t K e y a n y T y p e z b w N T n L X > < a : K e y > < K e y > R e l a t i o n s h i p s \ & l t ; T a b l e s \ t e n d e r s _ c o n t r a c t s \ C o l u m n s \ t r a d e _ n a m e & g t ; - & l t ; T a b l e s \ t r a d e _ n a m e _ c o r p o r a t i o n \ C o l u m n s \ t r a d e _ n a m e & g t ; \ F K < / K e y > < / a : K e y > < a : V a l u e   i : t y p e = " D i a g r a m D i s p l a y L i n k E n d p o i n t V i e w S t a t e " > < H e i g h t > 1 6 < / H e i g h t > < L a b e l L o c a t i o n   x m l n s : b = " h t t p : / / s c h e m a s . d a t a c o n t r a c t . o r g / 2 0 0 4 / 0 7 / S y s t e m . W i n d o w s " > < b : _ x > 9 2 4 . 2 2 2 8 6 3 4 0 5 9 9 5 4 4 < / b : _ x > < b : _ y > 3 1 6 . 5 5 < / b : _ y > < / L a b e l L o c a t i o n > < L o c a t i o n   x m l n s : b = " h t t p : / / s c h e m a s . d a t a c o n t r a c t . o r g / 2 0 0 4 / 0 7 / S y s t e m . W i n d o w s " > < b : _ x > 9 2 4 . 2 2 2 8 6 3 4 0 5 9 9 5 4 4 < / b : _ x > < b : _ y > 3 2 4 . 5 5 < / b : _ y > < / L o c a t i o n > < S h a p e R o t a t e A n g l e > 3 6 0 < / S h a p e R o t a t e A n g l e > < W i d t h > 1 6 < / W i d t h > < / a : V a l u e > < / a : K e y V a l u e O f D i a g r a m O b j e c t K e y a n y T y p e z b w N T n L X > < a : K e y V a l u e O f D i a g r a m O b j e c t K e y a n y T y p e z b w N T n L X > < a : K e y > < K e y > R e l a t i o n s h i p s \ & l t ; T a b l e s \ t e n d e r s _ c o n t r a c t s \ C o l u m n s \ t r a d e _ n a m e & g t ; - & l t ; T a b l e s \ t r a d e _ n a m e _ c o r p o r a t i o n \ C o l u m n s \ t r a d e _ n a m e & g t ; \ P K < / K e y > < / a : K e y > < a : V a l u e   i : t y p e = " D i a g r a m D i s p l a y L i n k E n d p o i n t V i e w S t a t e " > < H e i g h t > 1 6 < / H e i g h t > < L a b e l L o c a t i o n   x m l n s : b = " h t t p : / / s c h e m a s . d a t a c o n t r a c t . o r g / 2 0 0 4 / 0 7 / S y s t e m . W i n d o w s " > < b : _ x > 1 3 6 4 . 1 1 9 0 5 2 9 9 9 6 0 0 2 < / b : _ x > < b : _ y > 6 9 < / b : _ y > < / L a b e l L o c a t i o n > < L o c a t i o n   x m l n s : b = " h t t p : / / s c h e m a s . d a t a c o n t r a c t . o r g / 2 0 0 4 / 0 7 / S y s t e m . W i n d o w s " > < b : _ x > 1 3 7 9 . 5 1 9 0 5 2 8 3 8 3 2 8 9 < / b : _ x > < b : _ y > 7 5 < / b : _ y > < / L o c a t i o n > < S h a p e R o t a t e A n g l e > 1 7 2 . 6 0 0 4 0 5 2 6 3 4 8 1 9 2 < / S h a p e R o t a t e A n g l e > < W i d t h > 1 6 < / W i d t h > < / a : V a l u e > < / a : K e y V a l u e O f D i a g r a m O b j e c t K e y a n y T y p e z b w N T n L X > < a : K e y V a l u e O f D i a g r a m O b j e c t K e y a n y T y p e z b w N T n L X > < a : K e y > < K e y > R e l a t i o n s h i p s \ & l t ; T a b l e s \ t e n d e r s _ c o n t r a c t s \ C o l u m n s \ t r a d e _ n a m e & g t ; - & l t ; T a b l e s \ t r a d e _ n a m e _ c o r p o r a t i o n \ C o l u m n s \ t r a d e _ n a m e & g t ; \ C r o s s F i l t e r < / K e y > < / a : K e y > < a : V a l u e   i : t y p e = " D i a g r a m D i s p l a y L i n k C r o s s F i l t e r V i e w S t a t e " > < P o i n t s   x m l n s : b = " h t t p : / / s c h e m a s . d a t a c o n t r a c t . o r g / 2 0 0 4 / 0 7 / S y s t e m . W i n d o w s " > < b : P o i n t > < b : _ x > 9 4 0 . 2 2 2 8 6 3 4 0 5 9 9 5 4 4 < / b : _ x > < b : _ y > 3 2 4 . 5 5 < / b : _ y > < / b : P o i n t > < b : P o i n t > < b : _ x > 1 3 6 2 . 1 1 9 0 5 2 9 9 9 6 0 0 2 < / b : _ x > < b : _ y > 3 2 4 . 5 5 < / b : _ y > < / b : P o i n t > < b : P o i n t > < b : _ x > 1 3 6 4 . 1 1 9 0 5 2 9 9 9 6 0 0 2 < / b : _ x > < b : _ y > 3 2 2 . 5 5 < / b : _ y > < / b : P o i n t > < b : P o i n t > < b : _ x > 1 3 6 4 . 1 1 9 0 5 2 9 9 9 6 0 0 2 < / b : _ x > < b : _ y > 7 7 < / b : _ y > < / b : P o i n t > < / P o i n t s > < / a : V a l u e > < / a : K e y V a l u e O f D i a g r a m O b j e c t K e y a n y T y p e z b w N T n L X > < a : K e y V a l u e O f D i a g r a m O b j e c t K e y a n y T y p e z b w N T n L X > < a : K e y > < K e y > R e l a t i o n s h i p s \ & l t ; T a b l e s \ t e n d e r s _ c o n t r a c t s \ C o l u m n s \ r e g i o n & g t ; - & l t ; T a b l e s \ r e g i o n \ C o l u m n s \ r e g i o n & g t ; < / K e y > < / a : K e y > < a : V a l u e   i : t y p e = " D i a g r a m D i s p l a y L i n k V i e w S t a t e " > < A u t o m a t i o n P r o p e r t y H e l p e r T e x t > E n d   p o i n t   1 :   ( 7 0 7 . 4 2 2 8 6 3 4 0 5 9 9 5 , 3 3 7 . 1 2 5 ) .   E n d   p o i n t   2 :   ( 1 2 0 , 1 6 6 )   < / A u t o m a t i o n P r o p e r t y H e l p e r T e x t > < L a y e d O u t > t r u e < / L a y e d O u t > < P o i n t s   x m l n s : b = " h t t p : / / s c h e m a s . d a t a c o n t r a c t . o r g / 2 0 0 4 / 0 7 / S y s t e m . W i n d o w s " > < b : P o i n t > < b : _ x > 7 0 7 . 4 2 2 8 6 3 4 0 5 9 9 5 2 6 < / b : _ x > < b : _ y > 3 3 7 . 1 2 4 9 9 9 9 9 9 9 9 9 9 4 < / b : _ y > < / b : P o i n t > < b : P o i n t > < b : _ x > 6 2 5 . 4 1 9 0 5 2 9 8 6 < / b : _ x > < b : _ y > 3 3 7 . 1 2 5 < / b : _ y > < / b : P o i n t > < b : P o i n t > < b : _ x > 6 2 3 . 4 1 9 0 5 2 9 8 6 < / b : _ x > < b : _ y > 3 3 5 . 1 2 5 < / b : _ y > < / b : P o i n t > < b : P o i n t > < b : _ x > 6 2 3 . 4 1 9 0 5 2 9 8 6 < / b : _ x > < b : _ y > 2 0 7 . 2 5 1 1 3 6 < / b : _ y > < / b : P o i n t > < b : P o i n t > < b : _ x > 6 2 1 . 4 1 9 0 5 2 9 8 6 < / b : _ x > < b : _ y > 2 0 5 . 2 5 1 1 3 6 < / b : _ y > < / b : P o i n t > < b : P o i n t > < b : _ x > 3 8 2 . 4 8 3 2 8 7 3 4 6 7 9 3 1 9 < / b : _ x > < b : _ y > 2 0 5 . 2 5 1 1 3 6 < / b : _ y > < / b : P o i n t > < b : P o i n t > < b : _ x > 3 8 0 . 4 8 3 2 8 7 3 4 6 7 9 3 1 9 < / b : _ x > < b : _ y > 2 0 3 . 2 5 1 1 3 6 < / b : _ y > < / b : P o i n t > < b : P o i n t > < b : _ x > 3 8 0 . 4 8 3 2 8 7 3 4 6 7 9 3 1 9 < / b : _ x > < b : _ y > 1 8 0 . 1 5 < / b : _ y > < / b : P o i n t > < b : P o i n t > < b : _ x > 3 7 8 . 4 8 3 2 8 7 3 4 6 7 9 3 1 9 < / b : _ x > < b : _ y > 1 7 8 . 1 5 < / b : _ y > < / b : P o i n t > < b : P o i n t > < b : _ x > 1 2 2 < / b : _ x > < b : _ y > 1 7 8 . 1 5 < / b : _ y > < / b : P o i n t > < b : P o i n t > < b : _ x > 1 2 0 < / b : _ x > < b : _ y > 1 7 6 . 1 5 < / b : _ y > < / b : P o i n t > < b : P o i n t > < b : _ x > 1 2 0 < / b : _ x > < b : _ y > 1 6 6 < / b : _ y > < / b : P o i n t > < / P o i n t s > < / a : V a l u e > < / a : K e y V a l u e O f D i a g r a m O b j e c t K e y a n y T y p e z b w N T n L X > < a : K e y V a l u e O f D i a g r a m O b j e c t K e y a n y T y p e z b w N T n L X > < a : K e y > < K e y > R e l a t i o n s h i p s \ & l t ; T a b l e s \ t e n d e r s _ c o n t r a c t s \ C o l u m n s \ r e g i o n & g t ; - & l t ; T a b l e s \ r e g i o n \ C o l u m n s \ r e g i o n & g t ; \ F K < / K e y > < / a : K e y > < a : V a l u e   i : t y p e = " D i a g r a m D i s p l a y L i n k E n d p o i n t V i e w S t a t e " > < H e i g h t > 1 6 < / H e i g h t > < L a b e l L o c a t i o n   x m l n s : b = " h t t p : / / s c h e m a s . d a t a c o n t r a c t . o r g / 2 0 0 4 / 0 7 / S y s t e m . W i n d o w s " > < b : _ x > 7 0 7 . 4 2 2 8 6 3 4 0 5 9 9 5 2 6 < / b : _ x > < b : _ y > 3 2 9 . 1 2 4 9 9 9 9 9 9 9 9 9 9 4 < / b : _ y > < / L a b e l L o c a t i o n > < L o c a t i o n   x m l n s : b = " h t t p : / / s c h e m a s . d a t a c o n t r a c t . o r g / 2 0 0 4 / 0 7 / S y s t e m . W i n d o w s " > < b : _ x > 7 2 3 . 4 2 2 8 6 3 4 0 5 9 9 5 2 6 < / b : _ x > < b : _ y > 3 3 7 . 1 2 5 < / b : _ y > < / L o c a t i o n > < S h a p e R o t a t e A n g l e > 1 8 0 . 0 0 0 0 0 0 0 0 0 0 0 0 2 < / S h a p e R o t a t e A n g l e > < W i d t h > 1 6 < / W i d t h > < / a : V a l u e > < / a : K e y V a l u e O f D i a g r a m O b j e c t K e y a n y T y p e z b w N T n L X > < a : K e y V a l u e O f D i a g r a m O b j e c t K e y a n y T y p e z b w N T n L X > < a : K e y > < K e y > R e l a t i o n s h i p s \ & l t ; T a b l e s \ t e n d e r s _ c o n t r a c t s \ C o l u m n s \ r e g i o n & g t ; - & l t ; T a b l e s \ r e g i o n \ C o l u m n s \ r e g i o n & g t ; \ P K < / K e y > < / a : K e y > < a : V a l u e   i : t y p e = " D i a g r a m D i s p l a y L i n k E n d p o i n t V i e w S t a t e " > < H e i g h t > 1 6 < / H e i g h t > < L a b e l L o c a t i o n   x m l n s : b = " h t t p : / / s c h e m a s . d a t a c o n t r a c t . o r g / 2 0 0 4 / 0 7 / S y s t e m . W i n d o w s " > < b : _ x > 1 1 2 < / b : _ x > < b : _ y > 1 5 0 < / b : _ y > < / L a b e l L o c a t i o n > < L o c a t i o n   x m l n s : b = " h t t p : / / s c h e m a s . d a t a c o n t r a c t . o r g / 2 0 0 4 / 0 7 / S y s t e m . W i n d o w s " > < b : _ x > 1 2 0 < / b : _ x > < b : _ y > 1 4 9 . 9 9 9 9 9 9 9 9 9 9 9 9 9 7 < / b : _ y > < / L o c a t i o n > < S h a p e R o t a t e A n g l e > 9 0 < / S h a p e R o t a t e A n g l e > < W i d t h > 1 6 < / W i d t h > < / a : V a l u e > < / a : K e y V a l u e O f D i a g r a m O b j e c t K e y a n y T y p e z b w N T n L X > < a : K e y V a l u e O f D i a g r a m O b j e c t K e y a n y T y p e z b w N T n L X > < a : K e y > < K e y > R e l a t i o n s h i p s \ & l t ; T a b l e s \ t e n d e r s _ c o n t r a c t s \ C o l u m n s \ r e g i o n & g t ; - & l t ; T a b l e s \ r e g i o n \ C o l u m n s \ r e g i o n & g t ; \ C r o s s F i l t e r < / K e y > < / a : K e y > < a : V a l u e   i : t y p e = " D i a g r a m D i s p l a y L i n k C r o s s F i l t e r V i e w S t a t e " > < P o i n t s   x m l n s : b = " h t t p : / / s c h e m a s . d a t a c o n t r a c t . o r g / 2 0 0 4 / 0 7 / S y s t e m . W i n d o w s " > < b : P o i n t > < b : _ x > 7 0 7 . 4 2 2 8 6 3 4 0 5 9 9 5 2 6 < / b : _ x > < b : _ y > 3 3 7 . 1 2 4 9 9 9 9 9 9 9 9 9 9 4 < / b : _ y > < / b : P o i n t > < b : P o i n t > < b : _ x > 6 2 5 . 4 1 9 0 5 2 9 8 6 < / b : _ x > < b : _ y > 3 3 7 . 1 2 5 < / b : _ y > < / b : P o i n t > < b : P o i n t > < b : _ x > 6 2 3 . 4 1 9 0 5 2 9 8 6 < / b : _ x > < b : _ y > 3 3 5 . 1 2 5 < / b : _ y > < / b : P o i n t > < b : P o i n t > < b : _ x > 6 2 3 . 4 1 9 0 5 2 9 8 6 < / b : _ x > < b : _ y > 2 0 7 . 2 5 1 1 3 6 < / b : _ y > < / b : P o i n t > < b : P o i n t > < b : _ x > 6 2 1 . 4 1 9 0 5 2 9 8 6 < / b : _ x > < b : _ y > 2 0 5 . 2 5 1 1 3 6 < / b : _ y > < / b : P o i n t > < b : P o i n t > < b : _ x > 3 8 2 . 4 8 3 2 8 7 3 4 6 7 9 3 1 9 < / b : _ x > < b : _ y > 2 0 5 . 2 5 1 1 3 6 < / b : _ y > < / b : P o i n t > < b : P o i n t > < b : _ x > 3 8 0 . 4 8 3 2 8 7 3 4 6 7 9 3 1 9 < / b : _ x > < b : _ y > 2 0 3 . 2 5 1 1 3 6 < / b : _ y > < / b : P o i n t > < b : P o i n t > < b : _ x > 3 8 0 . 4 8 3 2 8 7 3 4 6 7 9 3 1 9 < / b : _ x > < b : _ y > 1 8 0 . 1 5 < / b : _ y > < / b : P o i n t > < b : P o i n t > < b : _ x > 3 7 8 . 4 8 3 2 8 7 3 4 6 7 9 3 1 9 < / b : _ x > < b : _ y > 1 7 8 . 1 5 < / b : _ y > < / b : P o i n t > < b : P o i n t > < b : _ x > 1 2 2 < / b : _ x > < b : _ y > 1 7 8 . 1 5 < / b : _ y > < / b : P o i n t > < b : P o i n t > < b : _ x > 1 2 0 < / b : _ x > < b : _ y > 1 7 6 . 1 5 < / b : _ y > < / b : P o i n t > < b : P o i n t > < b : _ x > 1 2 0 < / b : _ x > < b : _ y > 1 6 6 < / b : _ y > < / b : P o i n t > < / P o i n t s > < / a : V a l u e > < / a : K e y V a l u e O f D i a g r a m O b j e c t K e y a n y T y p e z b w N T n L X > < a : K e y V a l u e O f D i a g r a m O b j e c t K e y a n y T y p e z b w N T n L X > < a : K e y > < K e y > R e l a t i o n s h i p s \ & l t ; T a b l e s \ t e n d e r s _ c o n t r a c t s \ C o l u m n s \ t y p e & g t ; - & l t ; T a b l e s \ t y p e \ C o l u m n s \ t y p e & g t ; < / K e y > < / a : K e y > < a : V a l u e   i : t y p e = " D i a g r a m D i s p l a y L i n k V i e w S t a t e " > < A u t o m a t i o n P r o p e r t y H e l p e r T e x t > E n d   p o i n t   1 :   ( 9 4 0 . 2 2 2 8 6 3 4 0 5 9 9 5 , 3 0 4 . 5 5 ) .   E n d   p o i n t   2 :   ( 1 0 0 9 . 1 1 9 0 5 3 , 1 6 6 . 2 )   < / A u t o m a t i o n P r o p e r t y H e l p e r T e x t > < I s F o c u s e d > t r u e < / I s F o c u s e d > < L a y e d O u t > t r u e < / L a y e d O u t > < P o i n t s   x m l n s : b = " h t t p : / / s c h e m a s . d a t a c o n t r a c t . o r g / 2 0 0 4 / 0 7 / S y s t e m . W i n d o w s " > < b : P o i n t > < b : _ x > 9 4 0 . 2 2 2 8 6 3 4 0 5 9 9 5 4 4 < / b : _ x > < b : _ y > 3 0 4 . 5 5 < / b : _ y > < / b : P o i n t > < b : P o i n t > < b : _ x > 1 0 0 7 . 1 1 9 0 5 3 < / b : _ x > < b : _ y > 3 0 4 . 5 5 < / b : _ y > < / b : P o i n t > < b : P o i n t > < b : _ x > 1 0 0 9 . 1 1 9 0 5 3 < / b : _ x > < b : _ y > 3 0 2 . 5 5 < / b : _ y > < / b : P o i n t > < b : P o i n t > < b : _ x > 1 0 0 9 . 1 1 9 0 5 2 9 9 9 9 9 9 9 < / b : _ x > < b : _ y > 1 6 6 . 2 < / b : _ y > < / b : P o i n t > < / P o i n t s > < / a : V a l u e > < / a : K e y V a l u e O f D i a g r a m O b j e c t K e y a n y T y p e z b w N T n L X > < a : K e y V a l u e O f D i a g r a m O b j e c t K e y a n y T y p e z b w N T n L X > < a : K e y > < K e y > R e l a t i o n s h i p s \ & l t ; T a b l e s \ t e n d e r s _ c o n t r a c t s \ C o l u m n s \ t y p e & g t ; - & l t ; T a b l e s \ t y p e \ C o l u m n s \ t y p e & g t ; \ F K < / K e y > < / a : K e y > < a : V a l u e   i : t y p e = " D i a g r a m D i s p l a y L i n k E n d p o i n t V i e w S t a t e " > < H e i g h t > 1 6 < / H e i g h t > < L a b e l L o c a t i o n   x m l n s : b = " h t t p : / / s c h e m a s . d a t a c o n t r a c t . o r g / 2 0 0 4 / 0 7 / S y s t e m . W i n d o w s " > < b : _ x > 9 2 4 . 2 2 2 8 6 3 4 0 5 9 9 5 4 4 < / b : _ x > < b : _ y > 2 9 6 . 5 5 < / b : _ y > < / L a b e l L o c a t i o n > < L o c a t i o n   x m l n s : b = " h t t p : / / s c h e m a s . d a t a c o n t r a c t . o r g / 2 0 0 4 / 0 7 / S y s t e m . W i n d o w s " > < b : _ x > 9 2 4 . 2 2 2 8 6 3 4 0 5 9 9 5 4 4 < / b : _ x > < b : _ y > 3 0 4 . 5 5 < / b : _ y > < / L o c a t i o n > < S h a p e R o t a t e A n g l e > 3 6 0 < / S h a p e R o t a t e A n g l e > < W i d t h > 1 6 < / W i d t h > < / a : V a l u e > < / a : K e y V a l u e O f D i a g r a m O b j e c t K e y a n y T y p e z b w N T n L X > < a : K e y V a l u e O f D i a g r a m O b j e c t K e y a n y T y p e z b w N T n L X > < a : K e y > < K e y > R e l a t i o n s h i p s \ & l t ; T a b l e s \ t e n d e r s _ c o n t r a c t s \ C o l u m n s \ t y p e & g t ; - & l t ; T a b l e s \ t y p e \ C o l u m n s \ t y p e & g t ; \ P K < / K e y > < / a : K e y > < a : V a l u e   i : t y p e = " D i a g r a m D i s p l a y L i n k E n d p o i n t V i e w S t a t e " > < H e i g h t > 1 6 < / H e i g h t > < L a b e l L o c a t i o n   x m l n s : b = " h t t p : / / s c h e m a s . d a t a c o n t r a c t . o r g / 2 0 0 4 / 0 7 / S y s t e m . W i n d o w s " > < b : _ x > 1 0 0 1 . 1 1 9 0 5 2 9 9 9 9 9 9 9 < / b : _ x > < b : _ y > 1 5 0 . 2 < / b : _ y > < / L a b e l L o c a t i o n > < L o c a t i o n   x m l n s : b = " h t t p : / / s c h e m a s . d a t a c o n t r a c t . o r g / 2 0 0 4 / 0 7 / S y s t e m . W i n d o w s " > < b : _ x > 1 0 0 9 . 1 1 9 0 5 2 9 9 9 9 9 9 9 < / b : _ x > < b : _ y > 1 5 0 . 2 < / b : _ y > < / L o c a t i o n > < S h a p e R o t a t e A n g l e > 9 0 < / S h a p e R o t a t e A n g l e > < W i d t h > 1 6 < / W i d t h > < / a : V a l u e > < / a : K e y V a l u e O f D i a g r a m O b j e c t K e y a n y T y p e z b w N T n L X > < a : K e y V a l u e O f D i a g r a m O b j e c t K e y a n y T y p e z b w N T n L X > < a : K e y > < K e y > R e l a t i o n s h i p s \ & l t ; T a b l e s \ t e n d e r s _ c o n t r a c t s \ C o l u m n s \ t y p e & g t ; - & l t ; T a b l e s \ t y p e \ C o l u m n s \ t y p e & g t ; \ C r o s s F i l t e r < / K e y > < / a : K e y > < a : V a l u e   i : t y p e = " D i a g r a m D i s p l a y L i n k C r o s s F i l t e r V i e w S t a t e " > < P o i n t s   x m l n s : b = " h t t p : / / s c h e m a s . d a t a c o n t r a c t . o r g / 2 0 0 4 / 0 7 / S y s t e m . W i n d o w s " > < b : P o i n t > < b : _ x > 9 4 0 . 2 2 2 8 6 3 4 0 5 9 9 5 4 4 < / b : _ x > < b : _ y > 3 0 4 . 5 5 < / b : _ y > < / b : P o i n t > < b : P o i n t > < b : _ x > 1 0 0 7 . 1 1 9 0 5 3 < / b : _ x > < b : _ y > 3 0 4 . 5 5 < / b : _ y > < / b : P o i n t > < b : P o i n t > < b : _ x > 1 0 0 9 . 1 1 9 0 5 3 < / b : _ x > < b : _ y > 3 0 2 . 5 5 < / b : _ y > < / b : P o i n t > < b : P o i n t > < b : _ x > 1 0 0 9 . 1 1 9 0 5 2 9 9 9 9 9 9 9 < / b : _ x > < b : _ y > 1 6 6 . 2 < / b : _ y > < / b : P o i n t > < / P o i n t s > < / a : V a l u e > < / a : K e y V a l u e O f D i a g r a m O b j e c t K e y a n y T y p e z b w N T n L X > < / V i e w S t a t e s > < / D i a g r a m M a n a g e r . S e r i a l i z a b l e D i a g r a m > < / A r r a y O f D i a g r a m M a n a g e r . S e r i a l i z a b l e D i a g r a m > ] ] > < / C u s t o m C o n t e n t > < / G e m i n i > 
</file>

<file path=customXml/item39.xml>��< ? x m l   v e r s i o n = " 1 . 0 "   e n c o d i n g = " U T F - 1 6 " ? > < G e m i n i   x m l n s = " h t t p : / / g e m i n i / p i v o t c u s t o m i z a t i o n / T a b l e X M L _ s a l e s _ 0 c b 8 e b 4 c - 9 9 e 3 - 4 c 4 2 - a 7 3 c - b e 9 d 9 0 3 9 9 8 d 1 " > < C u s t o m C o n t e n t > < ! [ C D A T A [ < T a b l e W i d g e t G r i d S e r i a l i z a t i o n   x m l n s : x s d = " h t t p : / / w w w . w 3 . o r g / 2 0 0 1 / X M L S c h e m a "   x m l n s : x s i = " h t t p : / / w w w . w 3 . o r g / 2 0 0 1 / X M L S c h e m a - i n s t a n c e " > < C o l u m n S u g g e s t e d T y p e   / > < C o l u m n F o r m a t   / > < C o l u m n A c c u r a c y   / > < C o l u m n C u r r e n c y S y m b o l   / > < C o l u m n P o s i t i v e P a t t e r n   / > < C o l u m n N e g a t i v e P a t t e r n   / > < C o l u m n W i d t h s > < i t e m > < k e y > < s t r i n g > c u s t o m e r _ i n n < / s t r i n g > < / k e y > < v a l u e > < i n t > 1 4 9 < / i n t > < / v a l u e > < / i t e m > < i t e m > < k e y > < s t r i n g > c u s t o m e r < / s t r i n g > < / k e y > < v a l u e > < i n t > 1 1 6 < / i n t > < / v a l u e > < / i t e m > < i t e m > < k e y > < s t r i n g > d i s t r i b u t o r < / s t r i n g > < / k e y > < v a l u e > < i n t > 1 2 5 < / i n t > < / v a l u e > < / i t e m > < i t e m > < k e y > < s t r i n g > c l u s t e r < / s t r i n g > < / k e y > < v a l u e > < i n t > 9 5 < / i n t > < / v a l u e > < / i t e m > < i t e m > < k e y > < s t r i n g > r e g i o n < / s t r i n g > < / k e y > < v a l u e > < i n t > 9 2 < / i n t > < / v a l u e > < / i t e m > < i t e m > < k e y > < s t r i n g > r e g i o n _ p r i o r i t y < / s t r i n g > < / k e y > < v a l u e > < i n t > 1 5 8 < / i n t > < / v a l u e > < / i t e m > < i t e m > < k e y > < s t r i n g > c i t y < / s t r i n g > < / k e y > < v a l u e > < i n t > 7 0 < / i n t > < / v a l u e > < / i t e m > < i t e m > < k e y > < s t r i n g > p r o d u c t _ n a m e < / s t r i n g > < / k e y > < v a l u e > < i n t > 1 5 6 < / i n t > < / v a l u e > < / i t e m > < i t e m > < k e y > < s t r i n g > i n d i c a t i o n < / s t r i n g > < / k e y > < v a l u e > < i n t > 1 1 9 < / i n t > < / v a l u e > < / i t e m > < i t e m > < k e y > < s t r i n g > s a l e s _ t y p e < / s t r i n g > < / k e y > < v a l u e > < i n t > 1 2 4 < / i n t > < / v a l u e > < / i t e m > < i t e m > < k e y > < s t r i n g > d a t e < / s t r i n g > < / k e y > < v a l u e > < i n t > 7 7 < / i n t > < / v a l u e > < / i t e m > < i t e m > < k e y > < s t r i n g > q u a n t i t y < / s t r i n g > < / k e y > < v a l u e > < i n t > 1 0 8 < / i n t > < / v a l u e > < / i t e m > < i t e m > < k e y > < s t r i n g > p r i c e < / s t r i n g > < / k e y > < v a l u e > < i n t > 8 1 < / i n t > < / v a l u e > < / i t e m > < i t e m > < k e y > < s t r i n g > t o t a l _ p r i c e < / s t r i n g > < / k e y > < v a l u e > < i n t > 1 2 5 < / i n t > < / v a l u e > < / i t e m > < / C o l u m n W i d t h s > < C o l u m n D i s p l a y I n d e x > < i t e m > < k e y > < s t r i n g > c u s t o m e r _ i n n < / s t r i n g > < / k e y > < v a l u e > < i n t > 0 < / i n t > < / v a l u e > < / i t e m > < i t e m > < k e y > < s t r i n g > c u s t o m e r < / s t r i n g > < / k e y > < v a l u e > < i n t > 1 < / i n t > < / v a l u e > < / i t e m > < i t e m > < k e y > < s t r i n g > d i s t r i b u t o r < / s t r i n g > < / k e y > < v a l u e > < i n t > 2 < / i n t > < / v a l u e > < / i t e m > < i t e m > < k e y > < s t r i n g > c l u s t e r < / s t r i n g > < / k e y > < v a l u e > < i n t > 3 < / i n t > < / v a l u e > < / i t e m > < i t e m > < k e y > < s t r i n g > r e g i o n < / s t r i n g > < / k e y > < v a l u e > < i n t > 4 < / i n t > < / v a l u e > < / i t e m > < i t e m > < k e y > < s t r i n g > r e g i o n _ p r i o r i t y < / s t r i n g > < / k e y > < v a l u e > < i n t > 5 < / i n t > < / v a l u e > < / i t e m > < i t e m > < k e y > < s t r i n g > c i t y < / s t r i n g > < / k e y > < v a l u e > < i n t > 6 < / i n t > < / v a l u e > < / i t e m > < i t e m > < k e y > < s t r i n g > p r o d u c t _ n a m e < / s t r i n g > < / k e y > < v a l u e > < i n t > 7 < / i n t > < / v a l u e > < / i t e m > < i t e m > < k e y > < s t r i n g > i n d i c a t i o n < / s t r i n g > < / k e y > < v a l u e > < i n t > 8 < / i n t > < / v a l u e > < / i t e m > < i t e m > < k e y > < s t r i n g > s a l e s _ t y p e < / s t r i n g > < / k e y > < v a l u e > < i n t > 9 < / i n t > < / v a l u e > < / i t e m > < i t e m > < k e y > < s t r i n g > d a t e < / s t r i n g > < / k e y > < v a l u e > < i n t > 1 0 < / i n t > < / v a l u e > < / i t e m > < i t e m > < k e y > < s t r i n g > q u a n t i t y < / s t r i n g > < / k e y > < v a l u e > < i n t > 1 1 < / i n t > < / v a l u e > < / i t e m > < i t e m > < k e y > < s t r i n g > p r i c e < / s t r i n g > < / k e y > < v a l u e > < i n t > 1 2 < / i n t > < / v a l u e > < / i t e m > < i t e m > < k e y > < s t r i n g > t o t a l _ p r i c e < / 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a l e s _ b y _ t y p e _ c 9 2 9 e 0 f e - 8 b 0 5 - 4 d 4 6 - b e c 0 - b d 6 2 f 1 3 7 b 6 3 c " > < C u s t o m C o n t e n t > < ! [ C D A T A [ < T a b l e W i d g e t G r i d S e r i a l i z a t i o n   x m l n s : x s d = " h t t p : / / w w w . w 3 . o r g / 2 0 0 1 / X M L S c h e m a "   x m l n s : x s i = " h t t p : / / w w w . w 3 . o r g / 2 0 0 1 / X M L S c h e m a - i n s t a n c e " > < C o l u m n S u g g e s t e d T y p e   / > < C o l u m n F o r m a t   / > < C o l u m n A c c u r a c y   / > < C o l u m n C u r r e n c y S y m b o l   / > < C o l u m n P o s i t i v e P a t t e r n   / > < C o l u m n N e g a t i v e P a t t e r n   / > < C o l u m n W i d t h s > < i t e m > < k e y > < s t r i n g > c u s t o m e r _ i n n < / s t r i n g > < / k e y > < v a l u e > < i n t > 1 4 9 < / i n t > < / v a l u e > < / i t e m > < i t e m > < k e y > < s t r i n g > c u s t o m e r < / s t r i n g > < / k e y > < v a l u e > < i n t > 1 1 6 < / i n t > < / v a l u e > < / i t e m > < i t e m > < k e y > < s t r i n g > d i s t r i b u t o r < / s t r i n g > < / k e y > < v a l u e > < i n t > 1 2 5 < / i n t > < / v a l u e > < / i t e m > < i t e m > < k e y > < s t r i n g > c l u s t e r < / s t r i n g > < / k e y > < v a l u e > < i n t > 9 5 < / i n t > < / v a l u e > < / i t e m > < i t e m > < k e y > < s t r i n g > r e g i o n < / s t r i n g > < / k e y > < v a l u e > < i n t > 9 2 < / i n t > < / v a l u e > < / i t e m > < i t e m > < k e y > < s t r i n g > r e g i o n _ p r i o r i t y < / s t r i n g > < / k e y > < v a l u e > < i n t > 1 5 8 < / i n t > < / v a l u e > < / i t e m > < i t e m > < k e y > < s t r i n g > c i t y < / s t r i n g > < / k e y > < v a l u e > < i n t > 7 0 < / i n t > < / v a l u e > < / i t e m > < i t e m > < k e y > < s t r i n g > p r o d u c t _ n a m e < / s t r i n g > < / k e y > < v a l u e > < i n t > 1 5 6 < / i n t > < / v a l u e > < / i t e m > < i t e m > < k e y > < s t r i n g > i n d i c a t i o n < / s t r i n g > < / k e y > < v a l u e > < i n t > 1 1 9 < / i n t > < / v a l u e > < / i t e m > < i t e m > < k e y > < s t r i n g > s a l e s _ t y p e < / s t r i n g > < / k e y > < v a l u e > < i n t > 1 2 4 < / i n t > < / v a l u e > < / i t e m > < i t e m > < k e y > < s t r i n g > d a t e < / s t r i n g > < / k e y > < v a l u e > < i n t > 7 7 < / i n t > < / v a l u e > < / i t e m > < i t e m > < k e y > < s t r i n g > s o l d < / s t r i n g > < / k e y > < v a l u e > < i n t > 7 5 < / i n t > < / v a l u e > < / i t e m > < i t e m > < k e y > < s t r i n g > T y p e < / s t r i n g > < / k e y > < v a l u e > < i n t > 7 9 < / i n t > < / v a l u e > < / i t e m > < i t e m > < k e y > < s t r i n g > s o l d ,   m l n < / s t r i n g > < / k e y > < v a l u e > < i n t > 1 1 3 < / i n t > < / v a l u e > < / i t e m > < / C o l u m n W i d t h s > < C o l u m n D i s p l a y I n d e x > < i t e m > < k e y > < s t r i n g > c u s t o m e r _ i n n < / s t r i n g > < / k e y > < v a l u e > < i n t > 0 < / i n t > < / v a l u e > < / i t e m > < i t e m > < k e y > < s t r i n g > c u s t o m e r < / s t r i n g > < / k e y > < v a l u e > < i n t > 1 < / i n t > < / v a l u e > < / i t e m > < i t e m > < k e y > < s t r i n g > d i s t r i b u t o r < / s t r i n g > < / k e y > < v a l u e > < i n t > 2 < / i n t > < / v a l u e > < / i t e m > < i t e m > < k e y > < s t r i n g > c l u s t e r < / s t r i n g > < / k e y > < v a l u e > < i n t > 3 < / i n t > < / v a l u e > < / i t e m > < i t e m > < k e y > < s t r i n g > r e g i o n < / s t r i n g > < / k e y > < v a l u e > < i n t > 4 < / i n t > < / v a l u e > < / i t e m > < i t e m > < k e y > < s t r i n g > r e g i o n _ p r i o r i t y < / s t r i n g > < / k e y > < v a l u e > < i n t > 5 < / i n t > < / v a l u e > < / i t e m > < i t e m > < k e y > < s t r i n g > c i t y < / s t r i n g > < / k e y > < v a l u e > < i n t > 6 < / i n t > < / v a l u e > < / i t e m > < i t e m > < k e y > < s t r i n g > p r o d u c t _ n a m e < / s t r i n g > < / k e y > < v a l u e > < i n t > 7 < / i n t > < / v a l u e > < / i t e m > < i t e m > < k e y > < s t r i n g > i n d i c a t i o n < / s t r i n g > < / k e y > < v a l u e > < i n t > 8 < / i n t > < / v a l u e > < / i t e m > < i t e m > < k e y > < s t r i n g > s a l e s _ t y p e < / s t r i n g > < / k e y > < v a l u e > < i n t > 9 < / i n t > < / v a l u e > < / i t e m > < i t e m > < k e y > < s t r i n g > d a t e < / s t r i n g > < / k e y > < v a l u e > < i n t > 1 0 < / i n t > < / v a l u e > < / i t e m > < i t e m > < k e y > < s t r i n g > s o l d < / s t r i n g > < / k e y > < v a l u e > < i n t > 1 1 < / i n t > < / v a l u e > < / i t e m > < i t e m > < k e y > < s t r i n g > T y p e < / s t r i n g > < / k e y > < v a l u e > < i n t > 1 2 < / i n t > < / v a l u e > < / i t e m > < i t e m > < k e y > < s t r i n g > s o l d ,   m l n < / s t r i n g > < / k e y > < v a l u e > < i n t > 1 3 < / 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1.xml>��< ? x m l   v e r s i o n = " 1 . 0 "   e n c o d i n g = " U T F - 1 6 " ? > < G e m i n i   x m l n s = " h t t p : / / g e m i n i / p i v o t c u s t o m i z a t i o n / T a b l e X M L _ p l a n _ b y _ t y p e _ 6 1 2 1 6 f 6 1 - b 5 2 7 - 4 6 5 c - 8 0 4 3 - 7 2 5 e 5 0 b 6 d 4 c b " > < 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 c l u s t e r < / s t r i n g > < / k e y > < v a l u e > < i n t > 9 5 < / i n t > < / v a l u e > < / i t e m > < i t e m > < k e y > < s t r i n g > p r o d u c t < / s t r i n g > < / k e y > < v a l u e > < i n t > 1 0 4 < / i n t > < / v a l u e > < / i t e m > < i t e m > < k e y > < s t r i n g > d a t e < / s t r i n g > < / k e y > < v a l u e > < i n t > 7 7 < / i n t > < / v a l u e > < / i t e m > < i t e m > < k e y > < s t r i n g > p l a n ,   m l n < / s t r i n g > < / k e y > < v a l u e > < i n t > 1 1 4 < / i n t > < / v a l u e > < / i t e m > < i t e m > < k e y > < s t r i n g > t y p e < / s t r i n g > < / k e y > < v a l u e > < i n t > 7 7 < / i n t > < / v a l u e > < / i t e m > < / C o l u m n W i d t h s > < C o l u m n D i s p l a y I n d e x > < i t e m > < k e y > < s t r i n g > r e g i o n < / s t r i n g > < / k e y > < v a l u e > < i n t > 0 < / i n t > < / v a l u e > < / i t e m > < i t e m > < k e y > < s t r i n g > c l u s t e r < / s t r i n g > < / k e y > < v a l u e > < i n t > 1 < / i n t > < / v a l u e > < / i t e m > < i t e m > < k e y > < s t r i n g > p r o d u c t < / s t r i n g > < / k e y > < v a l u e > < i n t > 2 < / i n t > < / v a l u e > < / i t e m > < i t e m > < k e y > < s t r i n g > d a t e < / s t r i n g > < / k e y > < v a l u e > < i n t > 3 < / i n t > < / v a l u e > < / i t e m > < i t e m > < k e y > < s t r i n g > p l a n ,   m l n < / s t r i n g > < / k e y > < v a l u e > < i n t > 4 < / i n t > < / v a l u e > < / i t e m > < i t e m > < k e y > < s t r i n g > t y p e < / s t r i n g > < / k e y > < v a l u e > < i n t > 5 < / 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9 f 1 d 6 3 8 9 - 8 3 b d - 4 e 4 f - b 7 f 7 - 0 a c c 1 a f 9 9 c 1 4 " > < 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43.xml>��< ? x m l   v e r s i o n = " 1 . 0 "   e n c o d i n g = " U T F - 1 6 " ? > < G e m i n i   x m l n s = " h t t p : / / g e m i n i / p i v o t c u s t o m i z a t i o n / S h o w I m p l i c i t M e a s u r e s " > < C u s t o m C o n t e n t > < ! [ C D A T A [ F a l s e ] ] > < / C u s t o m C o n t e n t > < / G e m i n i > 
</file>

<file path=customXml/item4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 C o l u m n s \ c u s t o m e r _ i n n 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 s a l e s _ b y _ t y p e 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 s a l e s _ b y _ t y p e 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 C o l u m n s \ c u s t o m e r _ i n n < / 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 C o l u m n s \ d i s t r i b u t o r < / K e y > < / a : K e y > < a : V a l u e   i : t y p e = " T a b l e W i d g e t B a s e V i e w S t a t e " / > < / a : K e y V a l u e O f D i a g r a m O b j e c t K e y a n y T y p e z b w N T n L X > < a : K e y V a l u e O f D i a g r a m O b j e c t K e y a n y T y p e z b w N T n L X > < a : K e y > < K e y > C o l u m n s \ c l u s t e r 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 C o l u m n s \ r e g i o n _ p r i o r i t y 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 C o l u m n s \ i n d i c a t i o n < / K e y > < / a : K e y > < a : V a l u e   i : t y p e = " T a b l e W i d g e t B a s e V i e w S t a t e " / > < / a : K e y V a l u e O f D i a g r a m O b j e c t K e y a n y T y p e z b w N T n L X > < a : K e y V a l u e O f D i a g r a m O b j e c t K e y a n y T y p e z b w N T n L X > < a : K e y > < K e y > C o l u m n s \ s a l e s _ t y p e 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 C o l u m n s \ s o l d 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 p l a n _ b y _ t y p e 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 p l a n _ b y _ t y p e 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 C o l u m n s \ c l u s t e r < / 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 C o l u m n s \ p l a n ,   m l n < / 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 C o l u m n s \ r e g i o n _ p r i o r i t y < / K e y > < / a : K e y > < a : V a l u e   i : t y p e = " T a b l e W i d g e t B a s e V i e w S t a t e " / > < / a : K e y V a l u e O f D i a g r a m O b j e c t K e y a n y T y p e z b w N T n L X > < a : K e y V a l u e O f D i a g r a m O b j e c t K e y a n y T y p e z b w N T n L X > < a : K e y > < K e y > C o l u m n s \ c l u s t e r 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 C o l u m n s \ c u s t o m e r _ i n n < / 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 C o l u m n s \ d i s t r i b u t o r < / K e y > < / a : K e y > < a : V a l u e   i : t y p e = " T a b l e W i d g e t B a s e V i e w S t a t e " / > < / a : K e y V a l u e O f D i a g r a m O b j e c t K e y a n y T y p e z b w N T n L X > < a : K e y V a l u e O f D i a g r a m O b j e c t K e y a n y T y p e z b w N T n L X > < a : K e y > < K e y > C o l u m n s \ c l u s t e r 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 C o l u m n s \ r e g i o n _ p r i o r i t y 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 C o l u m n s \ i n d i c a t i o n < / K e y > < / a : K e y > < a : V a l u e   i : t y p e = " T a b l e W i d g e t B a s e V i e w S t a t e " / > < / a : K e y V a l u e O f D i a g r a m O b j e c t K e y a n y T y p e z b w N T n L X > < a : K e y V a l u e O f D i a g r a m O b j e c t K e y a n y T y p e z b w N T n L X > < a : K e y > < K e y > C o l u m n s \ s a l e s _ t y p e 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 C o l u m n s \ c l u s t e r < / 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 C o l u m n s \ S u m   o f   p a c k s < / K e y > < / a : K e y > < a : V a l u e   i : t y p e = " T a b l e W i d g e t B a s e V i e w S t a t e " / > < / a : K e y V a l u e O f D i a g r a m O b j e c t K e y a n y T y p e z b w N T n L X > < a : K e y V a l u e O f D i a g r a m O b j e c t K e y a n y T y p e z b w N T n L X > < a : K e y > < K e y > C o l u m n s \ S u m   o f   r u b 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 t e n d e r s _ c o n t r a c t s 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 t e n d e r s _ c o n t r a c t s 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 C o l u m n s \ s u p p l i e r _ i n n < / K e y > < / a : K e y > < a : V a l u e   i : t y p e = " T a b l e W i d g e t B a s e V i e w S t a t e " / > < / a : K e y V a l u e O f D i a g r a m O b j e c t K e y a n y T y p e z b w N T n L X > < a : K e y V a l u e O f D i a g r a m O b j e c t K e y a n y T y p e z b w N T n L X > < a : K e y > < K e y > C o l u m n s \ c u s t o m e r _ i n n < / 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 C o l u m n s \ t r a d e _ n a m e < / K e y > < / a : K e y > < a : V a l u e   i : t y p e = " T a b l e W i d g e t B a s e V i e w S t a t e " / > < / a : K e y V a l u e O f D i a g r a m O b j e c t K e y a n y T y p e z b w N T n L X > < a : K e y V a l u e O f D i a g r a m O b j e c t K e y a n y T y p e z b w N T n L X > < a : K e y > < K e y > C o l u m n s \ c o r p o r a t i o n < / 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 C o l u m n s \ c l u s t e r 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 C o l u m n s \ c o n t r a c t _ d a t e < / K e y > < / a : K e y > < a : V a l u e   i : t y p e = " T a b l e W i d g e t B a s e V i e w S t a t e " / > < / a : K e y V a l u e O f D i a g r a m O b j e c t K e y a n y T y p e z b w N T n L X > < a : K e y V a l u e O f D i a g r a m O b j e c t K e y a n y T y p e z b w N T n L X > < a : K e y > < K e y > C o l u m n s \ p u r h a s e _ t y p e < / K e y > < / a : K e y > < a : V a l u e   i : t y p e = " T a b l e W i d g e t B a s e V i e w S t a t e " / > < / a : K e y V a l u e O f D i a g r a m O b j e c t K e y a n y T y p e z b w N T n L X > < a : K e y V a l u e O f D i a g r a m O b j e c t K e y a n y T y p e z b w N T n L X > < a : K e y > < K e y > C o l u m n s \ s u p p l i e r _ n a m e < / 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 C o l u m n s \ d e l i v e r y _ p e r i o d < / 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 C o l u m n s \ M A T   0 6 ' 2 0 2 2   -   0 5 ' 2 0 2 3 < / K e y > < / a : K e y > < a : V a l u e   i : t y p e = " T a b l e W i d g e t B a s e V i e w S t a t e " / > < / a : K e y V a l u e O f D i a g r a m O b j e c t K e y a n y T y p e z b w N T n L X > < a : K e y V a l u e O f D i a g r a m O b j e c t K e y a n y T y p e z b w N T n L X > < a : K e y > < K e y > C o l u m n s \ M A T   0 6 ' 2 0 2 1   -   0 5 ' 2 0 2 2 < / K e y > < / a : K e y > < a : V a l u e   i : t y p e = " T a b l e W i d g e t B a s e V i e w S t a t e " / > < / a : K e y V a l u e O f D i a g r a m O b j e c t K e y a n y T y p e z b w N T n L X > < a : K e y V a l u e O f D i a g r a m O b j e c t K e y a n y T y p e z b w N T n L X > < a : K e y > < K e y > C o l u m n s \ M A T   0 6 ' 2 0 2 0   -   0 5 ' 2 0 2 1 < / K e y > < / a : K e y > < a : V a l u e   i : t y p e = " T a b l e W i d g e t B a s e V i e w S t a t e " / > < / a : K e y V a l u e O f D i a g r a m O b j e c t K e y a n y T y p e z b w N T n L X > < a : K e y V a l u e O f D i a g r a m O b j e c t K e y a n y T y p e z b w N T n L X > < a : K e y > < K e y > C o l u m n s \ M A T < / K e y > < / a : K e y > < a : V a l u e   i : t y p e = " T a b l e W i d g e t B a s e V i e w S t a t e " / > < / a : K e y V a l u e O f D i a g r a m O b j e c t K e y a n y T y p e z b w N T n L X > < a : K e y V a l u e O f D i a g r a m O b j e c t K e y a n y T y p e z b w N T n L X > < a : K e y > < K e y > C o l u m n s \ Y T D   2 0 2 3 < / K e y > < / a : K e y > < a : V a l u e   i : t y p e = " T a b l e W i d g e t B a s e V i e w S t a t e " / > < / a : K e y V a l u e O f D i a g r a m O b j e c t K e y a n y T y p e z b w N T n L X > < a : K e y V a l u e O f D i a g r a m O b j e c t K e y a n y T y p e z b w N T n L X > < a : K e y > < K e y > C o l u m n s \ Y T D   2 0 2 2 < / K e y > < / a : K e y > < a : V a l u e   i : t y p e = " T a b l e W i d g e t B a s e V i e w S t a t e " / > < / a : K e y V a l u e O f D i a g r a m O b j e c t K e y a n y T y p e z b w N T n L X > < a : K e y V a l u e O f D i a g r a m O b j e c t K e y a n y T y p e z b w N T n L X > < a : K e y > < K e y > C o l u m n s \ Y T D   2 0 2 1 < / K e y > < / a : K e y > < a : V a l u e   i : t y p e = " T a b l e W i d g e t B a s e V i e w S t a t e " / > < / a : K e y V a l u e O f D i a g r a m O b j e c t K e y a n y T y p e z b w N T n L X > < a : K e y V a l u e O f D i a g r a m O b j e c t K e y a n y T y p e z b w N T n L X > < a : K e y > < K e y > C o l u m n s \ Y T D 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5.xml>��< ? x m l   v e r s i o n = " 1 . 0 "   e n c o d i n g = " U T F - 1 6 " ? > < G e m i n i   x m l n s = " h t t p : / / g e m i n i / p i v o t c u s t o m i z a t i o n / R e l a t i o n s h i p A u t o D e t e c t i o n E n a b l e d " > < C u s t o m C o n t e n t > < ! [ C D A T A [ T r u e ] ] > < / C u s t o m C o n t e n t > < / G e m i n i > 
</file>

<file path=customXml/item46.xml>��< ? x m l   v e r s i o n = " 1 . 0 "   e n c o d i n g = " U T F - 1 6 " ? > < G e m i n i   x m l n s = " h t t p : / / g e m i n i / p i v o t c u s t o m i z a t i o n / T a b l e X M L _ p l a n _ a a b 7 0 5 1 3 - a a 0 a - 4 0 7 8 - 8 3 d 0 - 0 3 4 4 b f f 2 8 2 7 6 " > < 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 c l u s t e r < / s t r i n g > < / k e y > < v a l u e > < i n t > 9 5 < / i n t > < / v a l u e > < / i t e m > < i t e m > < k e y > < s t r i n g > p r o d u c t < / s t r i n g > < / k e y > < v a l u e > < i n t > 1 0 4 < / i n t > < / v a l u e > < / i t e m > < i t e m > < k e y > < s t r i n g > d a t e < / s t r i n g > < / k e y > < v a l u e > < i n t > 7 7 < / i n t > < / v a l u e > < / i t e m > < i t e m > < k e y > < s t r i n g > S u m   o f   p a c k s < / s t r i n g > < / k e y > < v a l u e > < i n t > 1 4 5 < / i n t > < / v a l u e > < / i t e m > < i t e m > < k e y > < s t r i n g > S u m   o f   r u b < / s t r i n g > < / k e y > < v a l u e > < i n t > 1 2 8 < / i n t > < / v a l u e > < / i t e m > < / C o l u m n W i d t h s > < C o l u m n D i s p l a y I n d e x > < i t e m > < k e y > < s t r i n g > r e g i o n < / s t r i n g > < / k e y > < v a l u e > < i n t > 0 < / i n t > < / v a l u e > < / i t e m > < i t e m > < k e y > < s t r i n g > c l u s t e r < / s t r i n g > < / k e y > < v a l u e > < i n t > 1 < / i n t > < / v a l u e > < / i t e m > < i t e m > < k e y > < s t r i n g > p r o d u c t < / s t r i n g > < / k e y > < v a l u e > < i n t > 2 < / i n t > < / v a l u e > < / i t e m > < i t e m > < k e y > < s t r i n g > d a t e < / s t r i n g > < / k e y > < v a l u e > < i n t > 3 < / i n t > < / v a l u e > < / i t e m > < i t e m > < k e y > < s t r i n g > S u m   o f   p a c k s < / s t r i n g > < / k e y > < v a l u e > < i n t > 4 < / i n t > < / v a l u e > < / i t e m > < i t e m > < k e y > < s t r i n g > S u m   o f   r u b < / s t r i n g > < / k e y > < v a l u e > < i n t > 5 < / 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4 0 6 a 9 c 1 4 - 9 7 8 6 - 4 c 9 1 - b 2 8 8 - 6 1 7 9 2 8 5 7 f 7 2 d " > < 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4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 c u s t o m e r _ 8 c 2 a 5 0 a 2 - 9 3 6 e - 4 4 8 c - 8 e 7 6 - 0 7 d 6 0 9 2 c a 4 9 8 < / K e y > < V a l u e   x m l n s : a = " h t t p : / / s c h e m a s . d a t a c o n t r a c t . o r g / 2 0 0 4 / 0 7 / M i c r o s o f t . A n a l y s i s S e r v i c e s . C o m m o n " > < a : H a s F o c u s > t r u e < / a : H a s F o c u s > < a : S i z e A t D p i 9 6 > 1 3 0 < / a : S i z e A t D p i 9 6 > < a : V i s i b l e > t r u e < / a : V i s i b l e > < / V a l u e > < / K e y V a l u e O f s t r i n g S a n d b o x E d i t o r . M e a s u r e G r i d S t a t e S c d E 3 5 R y > < K e y V a l u e O f s t r i n g S a n d b o x E d i t o r . M e a s u r e G r i d S t a t e S c d E 3 5 R y > < K e y > p l a n _ b y _ t y p e _ 6 1 2 1 6 f 6 1 - b 5 2 7 - 4 6 5 c - 8 0 4 3 - 7 2 5 e 5 0 b 6 d 4 c b < / K e y > < V a l u e   x m l n s : a = " h t t p : / / s c h e m a s . d a t a c o n t r a c t . o r g / 2 0 0 4 / 0 7 / M i c r o s o f t . A n a l y s i s S e r v i c e s . C o m m o n " > < a : H a s F o c u s > f a l s e < / a : H a s F o c u s > < a : S i z e A t D p i 9 6 > 1 2 3 < / a : S i z e A t D p i 9 6 > < a : V i s i b l e > t r u e < / a : V i s i b l e > < / V a l u e > < / K e y V a l u e O f s t r i n g S a n d b o x E d i t o r . M e a s u r e G r i d S t a t e S c d E 3 5 R y > < K e y V a l u e O f s t r i n g S a n d b o x E d i t o r . M e a s u r e G r i d S t a t e S c d E 3 5 R y > < K e y > s a l e s _ b y _ t y p e _ 9 0 8 3 6 9 3 c - d 2 7 d - 4 d 2 8 - a b f 9 - d 4 b 6 1 5 e 9 2 5 9 0 < / K e y > < V a l u e   x m l n s : a = " h t t p : / / s c h e m a s . d a t a c o n t r a c t . o r g / 2 0 0 4 / 0 7 / M i c r o s o f t . A n a l y s i s S e r v i c e s . C o m m o n " > < a : H a s F o c u s > t r u e < / a : H a s F o c u s > < a : S i z e A t D p i 9 6 > 1 2 7 < / a : S i z e A t D p i 9 6 > < a : V i s i b l e > t r u e < / a : V i s i b l e > < / V a l u e > < / K e y V a l u e O f s t r i n g S a n d b o x E d i t o r . M e a s u r e G r i d S t a t e S c d E 3 5 R y > < K e y V a l u e O f s t r i n g S a n d b o x E d i t o r . M e a s u r e G r i d S t a t e S c d E 3 5 R y > < K e y > t y p e _ c e 6 a 8 6 1 9 - 1 8 8 3 - 4 7 b 0 - b e 1 6 - a 7 e 6 f e 4 e c c b 0 < / K e y > < V a l u e   x m l n s : a = " h t t p : / / s c h e m a s . d a t a c o n t r a c t . o r g / 2 0 0 4 / 0 7 / M i c r o s o f t . A n a l y s i s S e r v i c e s . C o m m o n " > < a : H a s F o c u s > f a l s e < / a : H a s F o c u s > < a : S i z e A t D p i 9 6 > 1 2 4 < / a : S i z e A t D p i 9 6 > < a : V i s i b l e > t r u e < / a : V i s i b l e > < / V a l u e > < / K e y V a l u e O f s t r i n g S a n d b o x E d i t o r . M e a s u r e G r i d S t a t e S c d E 3 5 R y > < K e y V a l u e O f s t r i n g S a n d b o x E d i t o r . M e a s u r e G r i d S t a t e S c d E 3 5 R y > < K e y > t e n d e r s _ c o n t r a c t s _ e 9 6 d e 9 0 9 - b c 8 d - 4 0 f b - b 3 0 2 - 8 5 0 4 c 0 1 2 e 8 7 5 < / 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9.xml>��< ? x m l   v e r s i o n = " 1 . 0 "   e n c o d i n g = " u t f - 1 6 " ? > < D a t a M a s h u p   s q m i d = " 1 7 2 e 6 4 b 2 - f 2 2 8 - 4 b c 5 - b 5 a d - 1 a 4 6 9 a 1 b d e a 6 "   x m l n s = " h t t p : / / s c h e m a s . m i c r o s o f t . c o m / D a t a M a s h u p " > A A A A A K I G A A B Q S w M E F A A C A A g A g 3 P U W D 1 x t W + m A A A A + A A A A B I A H A B D b 2 5 m a W c v U G F j a 2 F n Z S 5 4 b W w g o h g A K K A U A A A A A A A A A A A A A A A A A A A A A A A A A A A A h Y + x D o I w F E V / h X S n r 9 R o C H m U w V U S E 6 J x b W q F R i i G F u H f H P w k f 0 E S R d 0 c 7 8 k Z z n 3 c 7 p i N T R 1 c d e d M a 1 M S U U Y C b V V 7 N L Z M S e 9 P Y U w y g V u p z r L U w S R b l 4 z u m J L K + 0 s C M A w D H R a 0 7 U r g j E V w y D e F q n Q j y U c 2 / + X Q W O e l V Z o I 3 L 9 i B K c r T p e c c 8 r j C G H G m B v 7 V f h U T B n C D 8 R 1 X / u + 0 0 L b c F c g z B P h / U I 8 A V B L A w Q U A A I A C A C D c 9 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3 P U W K R G V a e a A w A A J R c A A B M A H A B G b 3 J t d W x h c y 9 T Z W N 0 a W 9 u M S 5 t I K I Y A C i g F A A A A A A A A A A A A A A A A A A A A A A A A A A A A N V X X W v b M B R 9 D + Q / C B e 2 B L I Q p 1 s f N v J Q 0 o 2 W M S h L x h h N M Y q t N i a y Z C S 5 J J T 8 9 0 n + / p C 9 J I s D 7 U u K 7 v U 9 1 / c c S c c c 2 c K l B M y i X / N L t 9 P t 8 B V k y A F 2 w A X 1 E A M T g J H o d o D 8 m 9 G A 2 U i u f N 3 Y C A 9 / U 7 Z e U r r u f X M x G k 4 p E Y g I 3 j O m n x e / O G J 8 c X u / u E F 8 L a i / 8 J l 4 w g t f 1 v b g w o M u W S Q A l k v I c I P 5 x u g P A A k w H g D B A t Q f R J h p 2 m y F k J D Y U R O v D 3 c C e R M j C R u D 7 y 5 x J k a Y Z T z u H m 6 g g I 9 x j Q v j n l G P C v l a t w g 6 s j V D F p r D p W w 7 j s T r v S L c A D z E 8 W u M Z z b E k P G J 6 u 6 x n 5 a e r i B 5 l p X n W x 9 l Z e c M E v 5 E m T e l O P C I C v K e p o / B 6 2 v u H Y C Q e U C g j d g N Q B Z Q I 5 L B O y K u P g 5 V q d 2 u 3 + 2 4 R N t C n k Q H C t Q a g a p 4 A 3 E q X E O a C p 2 K s A z m P G Q 5 M K F J I U s i 0 t o / E Y G e z I 6 K 5 D q O A v F y r 9 R E W j O a S o n Z c s 0 8 u T 6 j T m C L 1 v i N 6 0 v x O a 4 N 1 Q F h + c y 1 m z g P e T B r W I + C p + I 9 D 3 U e 5 u N 5 V H Z p N p 9 K K J z X U T v 3 w h B x o + 2 Q q 6 o 3 E K n C N T S G f T W T e M C s M y A 1 4 i h i F u a Y 2 2 F 7 i 6 O 8 x w 7 U h 3 m c Q K L J F F q v 4 9 o s k M 3 Q s 7 q G W 7 t p X b G 1 I g z L x v J O Q a y B + j h R T 3 4 U P B 3 9 e b A 6 A a i N F K 2 P a 9 Y v 3 6 h g k m m W X i o e i j w 8 K J P U V W 1 B x O F R U u M Q I 2 4 t t 1 b 4 a F u K K 6 A 0 a K 2 Q V y O 5 Q s 6 p b g 8 N 8 H m 9 X t X S 5 Q 1 f h X L H 5 Y K 5 y 0 B Q j U v U y C G T 0 e H q 0 i 0 m X k C 5 k U M u w G j O l Y M x f K X Q B O a s V J h P s Z M s k s B b I h Y u H 3 C y F i 0 S h q R 1 s e d B G r S e T 6 u R e j 7 l V E q v w p 5 H 6 D X q q x N r n b m K V V L a J + q l B s D D 5 I R a y W 2 x 9 j 6 Z M o y m L 6 c s q + 4 D K n 8 c n O o u r s C + f U d W d 2 z u e 1 s K J m u F h 5 5 l U + Z T F p 5 y 7 Z l y L V y T T d c + Y I W D q h p 3 b X K i n / C Z / 7 P y D c 2 E 9 j i N V 0 + F f D + H b 1 0 5 Z E W 5 h C U S x B a 8 P Y Y i J P A O p F h N 9 J T 7 q v u k K u e d 6 v C v a e A 8 N w A P f B + 7 / 7 I 6 + i g X U A S 8 a i f C s V W W j 1 B W W G 0 d V N Y 8 y N a o e g 0 d 6 L G S e V t a k + M H b A U 5 0 t u i d G r 6 1 0 m m p o 0 6 C L s v i G 0 t H 0 l 3 5 1 T i L 4 o 0 t M + d q R Z / X M / B 6 O r 9 e D Q e g w 9 g 9 E n 9 d 6 l 5 O M s z 0 7 x x Y 9 4 o z T P 1 e Z V e / s x v Q A x f U k o c 0 Q H G I V P 7 0 N 7 n z F 9 Q S w E C L Q A U A A I A C A C D c 9 R Y P X G 1 b 6 Y A A A D 4 A A A A E g A A A A A A A A A A A A A A A A A A A A A A Q 2 9 u Z m l n L 1 B h Y 2 t h Z 2 U u e G 1 s U E s B A i 0 A F A A C A A g A g 3 P U W A / K 6 a u k A A A A 6 Q A A A B M A A A A A A A A A A A A A A A A A 8 g A A A F t D b 2 5 0 Z W 5 0 X 1 R 5 c G V z X S 5 4 b W x Q S w E C L Q A U A A I A C A C D c 9 R Y p E Z V p 5 o D A A A l F w A A E w A A A A A A A A A A A A A A A A D j 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b Q A A A A A A A L R 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T d G F 0 d X M i I F Z h b H V l P S J z Q 2 9 t c G x l d G U i I C 8 + P E V u d H J 5 I F R 5 c G U 9 I k Z p b G x D b 2 x 1 b W 5 O Y W 1 l c y I g V m F s d W U 9 I n N b J n F 1 b 3 Q 7 Y 3 V z d G 9 t Z X I m c X V v d D s s J n F 1 b 3 Q 7 Y 3 V z d G 9 t Z X J f a W 5 u J n F 1 b 3 Q 7 X S I g L z 4 8 R W 5 0 c n k g V H l w Z T 0 i R m l s b E N v b H V t b l R 5 c G V z I i B W Y W x 1 Z T 0 i c 0 J n T T 0 i I C 8 + P E V u d H J 5 I F R 5 c G U 9 I k Z p b G x M Y X N 0 V X B k Y X R l Z C I g V m F s d W U 9 I m Q y M D I 0 L T A 2 L T E 4 V D E w O j M w O j U 1 L j U 2 M j U z M z N a I i A v P j x F b n R y e S B U e X B l P S J G a W x s R X J y b 3 J D b 3 V u d C I g V m F s d W U 9 I m w w I i A v P j x F b n R y e S B U e X B l P S J G a W x s R X J y b 3 J D b 2 R l I i B W Y W x 1 Z T 0 i c 1 V u a 2 5 v d 2 4 i I C 8 + P E V u d H J 5 I F R 5 c G U 9 I k Z p b G x D b 3 V u d C I g V m F s d W U 9 I m w 2 N i I g L z 4 8 R W 5 0 c n k g V H l w Z T 0 i U X V l c n l J R C I g V m F s d W U 9 I n M y M T Q 0 M T A z M S 0 x Y z U x L T R k N m U t O T c 0 N S 0 0 Z D U 0 Z j N j N 2 N m Y j k i I C 8 + P E V u d H J 5 I F R 5 c G U 9 I l J l b G F 0 a W 9 u c 2 h p c E l u Z m 9 D b 2 5 0 Y W l u Z X I i I F Z h b H V l P S J z e y Z x d W 9 0 O 2 N v b H V t b k N v d W 5 0 J n F 1 b 3 Q 7 O j I s J n F 1 b 3 Q 7 a 2 V 5 Q 2 9 s d W 1 u T m F t Z X M m c X V v d D s 6 W 1 0 s J n F 1 b 3 Q 7 c X V l c n l S Z W x h d G l v b n N o a X B z J n F 1 b 3 Q 7 O l t d L C Z x d W 9 0 O 2 N v b H V t b k l k Z W 5 0 a X R p Z X M m c X V v d D s 6 W y Z x d W 9 0 O 1 N l Y 3 R p b 2 4 x L 2 N 1 c 3 R v b W V y L 0 N o Y W 5 n Z W Q g V H l w Z S 5 7 Y 3 V z d G 9 t Z X I s M H 0 m c X V v d D s s J n F 1 b 3 Q 7 U 2 V j d G l v b j E v Y 3 V z d G 9 t Z X I v Q 2 h h b m d l Z C B U e X B l L n t j d X N 0 b 2 1 l c l 9 p b m 4 s M X 0 m c X V v d D t d L C Z x d W 9 0 O 0 N v b H V t b k N v d W 5 0 J n F 1 b 3 Q 7 O j I s J n F 1 b 3 Q 7 S 2 V 5 Q 2 9 s d W 1 u T m F t Z X M m c X V v d D s 6 W 1 0 s J n F 1 b 3 Q 7 Q 2 9 s d W 1 u S W R l b n R p d G l l c y Z x d W 9 0 O z p b J n F 1 b 3 Q 7 U 2 V j d G l v b j E v Y 3 V z d G 9 t Z X I v Q 2 h h b m d l Z C B U e X B l L n t j d X N 0 b 2 1 l c i w w f S Z x d W 9 0 O y w m c X V v d D t T Z W N 0 a W 9 u M S 9 j d X N 0 b 2 1 l c i 9 D a G F u Z 2 V k I F R 5 c G U u e 2 N 1 c 3 R v b W V y X 2 l u b i w x f S Z x d W 9 0 O 1 0 s J n F 1 b 3 Q 7 U m V s Y X R p b 2 5 z a G l w S W 5 m b y Z x d W 9 0 O z p b X X 0 i I C 8 + P E V u d H J 5 I F R 5 c G U 9 I k F k Z G V k V G 9 E Y X R h T W 9 k Z W w i I F Z h b H V l P S J s M S I g L z 4 8 R W 5 0 c n k g V H l w Z T 0 i T m F 2 a W d h d G l v b l N 0 Z X B O Y W 1 l I i B W Y W x 1 Z T 0 i c 0 5 h d m l n Y X R p b 2 4 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Y 3 V z d G 9 t Z X J f U 2 h l Z X Q 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R h d G 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d W 5 0 I i B W Y W x 1 Z T 0 i b D M w I i A v P j x F b n R y e S B U e X B l P S J G a W x s R X J y b 3 J D b 2 R l I i B W Y W x 1 Z T 0 i c 1 V u a 2 5 v d 2 4 i I C 8 + P E V u d H J 5 I F R 5 c G U 9 I k Z p b G x F c n J v c k N v d W 5 0 I i B W Y W x 1 Z T 0 i b D A i I C 8 + P E V u d H J 5 I F R 5 c G U 9 I k Z p b G x M Y X N 0 V X B k Y X R l Z C I g V m F s d W U 9 I m Q y M D I 0 L T A 2 L T E 4 V D E w O j M x O j Q x L j A 5 O D M w N j N a I i A v P j x F b n R y e S B U e X B l P S J G a W x s Q 2 9 s d W 1 u V H l w Z X M i I F Z h b H V l P S J z Q 1 E 9 P S I g L z 4 8 R W 5 0 c n k g V H l w Z T 0 i R m l s b E N v b H V t b k 5 h b W V z I i B W Y W x 1 Z T 0 i c 1 s m c X V v d D t k Y X R l J n F 1 b 3 Q 7 X S I g L z 4 8 R W 5 0 c n k g V H l w Z T 0 i R m l s b F N 0 Y X R 1 c y I g V m F s d W U 9 I n N D b 2 1 w b G V 0 Z S I g L z 4 8 R W 5 0 c n k g V H l w Z T 0 i U X V l c n l J R C I g V m F s d W U 9 I n N i N T R j N 2 Q 3 Z i 0 2 Z D F i L T R m Y j A t O G E w N i 0 2 M T V i M z A 1 N j g z Z W U 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Z G F 0 Z S 9 D a G F u Z 2 V k I F R 5 c G U u e 2 R h L D B 9 J n F 1 b 3 Q 7 X S w m c X V v d D t D b 2 x 1 b W 5 D b 3 V u d C Z x d W 9 0 O z o x L C Z x d W 9 0 O 0 t l e U N v b H V t b k 5 h b W V z J n F 1 b 3 Q 7 O l t d L C Z x d W 9 0 O 0 N v b H V t b k l k Z W 5 0 a X R p Z X M m c X V v d D s 6 W y Z x d W 9 0 O 1 N l Y 3 R p b 2 4 x L 2 R h d G U v Q 2 h h b m d l Z C B U e X B l L n t k Y S w w f S Z x d W 9 0 O 1 0 s J n F 1 b 3 Q 7 U m V s Y X R p b 2 5 z a G l w S W 5 m b y Z x d W 9 0 O z p b X X 0 i I C 8 + P C 9 T d G F i b G V F b n R y a W V z P j w v S X R l b T 4 8 S X R l b T 4 8 S X R l b U x v Y 2 F 0 a W 9 u P j x J d G V t V H l w Z T 5 G b 3 J t d W x h P C 9 J d G V t V H l w Z T 4 8 S X R l b V B h d G g + U 2 V j d G l v b j E v Z G F 0 Z S 9 T b 3 V y Y 2 U 8 L 0 l 0 Z W 1 Q Y X R o P j w v S X R l b U x v Y 2 F 0 a W 9 u P j x T d G F i b G V F b n R y a W V z I C 8 + P C 9 J d G V t P j x J d G V t P j x J d G V t T G 9 j Y X R p b 2 4 + P E l 0 Z W 1 U e X B l P k Z v c m 1 1 b G E 8 L 0 l 0 Z W 1 U e X B l P j x J d G V t U G F 0 a D 5 T Z W N 0 a W 9 u M S 9 k Y X R l L 2 R h d G V f U 2 h l Z X Q 8 L 0 l 0 Z W 1 Q Y X R o P j w v S X R l b U x v Y 2 F 0 a W 9 u P j x T d G F i b G V F b n R y a W V z I C 8 + P C 9 J d G V t P j x J d G V t P j x J d G V t T G 9 j Y X R p b 2 4 + P E l 0 Z W 1 U e X B l P k Z v c m 1 1 b G E 8 L 0 l 0 Z W 1 U e X B l P j x J d G V t U G F 0 a D 5 T Z W N 0 a W 9 u M S 9 k Y X R l L 1 B y b 2 1 v d G V k J T I w S G V h Z G V y c z w v S X R l b V B h d G g + P C 9 J d G V t T G 9 j Y X R p b 2 4 + P F N 0 Y W J s Z U V u d H J p Z X M g L z 4 8 L 0 l 0 Z W 0 + P E l 0 Z W 0 + P E l 0 Z W 1 M b 2 N h d G l v b j 4 8 S X R l b V R 5 c G U + R m 9 y b X V s Y T w v S X R l b V R 5 c G U + P E l 0 Z W 1 Q Y X R o P l N l Y 3 R p b 2 4 x L 2 R h d G U v Q 2 h h b m d l Z C U y M F R 5 c G U 8 L 0 l 0 Z W 1 Q Y X R o P j w v S X R l b U x v Y 2 F 0 a W 9 u P j x T d G F i b G V F b n R y a W V z I C 8 + P C 9 J d G V t P j x J d G V t P j x J d G V t T G 9 j Y X R p b 2 4 + P E l 0 Z W 1 U e X B l P k Z v c m 1 1 b G E 8 L 0 l 0 Z W 1 U e X B l P j x J d G V t U G F 0 a D 5 T Z W N 0 a W 9 u M S 9 k Y X R l L 1 J l b m F t Z W Q l M j B D b 2 x 1 b W 5 z 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0 L T A 2 L T E 4 V D E w O j M y O j I 5 L j I 0 N j M w O D h a I i A v P j x F b n R y e S B U e X B l P S J G a W x s Q 2 9 s d W 1 u V H l w Z X M i I F Z h b H V l P S J z Q m d Z R C I g L z 4 8 R W 5 0 c n k g V H l w Z T 0 i R m l s b E N v b H V t b k 5 h b W V z I i B W Y W x 1 Z T 0 i c 1 s m c X V v d D t w c m 9 k d W N 0 J n F 1 b 3 Q 7 L C Z x d W 9 0 O 2 l u Z G l j Y X R p b 2 4 m c X V v d D s s J n F 1 b 3 Q 7 c H J p Y 2 U m c X V v d D t d I i A v P j x F b n R y e S B U e X B l P S J G a W x s U 3 R h d H V z I i B W Y W x 1 Z T 0 i c 0 N v b X B s Z X R l I i A v P j x F b n R y e S B U e X B l P S J R d W V y e U l E I i B W Y W x 1 Z T 0 i c 2 R l N 2 R l Y 2 M 1 L T Z h O D Y t N G I 1 M C 1 i Z G Y 0 L T E w Z W R h N j A 2 M G Z j N i I g L z 4 8 R W 5 0 c n k g V H l w Z T 0 i U m V s Y X R p b 2 5 z a G l w S W 5 m b 0 N v b n R h a W 5 l c i I g V m F s d W U 9 I n N 7 J n F 1 b 3 Q 7 Y 2 9 s d W 1 u Q 2 9 1 b n Q m c X V v d D s 6 M y w m c X V v d D t r Z X l D b 2 x 1 b W 5 O Y W 1 l c y Z x d W 9 0 O z p b X S w m c X V v d D t x d W V y e V J l b G F 0 a W 9 u c 2 h p c H M m c X V v d D s 6 W 1 0 s J n F 1 b 3 Q 7 Y 2 9 s d W 1 u S W R l b n R p d G l l c y Z x d W 9 0 O z p b J n F 1 b 3 Q 7 U 2 V j d G l v b j E v c H J v Z H V j d C 9 D a G F u Z 2 V k I F R 5 c G U u e 3 B y b 2 R 1 Y 3 Q s M H 0 m c X V v d D s s J n F 1 b 3 Q 7 U 2 V j d G l v b j E v c H J v Z H V j d C 9 D a G F u Z 2 V k I F R 5 c G U u e 2 l u Z G l j Y X R p b 2 4 s M X 0 m c X V v d D s s J n F 1 b 3 Q 7 U 2 V j d G l v b j E v c H J v Z H V j d C 9 D a G F u Z 2 V k I F R 5 c G U u e 3 B y a W N l L D J 9 J n F 1 b 3 Q 7 X S w m c X V v d D t D b 2 x 1 b W 5 D b 3 V u d C Z x d W 9 0 O z o z L C Z x d W 9 0 O 0 t l e U N v b H V t b k 5 h b W V z J n F 1 b 3 Q 7 O l t d L C Z x d W 9 0 O 0 N v b H V t b k l k Z W 5 0 a X R p Z X M m c X V v d D s 6 W y Z x d W 9 0 O 1 N l Y 3 R p b 2 4 x L 3 B y b 2 R 1 Y 3 Q v Q 2 h h b m d l Z C B U e X B l L n t w c m 9 k d W N 0 L D B 9 J n F 1 b 3 Q 7 L C Z x d W 9 0 O 1 N l Y 3 R p b 2 4 x L 3 B y b 2 R 1 Y 3 Q v Q 2 h h b m d l Z C B U e X B l L n t p b m R p Y 2 F 0 a W 9 u L D F 9 J n F 1 b 3 Q 7 L C Z x d W 9 0 O 1 N l Y 3 R p b 2 4 x L 3 B y b 2 R 1 Y 3 Q v Q 2 h h b m d l Z C B U e X B l L n t w c m l j Z S w y 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1 N o Z W V 0 M V 9 T a G V l d D w v S X R l b V B h d G g + P C 9 J d G V t T G 9 j Y X R p b 2 4 + P F N 0 Y W J s Z U V u d H J p Z X M g L z 4 8 L 0 l 0 Z W 0 + P E l 0 Z W 0 + P E l 0 Z W 1 M b 2 N h d G l v b j 4 8 S X R l b V R 5 c G U + R m 9 y b X V s Y T w v S X R l b V R 5 c G U + P E l 0 Z W 1 Q Y X R o P l N l Y 3 R p b 2 4 x L 3 B y b 2 R 1 Y 3 Q v U H J v b W 9 0 Z W Q l M j B I Z W F k Z X J z 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3 R 5 c G U 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i I g L z 4 8 R W 5 0 c n k g V H l w Z T 0 i R m l s b E V y c m 9 y Q 2 9 k Z S I g V m F s d W U 9 I n N V b m t u b 3 d u I i A v P j x F b n R y e S B U e X B l P S J G a W x s R X J y b 3 J D b 3 V u d C I g V m F s d W U 9 I m w w I i A v P j x F b n R y e S B U e X B l P S J G a W x s T G F z d F V w Z G F 0 Z W Q i I F Z h b H V l P S J k M j A y N C 0 w N i 0 x O F Q x M D o z M z o w N i 4 y O T Y y O D Q 5 W i I g L z 4 8 R W 5 0 c n k g V H l w Z T 0 i R m l s b E N v b H V t b l R 5 c G V z I i B W Y W x 1 Z T 0 i c 0 J n P T 0 i I C 8 + P E V u d H J 5 I F R 5 c G U 9 I k Z p b G x D b 2 x 1 b W 5 O Y W 1 l c y I g V m F s d W U 9 I n N b J n F 1 b 3 Q 7 d H l w Z S Z x d W 9 0 O 1 0 i I C 8 + P E V u d H J 5 I F R 5 c G U 9 I k Z p b G x T d G F 0 d X M i I F Z h b H V l P S J z Q 2 9 t c G x l d G U i I C 8 + P E V u d H J 5 I F R 5 c G U 9 I l B p d m 9 0 T 2 J q Z W N 0 T m F t Z S I g V m F s d W U 9 I n N w d C F w d F 9 p b m R p Y 2 F 0 a W 9 u I i A v P j x F b n R y e S B U e X B l P S J R d W V y e U l E I i B W Y W x 1 Z T 0 i c z V m O T c y M m Z k L T Q 1 M 2 M t N D c w O S 1 i Y j J k L W I y Y T E w Z T V j M j U 4 Y S I g L z 4 8 R W 5 0 c n k g V H l w Z T 0 i Q W R k Z W R U b 0 R h d G F N b 2 R l b C I g V m F s d W U 9 I m w x I i A v P j x F b n R y e S B U e X B l P S J S Z W x h d G l v b n N o a X B J b m Z v Q 2 9 u d G F p b m V y I i B W Y W x 1 Z T 0 i c 3 s m c X V v d D t j b 2 x 1 b W 5 D b 3 V u d C Z x d W 9 0 O z o x L C Z x d W 9 0 O 2 t l e U N v b H V t b k 5 h b W V z J n F 1 b 3 Q 7 O l t d L C Z x d W 9 0 O 3 F 1 Z X J 5 U m V s Y X R p b 2 5 z a G l w c y Z x d W 9 0 O z p b X S w m c X V v d D t j b 2 x 1 b W 5 J Z G V u d G l 0 a W V z J n F 1 b 3 Q 7 O l s m c X V v d D t T Z W N 0 a W 9 u M S 9 0 e X B l L 0 N o Y W 5 n Z W Q g V H l w Z T E u e 3 R 5 c G U s M H 0 m c X V v d D t d L C Z x d W 9 0 O 0 N v b H V t b k N v d W 5 0 J n F 1 b 3 Q 7 O j E s J n F 1 b 3 Q 7 S 2 V 5 Q 2 9 s d W 1 u T m F t Z X M m c X V v d D s 6 W 1 0 s J n F 1 b 3 Q 7 Q 2 9 s d W 1 u S W R l b n R p d G l l c y Z x d W 9 0 O z p b J n F 1 b 3 Q 7 U 2 V j d G l v b j E v d H l w Z S 9 D a G F u Z 2 V k I F R 5 c G U x L n t 0 e X B l L D B 9 J n F 1 b 3 Q 7 X S w m c X V v d D t S Z W x h d G l v b n N o a X B J b m Z v J n F 1 b 3 Q 7 O l t d f S I g L z 4 8 L 1 N 0 Y W J s Z U V u d H J p Z X M + P C 9 J d G V t P j x J d G V t P j x J d G V t T G 9 j Y X R p b 2 4 + P E l 0 Z W 1 U e X B l P k Z v c m 1 1 b G E 8 L 0 l 0 Z W 1 U e X B l P j x J d G V t U G F 0 a D 5 T Z W N 0 a W 9 u M S 9 0 e X B l L 1 N v d X J j Z T w v S X R l b V B h d G g + P C 9 J d G V t T G 9 j Y X R p b 2 4 + P F N 0 Y W J s Z U V u d H J p Z X M g L z 4 8 L 0 l 0 Z W 0 + P E l 0 Z W 0 + P E l 0 Z W 1 M b 2 N h d G l v b j 4 8 S X R l b V R 5 c G U + R m 9 y b X V s Y T w v S X R l b V R 5 c G U + P E l 0 Z W 1 Q Y X R o P l N l Y 3 R p b 2 4 x L 3 R 5 c G U v d H l w Z V 9 T a G V l d D w v S X R l b V B h d G g + P C 9 J d G V t T G 9 j Y X R p b 2 4 + P F N 0 Y W J s Z U V u d H J p Z X M g L z 4 8 L 0 l 0 Z W 0 + P E l 0 Z W 0 + P E l 0 Z W 1 M b 2 N h d G l v b j 4 8 S X R l b V R 5 c G U + R m 9 y b X V s Y T w v S X R l b V R 5 c G U + P E l 0 Z W 1 Q Y X R o P l N l Y 3 R p b 2 4 x L 3 R 5 c G U v Q 2 h h b m d l Z C U y M F R 5 c G U 8 L 0 l 0 Z W 1 Q Y X R o P j w v S X R l b U x v Y 2 F 0 a W 9 u P j x T d G F i b G V F b n R y a W V z I C 8 + P C 9 J d G V t P j x J d G V t P j x J d G V t T G 9 j Y X R p b 2 4 + P E l 0 Z W 1 U e X B l P k Z v c m 1 1 b G E 8 L 0 l 0 Z W 1 U e X B l P j x J d G V t U G F 0 a D 5 T Z W N 0 a W 9 u M S 9 0 e X B l L 1 B y b 2 1 v d G V k J T I w S G V h Z G V y c z w v S X R l b V B h d G g + P C 9 J d G V t T G 9 j Y X R p b 2 4 + P F N 0 Y W J s Z U V u d H J p Z X M g L z 4 8 L 0 l 0 Z W 0 + P E l 0 Z W 0 + P E l 0 Z W 1 M b 2 N h d G l v b j 4 8 S X R l b V R 5 c G U + R m 9 y b X V s Y T w v S X R l b V R 5 c G U + P E l 0 Z W 1 Q Y X R o P l N l Y 3 R p b 2 4 x L 3 R 5 c G U v Q 2 h h b m d l Z C U y M F R 5 c G U x P C 9 J d G V t U G F 0 a D 4 8 L 0 l 0 Z W 1 M b 2 N h d G l v b j 4 8 U 3 R h Y m x l R W 5 0 c m l l c y A v P j w v S X R l b T 4 8 S X R l b T 4 8 S X R l b U x v Y 2 F 0 a W 9 u P j x J d G V t V H l w Z T 5 G b 3 J t d W x h P C 9 J d G V t V H l w Z T 4 8 S X R l b V B h d G g + U 2 V j d G l v b j E v c m V n a W 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d W 5 0 I i B W Y W x 1 Z T 0 i b D c 5 I i A v P j x F b n R y e S B U e X B l P S J G a W x s R X J y b 3 J D b 2 R l I i B W Y W x 1 Z T 0 i c 1 V u a 2 5 v d 2 4 i I C 8 + P E V u d H J 5 I F R 5 c G U 9 I k Z p b G x F c n J v c k N v d W 5 0 I i B W Y W x 1 Z T 0 i b D A i I C 8 + P E V u d H J 5 I F R 5 c G U 9 I k Z p b G x M Y X N 0 V X B k Y X R l Z C I g V m F s d W U 9 I m Q y M D I 0 L T A 2 L T E 4 V D E w O j M z O j Q z L j k w N j U 2 N D V a I i A v P j x F b n R y e S B U e X B l P S J G a W x s Q 2 9 s d W 1 u V H l w Z X M i I F Z h b H V l P S J z Q m d Z R y I g L z 4 8 R W 5 0 c n k g V H l w Z T 0 i R m l s b E N v b H V t b k 5 h b W V z I i B W Y W x 1 Z T 0 i c 1 s m c X V v d D t y Z W d p b 2 4 m c X V v d D s s J n F 1 b 3 Q 7 c m V n a W 9 u X 3 B y a W 9 y a X R 5 J n F 1 b 3 Q 7 L C Z x d W 9 0 O 2 N s d X N 0 Z X I m c X V v d D t d I i A v P j x F b n R y e S B U e X B l P S J G a W x s U 3 R h d H V z I i B W Y W x 1 Z T 0 i c 0 N v b X B s Z X R l I i A v P j x F b n R y e S B U e X B l P S J Q a X Z v d E 9 i a m V j d E 5 h b W U i I F Z h b H V l P S J z c H Q h c H R f Z G l z d H J p Y n V 0 b 3 I i I C 8 + P E V u d H J 5 I F R 5 c G U 9 I l F 1 Z X J 5 S U Q i I F Z h b H V l P S J z Y 2 J m Z D I 5 Z W E t N j A z Y y 0 0 M D M 4 L T k 3 O T Y t M z g 3 M T N k Y 2 M 3 M m R i 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3 J l Z 2 l v b i 9 D a G F u Z 2 V k I F R 5 c G U x L n t y Z W d p b 2 4 s M H 0 m c X V v d D s s J n F 1 b 3 Q 7 U 2 V j d G l v b j E v c m V n a W 9 u L 0 N o Y W 5 n Z W Q g V H l w Z T E u e 3 J l Z 2 l v b l 9 w c m l v c m l 0 e S w x f S Z x d W 9 0 O y w m c X V v d D t T Z W N 0 a W 9 u M S 9 y Z W d p b 2 4 v Q 2 h h b m d l Z C B U e X B l M S 5 7 Y 2 x 1 c 3 R l c i w y f S Z x d W 9 0 O 1 0 s J n F 1 b 3 Q 7 Q 2 9 s d W 1 u Q 2 9 1 b n Q m c X V v d D s 6 M y w m c X V v d D t L Z X l D b 2 x 1 b W 5 O Y W 1 l c y Z x d W 9 0 O z p b X S w m c X V v d D t D b 2 x 1 b W 5 J Z G V u d G l 0 a W V z J n F 1 b 3 Q 7 O l s m c X V v d D t T Z W N 0 a W 9 u M S 9 y Z W d p b 2 4 v Q 2 h h b m d l Z C B U e X B l M S 5 7 c m V n a W 9 u L D B 9 J n F 1 b 3 Q 7 L C Z x d W 9 0 O 1 N l Y 3 R p b 2 4 x L 3 J l Z 2 l v b i 9 D a G F u Z 2 V k I F R 5 c G U x L n t y Z W d p b 2 5 f c H J p b 3 J p d H k s M X 0 m c X V v d D s s J n F 1 b 3 Q 7 U 2 V j d G l v b j E v c m V n a W 9 u L 0 N o Y W 5 n Z W Q g V H l w Z T E u e 2 N s d X N 0 Z X I s M n 0 m c X V v d D t d L C Z x d W 9 0 O 1 J l b G F 0 a W 9 u c 2 h p c E l u Z m 8 m c X V v d D s 6 W 1 1 9 I i A v P j w v U 3 R h Y m x l R W 5 0 c m l l c z 4 8 L 0 l 0 Z W 0 + P E l 0 Z W 0 + P E l 0 Z W 1 M b 2 N h d G l v b j 4 8 S X R l b V R 5 c G U + R m 9 y b X V s Y T w v S X R l b V R 5 c G U + P E l 0 Z W 1 Q Y X R o P l N l Y 3 R p b 2 4 x L 3 J l Z 2 l v b i 9 T b 3 V y Y 2 U 8 L 0 l 0 Z W 1 Q Y X R o P j w v S X R l b U x v Y 2 F 0 a W 9 u P j x T d G F i b G V F b n R y a W V z I C 8 + P C 9 J d G V t P j x J d G V t P j x J d G V t T G 9 j Y X R p b 2 4 + P E l 0 Z W 1 U e X B l P k Z v c m 1 1 b G E 8 L 0 l 0 Z W 1 U e X B l P j x J d G V t U G F 0 a D 5 T Z W N 0 a W 9 u M S 9 y Z W d p b 2 4 v c m V n a W 9 u X 1 N o Z W V 0 P C 9 J d G V t U G F 0 a D 4 8 L 0 l 0 Z W 1 M b 2 N h d G l v b j 4 8 U 3 R h Y m x l R W 5 0 c m l l c y A v P j w v S X R l b T 4 8 S X R l b T 4 8 S X R l b U x v Y 2 F 0 a W 9 u P j x J d G V t V H l w Z T 5 G b 3 J t d W x h P C 9 J d G V t V H l w Z T 4 8 S X R l b V B h d G g + U 2 V j d G l v b j E v c m V n a W 9 u L 0 N o Y W 5 n Z W Q l M j B U e X B l P C 9 J d G V t U G F 0 a D 4 8 L 0 l 0 Z W 1 M b 2 N h d G l v b j 4 8 U 3 R h Y m x l R W 5 0 c m l l c y A v P j w v S X R l b T 4 8 S X R l b T 4 8 S X R l b U x v Y 2 F 0 a W 9 u P j x J d G V t V H l w Z T 5 G b 3 J t d W x h P C 9 J d G V t V H l w Z T 4 8 S X R l b V B h d G g + U 2 V j d G l v b j E v c m V n a W 9 u L 1 B y b 2 1 v d G V k J T I w S G V h Z G V y c z w v S X R l b V B h d G g + P C 9 J d G V t T G 9 j Y X R p b 2 4 + P F N 0 Y W J s Z U V u d H J p Z X M g L z 4 8 L 0 l 0 Z W 0 + P E l 0 Z W 0 + P E l 0 Z W 1 M b 2 N h d G l v b j 4 8 S X R l b V R 5 c G U + R m 9 y b X V s Y T w v S X R l b V R 5 c G U + P E l 0 Z W 1 Q Y X R o P l N l Y 3 R p b 2 4 x L 3 J l Z 2 l v b i 9 D a G F u Z 2 V k J T I w V H l w Z T E 8 L 0 l 0 Z W 1 Q Y X R o P j w v S X R l b U x v Y 2 F 0 a W 9 u P j x T d G F i b G V F b n R y a W V z I C 8 + P C 9 J d G V t P j x J d G V t P j x J d G V t T G 9 j Y X R p b 2 4 + P E l 0 Z W 1 U e X B l P k Z v c m 1 1 b G E 8 L 0 l 0 Z W 1 U e X B l P j x J d G V t U G F 0 a D 5 T Z W N 0 a W 9 u M S 9 z Y W x l c 1 9 i e V 9 0 e X B 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t Z V V w Z G F 0 Z W R B Z n R l c k Z p b G w i I F Z h b H V l P S J s M C I g L z 4 8 R W 5 0 c n k g V H l w Z T 0 i U m V z d W x 0 V H l w Z S I g V m F s d W U 9 I n N U Y W J s Z S I g L z 4 8 R W 5 0 c n k g V H l w Z T 0 i Q n V m Z m V y T m V 4 d F J l Z n J l c 2 g i I F Z h b H V l P S J s M S I g L z 4 8 R W 5 0 c n k g V H l w Z T 0 i U G l 2 b 3 R P Y m p l Y 3 R O Y W 1 l I i B W Y W x 1 Z T 0 i c 3 B 0 I X B 0 X 2 R p c 3 R y a W J 1 d G 9 y I i A v P j x F b n R y e S B U e X B l P S J G a W x s Z W R D b 2 1 w b G V 0 Z V J l c 3 V s d F R v V 2 9 y a 3 N o Z W V 0 I i B W Y W x 1 Z T 0 i b D A i I C 8 + P E V u d H J 5 I F R 5 c G U 9 I k Z p b G x F c n J v c k N v Z G U i I F Z h b H V l P S J z V W 5 r b m 9 3 b i I g L z 4 8 R W 5 0 c n k g V H l w Z T 0 i R m l s b E N v d W 5 0 I i B W Y W x 1 Z T 0 i b D Q 3 M D A 4 I i A v P j x F b n R y e S B U e X B l P S J B Z G R l Z F R v R G F 0 Y U 1 v Z G V s I i B W Y W x 1 Z T 0 i b D E i I C 8 + P E V u d H J 5 I F R 5 c G U 9 I k Z p b G x F c n J v c k N v d W 5 0 I i B W Y W x 1 Z T 0 i b D A i I C 8 + P E V u d H J 5 I F R 5 c G U 9 I k Z p b G x M Y X N 0 V X B k Y X R l Z C I g V m F s d W U 9 I m Q y M D I 0 L T A 2 L T E 4 V D E w O j M 0 O j E 4 L j E 4 O T k x N z Z a I i A v P j x F b n R y e S B U e X B l P S J G a W x s Q 2 9 s d W 1 u V H l w Z X M i I F Z h b H V l P S J z Q X d Z R 0 J n W U d C Z 1 l H Q m d r R k J n P T 0 i I C 8 + P E V u d H J 5 I F R 5 c G U 9 I k Z p b G x D b 2 x 1 b W 5 O Y W 1 l c y I g V m F s d W U 9 I n N b J n F 1 b 3 Q 7 Y 3 V z d G 9 t Z X J f a W 5 u J n F 1 b 3 Q 7 L C Z x d W 9 0 O 2 N 1 c 3 R v b W V y J n F 1 b 3 Q 7 L C Z x d W 9 0 O 2 R p c 3 R y a W J 1 d G 9 y J n F 1 b 3 Q 7 L C Z x d W 9 0 O 2 N s d X N 0 Z X I m c X V v d D s s J n F 1 b 3 Q 7 c m V n a W 9 u J n F 1 b 3 Q 7 L C Z x d W 9 0 O 3 J l Z 2 l v b l 9 w c m l v c m l 0 e S Z x d W 9 0 O y w m c X V v d D t j a X R 5 J n F 1 b 3 Q 7 L C Z x d W 9 0 O 3 B y b 2 R 1 Y 3 R f b m F t Z S Z x d W 9 0 O y w m c X V v d D t p b m R p Y 2 F 0 a W 9 u J n F 1 b 3 Q 7 L C Z x d W 9 0 O 3 N h b G V z X 3 R 5 c G U m c X V v d D s s J n F 1 b 3 Q 7 Z G F 0 Z S Z x d W 9 0 O y w m c X V v d D t z b 2 x k J n F 1 b 3 Q 7 L C Z x d W 9 0 O 3 R 5 c G U m c X V v d D t d I i A v P j x F b n R y e S B U e X B l P S J G a W x s U 3 R h d H V z I i B W Y W x 1 Z T 0 i c 0 N v b X B s Z X R l I i A v P j x F b n R y e S B U e X B l P S J R d W V y e U l E I i B W Y W x 1 Z T 0 i c z E 3 N W V j M D c 3 L T J j Z m E t N D V k M S 1 i N z E 2 L W N m M z k 1 M D l h Y T d i Z i I g L z 4 8 R W 5 0 c n k g V H l w Z T 0 i T m F 2 a W d h d G l v b l N 0 Z X B O Y W 1 l I i B W Y W x 1 Z T 0 i c 0 5 h d m l n Y X R p b 2 4 i I C 8 + P E V u d H J 5 I F R 5 c G U 9 I l J l b G F 0 a W 9 u c 2 h p c E l u Z m 9 D b 2 5 0 Y W l u Z X I i I F Z h b H V l P S J z e y Z x d W 9 0 O 2 N v b H V t b k N v d W 5 0 J n F 1 b 3 Q 7 O j E z L C Z x d W 9 0 O 2 t l e U N v b H V t b k 5 h b W V z J n F 1 b 3 Q 7 O l t d L C Z x d W 9 0 O 3 F 1 Z X J 5 U m V s Y X R p b 2 5 z a G l w c y Z x d W 9 0 O z p b X S w m c X V v d D t j b 2 x 1 b W 5 J Z G V u d G l 0 a W V z J n F 1 b 3 Q 7 O l s m c X V v d D t T Z W N 0 a W 9 u M S 9 z Y W x l c 1 9 i e V 9 0 e X B l L 0 N o Y W 5 n Z W Q g V H l w Z S 5 7 Y 3 V z d G 9 t Z X J f a W 5 u L D B 9 J n F 1 b 3 Q 7 L C Z x d W 9 0 O 1 N l Y 3 R p b 2 4 x L 3 N h b G V z X 2 J 5 X 3 R 5 c G U v Q 2 h h b m d l Z C B U e X B l L n t j d X N 0 b 2 1 l c i w x f S Z x d W 9 0 O y w m c X V v d D t T Z W N 0 a W 9 u M S 9 z Y W x l c 1 9 i e V 9 0 e X B l L 0 N o Y W 5 n Z W Q g V H l w Z S 5 7 Z G l z d H J p Y n V 0 b 3 I s M n 0 m c X V v d D s s J n F 1 b 3 Q 7 U 2 V j d G l v b j E v c 2 F s Z X N f Y n l f d H l w Z S 9 D a G F u Z 2 V k I F R 5 c G U u e 2 N s d X N 0 Z X I s M 3 0 m c X V v d D s s J n F 1 b 3 Q 7 U 2 V j d G l v b j E v c 2 F s Z X N f Y n l f d H l w Z S 9 D a G F u Z 2 V k I F R 5 c G U u e 3 J l Z 2 l v b i w 0 f S Z x d W 9 0 O y w m c X V v d D t T Z W N 0 a W 9 u M S 9 z Y W x l c 1 9 i e V 9 0 e X B l L 0 N o Y W 5 n Z W Q g V H l w Z S 5 7 c m V n a W 9 u X 3 B y a W 9 y a X R 5 L D V 9 J n F 1 b 3 Q 7 L C Z x d W 9 0 O 1 N l Y 3 R p b 2 4 x L 3 N h b G V z X 2 J 5 X 3 R 5 c G U v Q 2 h h b m d l Z C B U e X B l L n t j a X R 5 L D Z 9 J n F 1 b 3 Q 7 L C Z x d W 9 0 O 1 N l Y 3 R p b 2 4 x L 3 N h b G V z X 2 J 5 X 3 R 5 c G U v Q 2 h h b m d l Z C B U e X B l L n t w c m 9 k d W N 0 X 2 5 h b W U s N 3 0 m c X V v d D s s J n F 1 b 3 Q 7 U 2 V j d G l v b j E v c 2 F s Z X N f Y n l f d H l w Z S 9 D a G F u Z 2 V k I F R 5 c G U u e 2 l u Z G l j Y X R p b 2 4 s O H 0 m c X V v d D s s J n F 1 b 3 Q 7 U 2 V j d G l v b j E v c 2 F s Z X N f Y n l f d H l w Z S 9 D a G F u Z 2 V k I F R 5 c G U u e 3 N h b G V z X 3 R 5 c G U s O X 0 m c X V v d D s s J n F 1 b 3 Q 7 U 2 V j d G l v b j E v c 2 F s Z X N f Y n l f d H l w Z S 9 D a G F u Z 2 V k I F R 5 c G U u e 2 R h d G U s M T B 9 J n F 1 b 3 Q 7 L C Z x d W 9 0 O 1 N l Y 3 R p b 2 4 x L 3 N h b G V z X 2 J 5 X 3 R 5 c G U v Q 2 h h b m d l Z C B U e X B l L n t z b 2 x k L D E x f S Z x d W 9 0 O y w m c X V v d D t T Z W N 0 a W 9 u M S 9 z Y W x l c 1 9 i e V 9 0 e X B l L 0 N o Y W 5 n Z W Q g V H l w Z S 5 7 d H l w Z S w x M n 0 m c X V v d D t d L C Z x d W 9 0 O 0 N v b H V t b k N v d W 5 0 J n F 1 b 3 Q 7 O j E z L C Z x d W 9 0 O 0 t l e U N v b H V t b k 5 h b W V z J n F 1 b 3 Q 7 O l t d L C Z x d W 9 0 O 0 N v b H V t b k l k Z W 5 0 a X R p Z X M m c X V v d D s 6 W y Z x d W 9 0 O 1 N l Y 3 R p b 2 4 x L 3 N h b G V z X 2 J 5 X 3 R 5 c G U v Q 2 h h b m d l Z C B U e X B l L n t j d X N 0 b 2 1 l c l 9 p b m 4 s M H 0 m c X V v d D s s J n F 1 b 3 Q 7 U 2 V j d G l v b j E v c 2 F s Z X N f Y n l f d H l w Z S 9 D a G F u Z 2 V k I F R 5 c G U u e 2 N 1 c 3 R v b W V y L D F 9 J n F 1 b 3 Q 7 L C Z x d W 9 0 O 1 N l Y 3 R p b 2 4 x L 3 N h b G V z X 2 J 5 X 3 R 5 c G U v Q 2 h h b m d l Z C B U e X B l L n t k a X N 0 c m l i d X R v c i w y f S Z x d W 9 0 O y w m c X V v d D t T Z W N 0 a W 9 u M S 9 z Y W x l c 1 9 i e V 9 0 e X B l L 0 N o Y W 5 n Z W Q g V H l w Z S 5 7 Y 2 x 1 c 3 R l c i w z f S Z x d W 9 0 O y w m c X V v d D t T Z W N 0 a W 9 u M S 9 z Y W x l c 1 9 i e V 9 0 e X B l L 0 N o Y W 5 n Z W Q g V H l w Z S 5 7 c m V n a W 9 u L D R 9 J n F 1 b 3 Q 7 L C Z x d W 9 0 O 1 N l Y 3 R p b 2 4 x L 3 N h b G V z X 2 J 5 X 3 R 5 c G U v Q 2 h h b m d l Z C B U e X B l L n t y Z W d p b 2 5 f c H J p b 3 J p d H k s N X 0 m c X V v d D s s J n F 1 b 3 Q 7 U 2 V j d G l v b j E v c 2 F s Z X N f Y n l f d H l w Z S 9 D a G F u Z 2 V k I F R 5 c G U u e 2 N p d H k s N n 0 m c X V v d D s s J n F 1 b 3 Q 7 U 2 V j d G l v b j E v c 2 F s Z X N f Y n l f d H l w Z S 9 D a G F u Z 2 V k I F R 5 c G U u e 3 B y b 2 R 1 Y 3 R f b m F t Z S w 3 f S Z x d W 9 0 O y w m c X V v d D t T Z W N 0 a W 9 u M S 9 z Y W x l c 1 9 i e V 9 0 e X B l L 0 N o Y W 5 n Z W Q g V H l w Z S 5 7 a W 5 k a W N h d G l v b i w 4 f S Z x d W 9 0 O y w m c X V v d D t T Z W N 0 a W 9 u M S 9 z Y W x l c 1 9 i e V 9 0 e X B l L 0 N o Y W 5 n Z W Q g V H l w Z S 5 7 c 2 F s Z X N f d H l w Z S w 5 f S Z x d W 9 0 O y w m c X V v d D t T Z W N 0 a W 9 u M S 9 z Y W x l c 1 9 i e V 9 0 e X B l L 0 N o Y W 5 n Z W Q g V H l w Z S 5 7 Z G F 0 Z S w x M H 0 m c X V v d D s s J n F 1 b 3 Q 7 U 2 V j d G l v b j E v c 2 F s Z X N f Y n l f d H l w Z S 9 D a G F u Z 2 V k I F R 5 c G U u e 3 N v b G Q s M T F 9 J n F 1 b 3 Q 7 L C Z x d W 9 0 O 1 N l Y 3 R p b 2 4 x L 3 N h b G V z X 2 J 5 X 3 R 5 c G U v Q 2 h h b m d l Z C B U e X B l L n t 0 e X B l L D E y f S Z x d W 9 0 O 1 0 s J n F 1 b 3 Q 7 U m V s Y X R p b 2 5 z a G l w S W 5 m b y Z x d W 9 0 O z p b X X 0 i I C 8 + P C 9 T d G F i b G V F b n R y a W V z P j w v S X R l b T 4 8 S X R l b T 4 8 S X R l b U x v Y 2 F 0 a W 9 u P j x J d G V t V H l w Z T 5 G b 3 J t d W x h P C 9 J d G V t V H l w Z T 4 8 S X R l b V B h d G g + U 2 V j d G l v b j E v c 2 F s Z X N f Y n l f d H l w Z S 9 T b 3 V y Y 2 U 8 L 0 l 0 Z W 1 Q Y X R o P j w v S X R l b U x v Y 2 F 0 a W 9 u P j x T d G F i b G V F b n R y a W V z I C 8 + P C 9 J d G V t P j x J d G V t P j x J d G V t T G 9 j Y X R p b 2 4 + P E l 0 Z W 1 U e X B l P k Z v c m 1 1 b G E 8 L 0 l 0 Z W 1 U e X B l P j x J d G V t U G F 0 a D 5 T Z W N 0 a W 9 u M S 9 z Y W x l c 1 9 i e V 9 0 e X B l L 3 N h b G V z X 2 J 5 X 3 R 5 c G V f U 2 h l Z X Q 8 L 0 l 0 Z W 1 Q Y X R o P j w v S X R l b U x v Y 2 F 0 a W 9 u P j x T d G F i b G V F b n R y a W V z I C 8 + P C 9 J d G V t P j x J d G V t P j x J d G V t T G 9 j Y X R p b 2 4 + P E l 0 Z W 1 U e X B l P k Z v c m 1 1 b G E 8 L 0 l 0 Z W 1 U e X B l P j x J d G V t U G F 0 a D 5 T Z W N 0 a W 9 u M S 9 z Y W x l c 1 9 i e V 9 0 e X B l L 1 B y b 2 1 v d G V k J T I w S G V h Z G V y c z w v S X R l b V B h d G g + P C 9 J d G V t T G 9 j Y X R p b 2 4 + P F N 0 Y W J s Z U V u d H J p Z X M g L z 4 8 L 0 l 0 Z W 0 + P E l 0 Z W 0 + P E l 0 Z W 1 M b 2 N h d G l v b j 4 8 S X R l b V R 5 c G U + R m 9 y b X V s Y T w v S X R l b V R 5 c G U + P E l 0 Z W 1 Q Y X R o P l N l Y 3 R p b 2 4 x L 3 N h b G V z X 2 J 5 X 3 R 5 c G U v Q 2 h h b m d l Z C U y M F R 5 c G U 8 L 0 l 0 Z W 1 Q Y X R o P j w v S X R l b U x v Y 2 F 0 a W 9 u P j x T d G F i b G V F b n R y a W V z I C 8 + P C 9 J d G V t P j x J d G V t P j x J d G V t T G 9 j Y X R p b 2 4 + P E l 0 Z W 1 U e X B l P k Z v c m 1 1 b G E 8 L 0 l 0 Z W 1 U e X B l P j x J d G V t U G F 0 a D 5 T Z W N 0 a W 9 u M S 9 w b G F u X 2 J 5 X 3 R 5 c 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c H Q h c H R f Z G l z d H J p Y n V 0 b 3 I i I C 8 + P E V u d H J 5 I F R 5 c G U 9 I k Z p b G x l Z E N v b X B s Z X R l U m V z d W x 0 V G 9 X b 3 J r c 2 h l Z X Q i I F Z h b H V l P S J s M C I g L z 4 8 R W 5 0 c n k g V H l w Z T 0 i R m l s b F N 0 Y X R 1 c y I g V m F s d W U 9 I n N D b 2 1 w b G V 0 Z S I g L z 4 8 R W 5 0 c n k g V H l w Z T 0 i R m l s b E N v b H V t b k 5 h b W V z I i B W Y W x 1 Z T 0 i c 1 s m c X V v d D t y Z W d p b 2 4 m c X V v d D s s J n F 1 b 3 Q 7 Y 2 x 1 c 3 R l c i Z x d W 9 0 O y w m c X V v d D t w c m 9 k d W N 0 J n F 1 b 3 Q 7 L C Z x d W 9 0 O 2 R h d G U m c X V v d D s s J n F 1 b 3 Q 7 c G x h b i w g b W x u J n F 1 b 3 Q 7 L C Z x d W 9 0 O 3 R 5 c G U m c X V v d D t d I i A v P j x F b n R y e S B U e X B l P S J G a W x s Q 2 9 s d W 1 u V H l w Z X M i I F Z h b H V l P S J z Q m d Z R 0 F 3 V U c i I C 8 + P E V u d H J 5 I F R 5 c G U 9 I k Z p b G x M Y X N 0 V X B k Y X R l Z C I g V m F s d W U 9 I m Q y M D I 0 L T A 2 L T E 4 V D E w O j M 1 O j A w L j g y M z A 2 N T Z a I i A v P j x F b n R y e S B U e X B l P S J G a W x s R X J y b 3 J D b 3 V u d C I g V m F s d W U 9 I m w w I i A v P j x F b n R y e S B U e X B l P S J G a W x s R X J y b 3 J D b 2 R l I i B W Y W x 1 Z T 0 i c 1 V u a 2 5 v d 2 4 i I C 8 + P E V u d H J 5 I F R 5 c G U 9 I k Z p b G x D b 3 V u d C I g V m F s d W U 9 I m w 5 N D g w I i A v P j x F b n R y e S B U e X B l P S J B Z G R l Z F R v R G F 0 Y U 1 v Z G V s I i B W Y W x 1 Z T 0 i b D E i I C 8 + P E V u d H J 5 I F R 5 c G U 9 I l F 1 Z X J 5 S U Q i I F Z h b H V l P S J z Z j Y w Z G Q w M m Y t M m N h N S 0 0 N j Q 4 L W J l N W Y t Z j M 5 Z D N j Y m E 5 O D A 4 I i A v P j x F b n R y e S B U e X B l P S J O Y X Z p Z 2 F 0 a W 9 u U 3 R l c E 5 h b W U i I F Z h b H V l P S J z T m F 2 a W d h d G l v b i I g L z 4 8 R W 5 0 c n k g V H l w Z T 0 i U m V s Y X R p b 2 5 z a G l w S W 5 m b 0 N v b n R h a W 5 l c i I g V m F s d W U 9 I n N 7 J n F 1 b 3 Q 7 Y 2 9 s d W 1 u Q 2 9 1 b n Q m c X V v d D s 6 N i w m c X V v d D t r Z X l D b 2 x 1 b W 5 O Y W 1 l c y Z x d W 9 0 O z p b X S w m c X V v d D t x d W V y e V J l b G F 0 a W 9 u c 2 h p c H M m c X V v d D s 6 W 1 0 s J n F 1 b 3 Q 7 Y 2 9 s d W 1 u S W R l b n R p d G l l c y Z x d W 9 0 O z p b J n F 1 b 3 Q 7 U 2 V j d G l v b j E v c G x h b l 9 i e V 9 0 e X B l L 0 N o Y W 5 n Z W Q g V H l w Z S 5 7 c m V n a W 9 u L D B 9 J n F 1 b 3 Q 7 L C Z x d W 9 0 O 1 N l Y 3 R p b 2 4 x L 3 B s Y W 5 f Y n l f d H l w Z S 9 D a G F u Z 2 V k I F R 5 c G U u e 2 N s d X N 0 Z X I s M X 0 m c X V v d D s s J n F 1 b 3 Q 7 U 2 V j d G l v b j E v c G x h b l 9 i e V 9 0 e X B l L 0 N o Y W 5 n Z W Q g V H l w Z S 5 7 c H J v Z H V j d C w y f S Z x d W 9 0 O y w m c X V v d D t T Z W N 0 a W 9 u M S 9 w b G F u X 2 J 5 X 3 R 5 c G U v Q 2 h h b m d l Z C B U e X B l L n t k Y X R l L D N 9 J n F 1 b 3 Q 7 L C Z x d W 9 0 O 1 N l Y 3 R p b 2 4 x L 3 B s Y W 5 f Y n l f d H l w Z S 9 D a G F u Z 2 V k I F R 5 c G U u e 3 B s Y W 4 s I G 1 s b i w 0 f S Z x d W 9 0 O y w m c X V v d D t T Z W N 0 a W 9 u M S 9 w b G F u X 2 J 5 X 3 R 5 c G U v Q 2 h h b m d l Z C B U e X B l L n t 0 e X B l L D V 9 J n F 1 b 3 Q 7 X S w m c X V v d D t D b 2 x 1 b W 5 D b 3 V u d C Z x d W 9 0 O z o 2 L C Z x d W 9 0 O 0 t l e U N v b H V t b k 5 h b W V z J n F 1 b 3 Q 7 O l t d L C Z x d W 9 0 O 0 N v b H V t b k l k Z W 5 0 a X R p Z X M m c X V v d D s 6 W y Z x d W 9 0 O 1 N l Y 3 R p b 2 4 x L 3 B s Y W 5 f Y n l f d H l w Z S 9 D a G F u Z 2 V k I F R 5 c G U u e 3 J l Z 2 l v b i w w f S Z x d W 9 0 O y w m c X V v d D t T Z W N 0 a W 9 u M S 9 w b G F u X 2 J 5 X 3 R 5 c G U v Q 2 h h b m d l Z C B U e X B l L n t j b H V z d G V y L D F 9 J n F 1 b 3 Q 7 L C Z x d W 9 0 O 1 N l Y 3 R p b 2 4 x L 3 B s Y W 5 f Y n l f d H l w Z S 9 D a G F u Z 2 V k I F R 5 c G U u e 3 B y b 2 R 1 Y 3 Q s M n 0 m c X V v d D s s J n F 1 b 3 Q 7 U 2 V j d G l v b j E v c G x h b l 9 i e V 9 0 e X B l L 0 N o Y W 5 n Z W Q g V H l w Z S 5 7 Z G F 0 Z S w z f S Z x d W 9 0 O y w m c X V v d D t T Z W N 0 a W 9 u M S 9 w b G F u X 2 J 5 X 3 R 5 c G U v Q 2 h h b m d l Z C B U e X B l L n t w b G F u L C B t b G 4 s N H 0 m c X V v d D s s J n F 1 b 3 Q 7 U 2 V j d G l v b j E v c G x h b l 9 i e V 9 0 e X B l L 0 N o Y W 5 n Z W Q g V H l w Z S 5 7 d H l w Z S w 1 f S Z x d W 9 0 O 1 0 s J n F 1 b 3 Q 7 U m V s Y X R p b 2 5 z a G l w S W 5 m b y Z x d W 9 0 O z p b X X 0 i I C 8 + P C 9 T d G F i b G V F b n R y a W V z P j w v S X R l b T 4 8 S X R l b T 4 8 S X R l b U x v Y 2 F 0 a W 9 u P j x J d G V t V H l w Z T 5 G b 3 J t d W x h P C 9 J d G V t V H l w Z T 4 8 S X R l b V B h d G g + U 2 V j d G l v b j E v c G x h b l 9 i e V 9 0 e X B l L 1 N v d X J j Z T w v S X R l b V B h d G g + P C 9 J d G V t T G 9 j Y X R p b 2 4 + P F N 0 Y W J s Z U V u d H J p Z X M g L z 4 8 L 0 l 0 Z W 0 + P E l 0 Z W 0 + P E l 0 Z W 1 M b 2 N h d G l v b j 4 8 S X R l b V R 5 c G U + R m 9 y b X V s Y T w v S X R l b V R 5 c G U + P E l 0 Z W 1 Q Y X R o P l N l Y 3 R p b 2 4 x L 3 B s Y W 5 f Y n l f d H l w Z S 9 w b G F u X 2 J 5 X 3 R 5 c G V f U 2 h l Z X Q 8 L 0 l 0 Z W 1 Q Y X R o P j w v S X R l b U x v Y 2 F 0 a W 9 u P j x T d G F i b G V F b n R y a W V z I C 8 + P C 9 J d G V t P j x J d G V t P j x J d G V t T G 9 j Y X R p b 2 4 + P E l 0 Z W 1 U e X B l P k Z v c m 1 1 b G E 8 L 0 l 0 Z W 1 U e X B l P j x J d G V t U G F 0 a D 5 T Z W N 0 a W 9 u M S 9 w b G F u X 2 J 5 X 3 R 5 c G U v U H J v b W 9 0 Z W Q l M j B I Z W F k Z X J z P C 9 J d G V t U G F 0 a D 4 8 L 0 l 0 Z W 1 M b 2 N h d G l v b j 4 8 U 3 R h Y m x l R W 5 0 c m l l c y A v P j w v S X R l b T 4 8 S X R l b T 4 8 S X R l b U x v Y 2 F 0 a W 9 u P j x J d G V t V H l w Z T 5 G b 3 J t d W x h P C 9 J d G V t V H l w Z T 4 8 S X R l b V B h d G g + U 2 V j d G l v b j E v c G x h b l 9 i e V 9 0 e X B l L 0 N o Y W 5 n Z W Q l M j B U e X B l P C 9 J d G V t U G F 0 a D 4 8 L 0 l 0 Z W 1 M b 2 N h d G l v b j 4 8 U 3 R h Y m x l R W 5 0 c m l l c y A v P j w v S X R l b T 4 8 S X R l b T 4 8 S X R l b U x v Y 2 F 0 a W 9 u P j x J d G V t V H l w Z T 5 G b 3 J t d W x h P C 9 J d G V t V H l w Z T 4 8 S X R l b V B h d G g + U 2 V j d G l v b j E v Z G l z d H J p Y n V 0 b 3 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C 0 w N i 0 x O F Q x M D o z N T o z M i 4 y M D U 3 M z E z W i I g L z 4 8 R W 5 0 c n k g V H l w Z T 0 i R m l s b E N v b H V t b l R 5 c G V z I i B W Y W x 1 Z T 0 i c 0 J n P T 0 i I C 8 + P E V u d H J 5 I F R 5 c G U 9 I k Z p b G x D b 2 x 1 b W 5 O Y W 1 l c y I g V m F s d W U 9 I n N b J n F 1 b 3 Q 7 Z G l z d H J p Y n V 0 b 3 I m c X V v d D t d I i A v P j x F b n R y e S B U e X B l P S J G a W x s U 3 R h d H V z I i B W Y W x 1 Z T 0 i c 0 N v b X B s Z X R l I i A v P j x F b n R y e S B U e X B l P S J R d W V y e U l E I i B W Y W x 1 Z T 0 i c z k 4 Y z k 4 O T g y L T J k Z D E t N D U 5 Z i 0 5 N z Q x L T h h M T V i M D U 5 Z j F k M C I g L z 4 8 R W 5 0 c n k g V H l w Z T 0 i U m V s Y X R p b 2 5 z a G l w S W 5 m b 0 N v b n R h a W 5 l c i I g V m F s d W U 9 I n N 7 J n F 1 b 3 Q 7 Y 2 9 s d W 1 u Q 2 9 1 b n Q m c X V v d D s 6 M S w m c X V v d D t r Z X l D b 2 x 1 b W 5 O Y W 1 l c y Z x d W 9 0 O z p b X S w m c X V v d D t x d W V y e V J l b G F 0 a W 9 u c 2 h p c H M m c X V v d D s 6 W 1 0 s J n F 1 b 3 Q 7 Y 2 9 s d W 1 u S W R l b n R p d G l l c y Z x d W 9 0 O z p b J n F 1 b 3 Q 7 U 2 V j d G l v b j E v Z G l z d H J p Y n V 0 b 3 I v Q 2 h h b m d l Z C B U e X B l M S 5 7 Z G l z d H J p Y n V 0 b 3 I s M H 0 m c X V v d D t d L C Z x d W 9 0 O 0 N v b H V t b k N v d W 5 0 J n F 1 b 3 Q 7 O j E s J n F 1 b 3 Q 7 S 2 V 5 Q 2 9 s d W 1 u T m F t Z X M m c X V v d D s 6 W 1 0 s J n F 1 b 3 Q 7 Q 2 9 s d W 1 u S W R l b n R p d G l l c y Z x d W 9 0 O z p b J n F 1 b 3 Q 7 U 2 V j d G l v b j E v Z G l z d H J p Y n V 0 b 3 I v Q 2 h h b m d l Z C B U e X B l M S 5 7 Z G l z d H J p Y n V 0 b 3 I s M H 0 m c X V v d D t d L C Z x d W 9 0 O 1 J l b G F 0 a W 9 u c 2 h p c E l u Z m 8 m c X V v d D s 6 W 1 1 9 I i A v P j w v U 3 R h Y m x l R W 5 0 c m l l c z 4 8 L 0 l 0 Z W 0 + P E l 0 Z W 0 + P E l 0 Z W 1 M b 2 N h d G l v b j 4 8 S X R l b V R 5 c G U + R m 9 y b X V s Y T w v S X R l b V R 5 c G U + P E l 0 Z W 1 Q Y X R o P l N l Y 3 R p b 2 4 x L 2 R p c 3 R y a W J 1 d G 9 y L 1 N v d X J j Z T w v S X R l b V B h d G g + P C 9 J d G V t T G 9 j Y X R p b 2 4 + P F N 0 Y W J s Z U V u d H J p Z X M g L z 4 8 L 0 l 0 Z W 0 + P E l 0 Z W 0 + P E l 0 Z W 1 M b 2 N h d G l v b j 4 8 S X R l b V R 5 c G U + R m 9 y b X V s Y T w v S X R l b V R 5 c G U + P E l 0 Z W 1 Q Y X R o P l N l Y 3 R p b 2 4 x L 2 R p c 3 R y a W J 1 d G 9 y L 2 R p c 3 R y a W J 1 d G 9 y X 1 N o Z W V 0 P C 9 J d G V t U G F 0 a D 4 8 L 0 l 0 Z W 1 M b 2 N h d G l v b j 4 8 U 3 R h Y m x l R W 5 0 c m l l c y A v P j w v S X R l b T 4 8 S X R l b T 4 8 S X R l b U x v Y 2 F 0 a W 9 u P j x J d G V t V H l w Z T 5 G b 3 J t d W x h P C 9 J d G V t V H l w Z T 4 8 S X R l b V B h d G g + U 2 V j d G l v b j E v Z G l z d H J p Y n V 0 b 3 I v Q 2 h h b m d l Z C U y M F R 5 c G U 8 L 0 l 0 Z W 1 Q Y X R o P j w v S X R l b U x v Y 2 F 0 a W 9 u P j x T d G F i b G V F b n R y a W V z I C 8 + P C 9 J d G V t P j x J d G V t P j x J d G V t T G 9 j Y X R p b 2 4 + P E l 0 Z W 1 U e X B l P k Z v c m 1 1 b G E 8 L 0 l 0 Z W 1 U e X B l P j x J d G V t U G F 0 a D 5 T Z W N 0 a W 9 u M S 9 k a X N 0 c m l i d X R v c i 9 Q c m 9 t b 3 R l Z C U y M E h l Y W R l c n M 8 L 0 l 0 Z W 1 Q Y X R o P j w v S X R l b U x v Y 2 F 0 a W 9 u P j x T d G F i b G V F b n R y a W V z I C 8 + P C 9 J d G V t P j x J d G V t P j x J d G V t T G 9 j Y X R p b 2 4 + P E l 0 Z W 1 U e X B l P k Z v c m 1 1 b G E 8 L 0 l 0 Z W 1 U e X B l P j x J d G V t U G F 0 a D 5 T Z W N 0 a W 9 u M S 9 k a X N 0 c m l i d X R v c i 9 D a G F u Z 2 V k J T I w V H l w Z T E 8 L 0 l 0 Z W 1 Q Y X R o P j w v S X R l b U x v Y 2 F 0 a W 9 u P j x T d G F i b G V F b n R y a W V z I C 8 + P C 9 J d G V t P j x J d G V t P j x J d G V t T G 9 j Y X R p b 2 4 + P E l 0 Z W 1 U e X B l P k Z v c m 1 1 b G E 8 L 0 l 0 Z W 1 U e X B l P j x J d G V t U G F 0 a D 5 T Z W N 0 a W 9 u M S 9 0 c m F k Z V 9 u Y W 1 l X 2 N v c n B v c m 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g i I C 8 + P E V u d H J 5 I F R 5 c G U 9 I k Z p b G x F c n J v c k N v Z G U i I F Z h b H V l P S J z V W 5 r b m 9 3 b i I g L z 4 8 R W 5 0 c n k g V H l w Z T 0 i R m l s b E V y c m 9 y Q 2 9 1 b n Q i I F Z h b H V l P S J s M C I g L z 4 8 R W 5 0 c n k g V H l w Z T 0 i R m l s b E x h c 3 R V c G R h d G V k I i B W Y W x 1 Z T 0 i Z D I w M j Q t M D Y t M T h U M T A 6 M j k 6 N T c u M T M 4 O T c 2 M F o i I C 8 + P E V u d H J 5 I F R 5 c G U 9 I k Z p b G x D b 2 x 1 b W 5 U e X B l c y I g V m F s d W U 9 I n N C Z 1 k 9 I i A v P j x F b n R y e S B U e X B l P S J G a W x s Q 2 9 s d W 1 u T m F t Z X M i I F Z h b H V l P S J z W y Z x d W 9 0 O 3 R y Y W R l X 2 5 h b W U m c X V v d D s s J n F 1 b 3 Q 7 Y 2 9 y c G 9 y Y X 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c m F k Z V 9 u Y W 1 l X 2 N v c n B v c m F 0 a W 9 u L 0 N o Y W 5 n Z W Q g V H l w Z S 5 7 d H J h Z G V f b m F t Z S w w f S Z x d W 9 0 O y w m c X V v d D t T Z W N 0 a W 9 u M S 9 0 c m F k Z V 9 u Y W 1 l X 2 N v c n B v c m F 0 a W 9 u L 0 N o Y W 5 n Z W Q g V H l w Z S 5 7 Y 2 9 y c G 9 y Y X R p b 2 4 s M X 0 m c X V v d D t d L C Z x d W 9 0 O 0 N v b H V t b k N v d W 5 0 J n F 1 b 3 Q 7 O j I s J n F 1 b 3 Q 7 S 2 V 5 Q 2 9 s d W 1 u T m F t Z X M m c X V v d D s 6 W 1 0 s J n F 1 b 3 Q 7 Q 2 9 s d W 1 u S W R l b n R p d G l l c y Z x d W 9 0 O z p b J n F 1 b 3 Q 7 U 2 V j d G l v b j E v d H J h Z G V f b m F t Z V 9 j b 3 J w b 3 J h d G l v b i 9 D a G F u Z 2 V k I F R 5 c G U u e 3 R y Y W R l X 2 5 h b W U s M H 0 m c X V v d D s s J n F 1 b 3 Q 7 U 2 V j d G l v b j E v d H J h Z G V f b m F t Z V 9 j b 3 J w b 3 J h d G l v b i 9 D a G F u Z 2 V k I F R 5 c G U u e 2 N v c n B v c m F 0 a W 9 u L D F 9 J n F 1 b 3 Q 7 X S w m c X V v d D t S Z W x h d G l v b n N o a X B J b m Z v J n F 1 b 3 Q 7 O l t d f S I g L z 4 8 L 1 N 0 Y W J s Z U V u d H J p Z X M + P C 9 J d G V t P j x J d G V t P j x J d G V t T G 9 j Y X R p b 2 4 + P E l 0 Z W 1 U e X B l P k Z v c m 1 1 b G E 8 L 0 l 0 Z W 1 U e X B l P j x J d G V t U G F 0 a D 5 T Z W N 0 a W 9 u M S 9 0 c m F k Z V 9 u Y W 1 l X 2 N v c n B v c m F 0 a W 9 u L 1 N v d X J j Z T w v S X R l b V B h d G g + P C 9 J d G V t T G 9 j Y X R p b 2 4 + P F N 0 Y W J s Z U V u d H J p Z X M g L z 4 8 L 0 l 0 Z W 0 + P E l 0 Z W 0 + P E l 0 Z W 1 M b 2 N h d G l v b j 4 8 S X R l b V R 5 c G U + R m 9 y b X V s Y T w v S X R l b V R 5 c G U + P E l 0 Z W 1 Q Y X R o P l N l Y 3 R p b 2 4 x L 3 R y Y W R l X 2 5 h b W V f Y 2 9 y c G 9 y Y X R p b 2 4 v d H J h Z G V f b m F t Z V 9 j b 3 J w b 3 J h d G l v b l 9 U Y W J s Z T w v S X R l b V B h d G g + P C 9 J d G V t T G 9 j Y X R p b 2 4 + P F N 0 Y W J s Z U V u d H J p Z X M g L z 4 8 L 0 l 0 Z W 0 + P E l 0 Z W 0 + P E l 0 Z W 1 M b 2 N h d G l v b j 4 8 S X R l b V R 5 c G U + R m 9 y b X V s Y T w v S X R l b V R 5 c G U + P E l 0 Z W 1 Q Y X R o P l N l Y 3 R p b 2 4 x L 3 R y Y W R l X 2 5 h b W V f Y 2 9 y c G 9 y Y X R p b 2 4 v Q 2 h h b m d l Z C U y M F R 5 c G U 8 L 0 l 0 Z W 1 Q Y X R o P j w v S X R l b U x v Y 2 F 0 a W 9 u P j x T d G F i b G V F b n R y a W V z I C 8 + P C 9 J d G V t P j x J d G V t P j x J d G V t T G 9 j Y X R p b 2 4 + P E l 0 Z W 1 U e X B l P k Z v c m 1 1 b G E 8 L 0 l 0 Z W 1 U e X B l P j x J d G V t U G F 0 a D 5 T Z W N 0 a W 9 u M S 9 0 Z W 5 k Z X J z X 2 N v b n R y Y 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2 M T g w I i A v P j x F b n R y e S B U e X B l P S J G a W x s R X J y b 3 J D b 2 R l I i B W Y W x 1 Z T 0 i c 1 V u a 2 5 v d 2 4 i I C 8 + P E V u d H J 5 I F R 5 c G U 9 I k Z p b G x F c n J v c k N v d W 5 0 I i B W Y W x 1 Z T 0 i b D A i I C 8 + P E V u d H J 5 I F R 5 c G U 9 I k Z p b G x M Y X N 0 V X B k Y X R l Z C I g V m F s d W U 9 I m Q y M D I 0 L T A 2 L T I w V D A 5 O j I 4 O j A 0 L j A x O T c w M z R a I i A v P j x F b n R y e S B U e X B l P S J G a W x s Q 2 9 s d W 1 u V H l w Z X M i I F Z h b H V l P S J z Q X d N R 0 J n W U d C Z 1 l H Q m d r R 0 J n W U d C U V l G Q l F V R 0 F 3 V U R C Z z 0 9 I i A v P j x F b n R y e S B U e X B l P S J G a W x s Q 2 9 s d W 1 u T m F t Z X M i I F Z h b H V l P S J z W y Z x d W 9 0 O 3 N 1 c H B s a W V y X 2 l u b i Z x d W 9 0 O y w m c X V v d D t j d X N 0 b 2 1 l c l 9 p b m 4 m c X V v d D s s J n F 1 b 3 Q 7 c 3 R h d H V z J n F 1 b 3 Q 7 L C Z x d W 9 0 O 3 N v d X J j Z S Z x d W 9 0 O y w m c X V v d D t 0 c m F k Z V 9 u Y W 1 l J n F 1 b 3 Q 7 L C Z x d W 9 0 O 2 N v c n B v c m F 0 a W 9 u J n F 1 b 3 Q 7 L C Z x d W 9 0 O 3 N r d S Z x d W 9 0 O y w m c X V v d D t t Y X J r Z X Q m c X V v d D s s J n F 1 b 3 Q 7 Y 2 x 1 c 3 R l c i Z x d W 9 0 O y w m c X V v d D t y Z W d p b 2 4 m c X V v d D s s J n F 1 b 3 Q 7 Y 2 9 u d H J h Y 3 R f Z G F 0 Z S Z x d W 9 0 O y w m c X V v d D t w d X J o Y X N l X 3 R 5 c G U m c X V v d D s s J n F 1 b 3 Q 7 c 3 V w c G x p Z X J f b m F t Z S Z x d W 9 0 O y w m c X V v d D t j d X N 0 b 2 1 l c l 9 u Y W 1 l J n F 1 b 3 Q 7 L C Z x d W 9 0 O 2 R l b G l 2 Z X J 5 X 3 B l c m l v Z C Z x d W 9 0 O y w m c X V v d D t 2 b 2 x 1 b W U m c X V v d D s s J n F 1 b 3 Q 7 d H l w Z S Z x d W 9 0 O y w m c X V v d D t N Q V Q g M D Z c d T A w M j c y M D I y I C 0 g M D V c d T A w M j c y M D I z J n F 1 b 3 Q 7 L C Z x d W 9 0 O 0 1 B V C A w N l x 1 M D A y N z I w M j E g L S A w N V x 1 M D A y N z I w M j I m c X V v d D s s J n F 1 b 3 Q 7 T U F U I D A 2 X H U w M D I 3 M j A y M C A t I D A 1 X H U w M D I 3 M j A y M S Z x d W 9 0 O y w m c X V v d D t N Q V Q m c X V v d D s s J n F 1 b 3 Q 7 W V R E I D I w M j M m c X V v d D s s J n F 1 b 3 Q 7 W V R E I D I w M j I m c X V v d D s s J n F 1 b 3 Q 7 W V R E I D I w M j E m c X V v d D s s J n F 1 b 3 Q 7 W V R 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3 R l b m R l c n N f Y 2 9 u d H J h Y 3 R z L 0 N o Y W 5 n Z W Q g V H l w Z S 5 7 c 3 V w c G x p Z X J f a W 5 u L D B 9 J n F 1 b 3 Q 7 L C Z x d W 9 0 O 1 N l Y 3 R p b 2 4 x L 3 R l b m R l c n N f Y 2 9 u d H J h Y 3 R z L 0 N o Y W 5 n Z W Q g V H l w Z S 5 7 Y 3 V z d G 9 t Z X J f a W 5 u L D F 9 J n F 1 b 3 Q 7 L C Z x d W 9 0 O 1 N l Y 3 R p b 2 4 x L 3 R l b m R l c n N f Y 2 9 u d H J h Y 3 R z L 0 N o Y W 5 n Z W Q g V H l w Z S 5 7 c 3 R h d H V z L D J 9 J n F 1 b 3 Q 7 L C Z x d W 9 0 O 1 N l Y 3 R p b 2 4 x L 3 R l b m R l c n N f Y 2 9 u d H J h Y 3 R z L 0 N o Y W 5 n Z W Q g V H l w Z S 5 7 c 2 9 1 c m N l L D N 9 J n F 1 b 3 Q 7 L C Z x d W 9 0 O 1 N l Y 3 R p b 2 4 x L 3 R l b m R l c n N f Y 2 9 u d H J h Y 3 R z L 0 N o Y W 5 n Z W Q g V H l w Z S 5 7 d H J h Z G V f b m F t Z S w 0 f S Z x d W 9 0 O y w m c X V v d D t T Z W N 0 a W 9 u M S 9 0 Z W 5 k Z X J z X 2 N v b n R y Y W N 0 c y 9 D a G F u Z 2 V k I F R 5 c G U u e 2 N v c n B v c m F 0 a W 9 u L D V 9 J n F 1 b 3 Q 7 L C Z x d W 9 0 O 1 N l Y 3 R p b 2 4 x L 3 R l b m R l c n N f Y 2 9 u d H J h Y 3 R z L 0 N o Y W 5 n Z W Q g V H l w Z S 5 7 c 2 t 1 L D Z 9 J n F 1 b 3 Q 7 L C Z x d W 9 0 O 1 N l Y 3 R p b 2 4 x L 3 R l b m R l c n N f Y 2 9 u d H J h Y 3 R z L 0 N o Y W 5 n Z W Q g V H l w Z S 5 7 b W F y a 2 V 0 L D d 9 J n F 1 b 3 Q 7 L C Z x d W 9 0 O 1 N l Y 3 R p b 2 4 x L 3 R l b m R l c n N f Y 2 9 u d H J h Y 3 R z L 0 N o Y W 5 n Z W Q g V H l w Z S 5 7 Y 2 x 1 c 3 R l c i w 4 f S Z x d W 9 0 O y w m c X V v d D t T Z W N 0 a W 9 u M S 9 0 Z W 5 k Z X J z X 2 N v b n R y Y W N 0 c y 9 D a G F u Z 2 V k I F R 5 c G U u e 3 J l Z 2 l v b i w 5 f S Z x d W 9 0 O y w m c X V v d D t T Z W N 0 a W 9 u M S 9 0 Z W 5 k Z X J z X 2 N v b n R y Y W N 0 c y 9 D a G F u Z 2 V k I F R 5 c G U u e 2 N v b n R y Y W N 0 X 2 R h d G U s M T B 9 J n F 1 b 3 Q 7 L C Z x d W 9 0 O 1 N l Y 3 R p b 2 4 x L 3 R l b m R l c n N f Y 2 9 u d H J h Y 3 R z L 0 N o Y W 5 n Z W Q g V H l w Z S 5 7 c H V y a G F z Z V 9 0 e X B l L D E x f S Z x d W 9 0 O y w m c X V v d D t T Z W N 0 a W 9 u M S 9 0 Z W 5 k Z X J z X 2 N v b n R y Y W N 0 c y 9 D a G F u Z 2 V k I F R 5 c G U u e 3 N 1 c H B s a W V y X 2 5 h b W U s M T J 9 J n F 1 b 3 Q 7 L C Z x d W 9 0 O 1 N l Y 3 R p b 2 4 x L 3 R l b m R l c n N f Y 2 9 u d H J h Y 3 R z L 0 N o Y W 5 n Z W Q g V H l w Z S 5 7 Y 3 V z d G 9 t Z X J f b m F t Z S w x M 3 0 m c X V v d D s s J n F 1 b 3 Q 7 U 2 V j d G l v b j E v d G V u Z G V y c 1 9 j b 2 5 0 c m F j d H M v Q 2 h h b m d l Z C B U e X B l L n t k Z W x p d m V y e V 9 w Z X J p b 2 Q s M T R 9 J n F 1 b 3 Q 7 L C Z x d W 9 0 O 1 N l Y 3 R p b 2 4 x L 3 R l b m R l c n N f Y 2 9 u d H J h Y 3 R z L 0 N o Y W 5 n Z W Q g V H l w Z S 5 7 d m 9 s d W 1 l L D E 1 f S Z x d W 9 0 O y w m c X V v d D t T Z W N 0 a W 9 u M S 9 0 Z W 5 k Z X J z X 2 N v b n R y Y W N 0 c y 9 D a G F u Z 2 V k I F R 5 c G U u e 3 R 5 c G U s M T Z 9 J n F 1 b 3 Q 7 L C Z x d W 9 0 O 1 N l Y 3 R p b 2 4 x L 3 R l b m R l c n N f Y 2 9 u d H J h Y 3 R z L 0 N o Y W 5 n Z W Q g V H l w Z S 5 7 T U F U I D A 2 X H U w M D I 3 M j A y M i A t I D A 1 X H U w M D I 3 M j A y M y w x N 3 0 m c X V v d D s s J n F 1 b 3 Q 7 U 2 V j d G l v b j E v d G V u Z G V y c 1 9 j b 2 5 0 c m F j d H M v Q 2 h h b m d l Z C B U e X B l L n t N Q V Q g M D Z c d T A w M j c y M D I x I C 0 g M D V c d T A w M j c y M D I y L D E 4 f S Z x d W 9 0 O y w m c X V v d D t T Z W N 0 a W 9 u M S 9 0 Z W 5 k Z X J z X 2 N v b n R y Y W N 0 c y 9 D a G F u Z 2 V k I F R 5 c G U u e 0 1 B V C A w N l x 1 M D A y N z I w M j A g L S A w N V x 1 M D A y N z I w M j E s M T l 9 J n F 1 b 3 Q 7 L C Z x d W 9 0 O 1 N l Y 3 R p b 2 4 x L 3 R l b m R l c n N f Y 2 9 u d H J h Y 3 R z L 0 N o Y W 5 n Z W Q g V H l w Z S 5 7 T U F U L D I w f S Z x d W 9 0 O y w m c X V v d D t T Z W N 0 a W 9 u M S 9 0 Z W 5 k Z X J z X 2 N v b n R y Y W N 0 c y 9 D a G F u Z 2 V k I F R 5 c G U u e 1 l U R C A y M D I z L D I x f S Z x d W 9 0 O y w m c X V v d D t T Z W N 0 a W 9 u M S 9 0 Z W 5 k Z X J z X 2 N v b n R y Y W N 0 c y 9 D a G F u Z 2 V k I F R 5 c G U u e 1 l U R C A y M D I y L D I y f S Z x d W 9 0 O y w m c X V v d D t T Z W N 0 a W 9 u M S 9 0 Z W 5 k Z X J z X 2 N v b n R y Y W N 0 c y 9 D a G F u Z 2 V k I F R 5 c G U u e 1 l U R C A y M D I x L D I z f S Z x d W 9 0 O y w m c X V v d D t T Z W N 0 a W 9 u M S 9 0 Z W 5 k Z X J z X 2 N v b n R y Y W N 0 c y 9 D a G F u Z 2 V k I F R 5 c G U u e 1 l U R C w y N H 0 m c X V v d D t d L C Z x d W 9 0 O 0 N v b H V t b k N v d W 5 0 J n F 1 b 3 Q 7 O j I 1 L C Z x d W 9 0 O 0 t l e U N v b H V t b k 5 h b W V z J n F 1 b 3 Q 7 O l t d L C Z x d W 9 0 O 0 N v b H V t b k l k Z W 5 0 a X R p Z X M m c X V v d D s 6 W y Z x d W 9 0 O 1 N l Y 3 R p b 2 4 x L 3 R l b m R l c n N f Y 2 9 u d H J h Y 3 R z L 0 N o Y W 5 n Z W Q g V H l w Z S 5 7 c 3 V w c G x p Z X J f a W 5 u L D B 9 J n F 1 b 3 Q 7 L C Z x d W 9 0 O 1 N l Y 3 R p b 2 4 x L 3 R l b m R l c n N f Y 2 9 u d H J h Y 3 R z L 0 N o Y W 5 n Z W Q g V H l w Z S 5 7 Y 3 V z d G 9 t Z X J f a W 5 u L D F 9 J n F 1 b 3 Q 7 L C Z x d W 9 0 O 1 N l Y 3 R p b 2 4 x L 3 R l b m R l c n N f Y 2 9 u d H J h Y 3 R z L 0 N o Y W 5 n Z W Q g V H l w Z S 5 7 c 3 R h d H V z L D J 9 J n F 1 b 3 Q 7 L C Z x d W 9 0 O 1 N l Y 3 R p b 2 4 x L 3 R l b m R l c n N f Y 2 9 u d H J h Y 3 R z L 0 N o Y W 5 n Z W Q g V H l w Z S 5 7 c 2 9 1 c m N l L D N 9 J n F 1 b 3 Q 7 L C Z x d W 9 0 O 1 N l Y 3 R p b 2 4 x L 3 R l b m R l c n N f Y 2 9 u d H J h Y 3 R z L 0 N o Y W 5 n Z W Q g V H l w Z S 5 7 d H J h Z G V f b m F t Z S w 0 f S Z x d W 9 0 O y w m c X V v d D t T Z W N 0 a W 9 u M S 9 0 Z W 5 k Z X J z X 2 N v b n R y Y W N 0 c y 9 D a G F u Z 2 V k I F R 5 c G U u e 2 N v c n B v c m F 0 a W 9 u L D V 9 J n F 1 b 3 Q 7 L C Z x d W 9 0 O 1 N l Y 3 R p b 2 4 x L 3 R l b m R l c n N f Y 2 9 u d H J h Y 3 R z L 0 N o Y W 5 n Z W Q g V H l w Z S 5 7 c 2 t 1 L D Z 9 J n F 1 b 3 Q 7 L C Z x d W 9 0 O 1 N l Y 3 R p b 2 4 x L 3 R l b m R l c n N f Y 2 9 u d H J h Y 3 R z L 0 N o Y W 5 n Z W Q g V H l w Z S 5 7 b W F y a 2 V 0 L D d 9 J n F 1 b 3 Q 7 L C Z x d W 9 0 O 1 N l Y 3 R p b 2 4 x L 3 R l b m R l c n N f Y 2 9 u d H J h Y 3 R z L 0 N o Y W 5 n Z W Q g V H l w Z S 5 7 Y 2 x 1 c 3 R l c i w 4 f S Z x d W 9 0 O y w m c X V v d D t T Z W N 0 a W 9 u M S 9 0 Z W 5 k Z X J z X 2 N v b n R y Y W N 0 c y 9 D a G F u Z 2 V k I F R 5 c G U u e 3 J l Z 2 l v b i w 5 f S Z x d W 9 0 O y w m c X V v d D t T Z W N 0 a W 9 u M S 9 0 Z W 5 k Z X J z X 2 N v b n R y Y W N 0 c y 9 D a G F u Z 2 V k I F R 5 c G U u e 2 N v b n R y Y W N 0 X 2 R h d G U s M T B 9 J n F 1 b 3 Q 7 L C Z x d W 9 0 O 1 N l Y 3 R p b 2 4 x L 3 R l b m R l c n N f Y 2 9 u d H J h Y 3 R z L 0 N o Y W 5 n Z W Q g V H l w Z S 5 7 c H V y a G F z Z V 9 0 e X B l L D E x f S Z x d W 9 0 O y w m c X V v d D t T Z W N 0 a W 9 u M S 9 0 Z W 5 k Z X J z X 2 N v b n R y Y W N 0 c y 9 D a G F u Z 2 V k I F R 5 c G U u e 3 N 1 c H B s a W V y X 2 5 h b W U s M T J 9 J n F 1 b 3 Q 7 L C Z x d W 9 0 O 1 N l Y 3 R p b 2 4 x L 3 R l b m R l c n N f Y 2 9 u d H J h Y 3 R z L 0 N o Y W 5 n Z W Q g V H l w Z S 5 7 Y 3 V z d G 9 t Z X J f b m F t Z S w x M 3 0 m c X V v d D s s J n F 1 b 3 Q 7 U 2 V j d G l v b j E v d G V u Z G V y c 1 9 j b 2 5 0 c m F j d H M v Q 2 h h b m d l Z C B U e X B l L n t k Z W x p d m V y e V 9 w Z X J p b 2 Q s M T R 9 J n F 1 b 3 Q 7 L C Z x d W 9 0 O 1 N l Y 3 R p b 2 4 x L 3 R l b m R l c n N f Y 2 9 u d H J h Y 3 R z L 0 N o Y W 5 n Z W Q g V H l w Z S 5 7 d m 9 s d W 1 l L D E 1 f S Z x d W 9 0 O y w m c X V v d D t T Z W N 0 a W 9 u M S 9 0 Z W 5 k Z X J z X 2 N v b n R y Y W N 0 c y 9 D a G F u Z 2 V k I F R 5 c G U u e 3 R 5 c G U s M T Z 9 J n F 1 b 3 Q 7 L C Z x d W 9 0 O 1 N l Y 3 R p b 2 4 x L 3 R l b m R l c n N f Y 2 9 u d H J h Y 3 R z L 0 N o Y W 5 n Z W Q g V H l w Z S 5 7 T U F U I D A 2 X H U w M D I 3 M j A y M i A t I D A 1 X H U w M D I 3 M j A y M y w x N 3 0 m c X V v d D s s J n F 1 b 3 Q 7 U 2 V j d G l v b j E v d G V u Z G V y c 1 9 j b 2 5 0 c m F j d H M v Q 2 h h b m d l Z C B U e X B l L n t N Q V Q g M D Z c d T A w M j c y M D I x I C 0 g M D V c d T A w M j c y M D I y L D E 4 f S Z x d W 9 0 O y w m c X V v d D t T Z W N 0 a W 9 u M S 9 0 Z W 5 k Z X J z X 2 N v b n R y Y W N 0 c y 9 D a G F u Z 2 V k I F R 5 c G U u e 0 1 B V C A w N l x 1 M D A y N z I w M j A g L S A w N V x 1 M D A y N z I w M j E s M T l 9 J n F 1 b 3 Q 7 L C Z x d W 9 0 O 1 N l Y 3 R p b 2 4 x L 3 R l b m R l c n N f Y 2 9 u d H J h Y 3 R z L 0 N o Y W 5 n Z W Q g V H l w Z S 5 7 T U F U L D I w f S Z x d W 9 0 O y w m c X V v d D t T Z W N 0 a W 9 u M S 9 0 Z W 5 k Z X J z X 2 N v b n R y Y W N 0 c y 9 D a G F u Z 2 V k I F R 5 c G U u e 1 l U R C A y M D I z L D I x f S Z x d W 9 0 O y w m c X V v d D t T Z W N 0 a W 9 u M S 9 0 Z W 5 k Z X J z X 2 N v b n R y Y W N 0 c y 9 D a G F u Z 2 V k I F R 5 c G U u e 1 l U R C A y M D I y L D I y f S Z x d W 9 0 O y w m c X V v d D t T Z W N 0 a W 9 u M S 9 0 Z W 5 k Z X J z X 2 N v b n R y Y W N 0 c y 9 D a G F u Z 2 V k I F R 5 c G U u e 1 l U R C A y M D I x L D I z f S Z x d W 9 0 O y w m c X V v d D t T Z W N 0 a W 9 u M S 9 0 Z W 5 k Z X J z X 2 N v b n R y Y W N 0 c y 9 D a G F u Z 2 V k I F R 5 c G U u e 1 l U R C w y N H 0 m c X V v d D t d L C Z x d W 9 0 O 1 J l b G F 0 a W 9 u c 2 h p c E l u Z m 8 m c X V v d D s 6 W 1 1 9 I i A v P j w v U 3 R h Y m x l R W 5 0 c m l l c z 4 8 L 0 l 0 Z W 0 + P E l 0 Z W 0 + P E l 0 Z W 1 M b 2 N h d G l v b j 4 8 S X R l b V R 5 c G U + R m 9 y b X V s Y T w v S X R l b V R 5 c G U + P E l 0 Z W 1 Q Y X R o P l N l Y 3 R p b 2 4 x L 3 R l b m R l c n N f Y 2 9 u d H J h Y 3 R z L 1 N v d X J j Z T w v S X R l b V B h d G g + P C 9 J d G V t T G 9 j Y X R p b 2 4 + P F N 0 Y W J s Z U V u d H J p Z X M g L z 4 8 L 0 l 0 Z W 0 + P E l 0 Z W 0 + P E l 0 Z W 1 M b 2 N h d G l v b j 4 8 S X R l b V R 5 c G U + R m 9 y b X V s Y T w v S X R l b V R 5 c G U + P E l 0 Z W 1 Q Y X R o P l N l Y 3 R p b 2 4 x L 3 R l b m R l c n N f Y 2 9 u d H J h Y 3 R z L 3 R l b m R l c n N f Y 2 9 u d H J h Y 3 R z X 1 N o Z W V 0 P C 9 J d G V t U G F 0 a D 4 8 L 0 l 0 Z W 1 M b 2 N h d G l v b j 4 8 U 3 R h Y m x l R W 5 0 c m l l c y A v P j w v S X R l b T 4 8 S X R l b T 4 8 S X R l b U x v Y 2 F 0 a W 9 u P j x J d G V t V H l w Z T 5 G b 3 J t d W x h P C 9 J d G V t V H l w Z T 4 8 S X R l b V B h d G g + U 2 V j d G l v b j E v d G V u Z G V y c 1 9 j b 2 5 0 c m F j d H M v U H J v b W 9 0 Z W Q l M j B I Z W F k Z X J z P C 9 J d G V t U G F 0 a D 4 8 L 0 l 0 Z W 1 M b 2 N h d G l v b j 4 8 U 3 R h Y m x l R W 5 0 c m l l c y A v P j w v S X R l b T 4 8 S X R l b T 4 8 S X R l b U x v Y 2 F 0 a W 9 u P j x J d G V t V H l w Z T 5 G b 3 J t d W x h P C 9 J d G V t V H l w Z T 4 8 S X R l b V B h d G g + U 2 V j d G l v b j E v d G V u Z G V y c 1 9 j b 2 5 0 c m F j d H M v Q 2 h h b m d l Z C U y M F R 5 c G U 8 L 0 l 0 Z W 1 Q Y X R o P j w v S X R l b U x v Y 2 F 0 a W 9 u P j x T d G F i b G V F b n R y a W V z I C 8 + P C 9 J d G V t P j w v S X R l b X M + P C 9 M b 2 N h b F B h Y 2 t h Z 2 V N Z X R h Z G F 0 Y U Z p b G U + F g A A A F B L B Q Y A A A A A A A A A A A A A A A A A A A A A A A A m A Q A A A Q A A A N C M n d 8 B F d E R j H o A w E / C l + s B A A A A L M B s / v h r Z k S 2 5 Z N f 0 V 8 r V w A A A A A C A A A A A A A Q Z g A A A A E A A C A A A A C G c z + 1 b J / 3 z t W l b j 7 1 W I W 6 N c W 2 D k F W A i Z J C f C A i p 0 S N A A A A A A O g A A A A A I A A C A A A A C s Z H 9 3 B x j l U V o L E F G y 0 K 0 b I 3 9 m H x y x N s e J i U F s 2 j x m N 1 A A A A A r 5 t + X t X Y G B y V Z I 3 J X N g f G g k C h 7 l L g I C p A 2 Y U E + L / H F c P F u 2 X n z t J u l F 0 / h 6 r h Y 7 P H b y n u M U C l G l t w s t c B d 2 t M n Y 5 2 U H F b R M 7 z 3 8 R 3 h M b m R k A A A A A / 8 9 O t f 9 k q 1 I y 8 b b 6 t q r M A P s 7 O C Q S A 7 o z f 4 w f k K Y v L N N W 5 F I 8 e z 0 Y m 9 7 h R + M w X s f F B s a y 4 Q 9 8 O s k O y B 0 t V 1 g P m < / D a t a M a s h u p > 
</file>

<file path=customXml/item5.xml>��< ? x m l   v e r s i o n = " 1 . 0 "   e n c o d i n g = " U T F - 1 6 " ? > < G e m i n i   x m l n s = " h t t p : / / g e m i n i / p i v o t c u s t o m i z a t i o n / T a b l e X M L _ p l a n _ 1 c 6 e e c 7 8 - 8 3 5 a - 4 f 0 4 - 8 a 7 4 - 2 7 6 4 a e 9 f d 4 6 9 " > < 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 c l u s t e r < / s t r i n g > < / k e y > < v a l u e > < i n t > 9 5 < / i n t > < / v a l u e > < / i t e m > < i t e m > < k e y > < s t r i n g > p r o d u c t < / s t r i n g > < / k e y > < v a l u e > < i n t > 1 0 4 < / i n t > < / v a l u e > < / i t e m > < i t e m > < k e y > < s t r i n g > d a t e < / s t r i n g > < / k e y > < v a l u e > < i n t > 7 7 < / i n t > < / v a l u e > < / i t e m > < i t e m > < k e y > < s t r i n g > S u m   o f   p a c k s < / s t r i n g > < / k e y > < v a l u e > < i n t > 1 4 5 < / i n t > < / v a l u e > < / i t e m > < i t e m > < k e y > < s t r i n g > S u m   o f   r u b < / s t r i n g > < / k e y > < v a l u e > < i n t > 1 2 8 < / i n t > < / v a l u e > < / i t e m > < / C o l u m n W i d t h s > < C o l u m n D i s p l a y I n d e x > < i t e m > < k e y > < s t r i n g > r e g i o n < / s t r i n g > < / k e y > < v a l u e > < i n t > 0 < / i n t > < / v a l u e > < / i t e m > < i t e m > < k e y > < s t r i n g > c l u s t e r < / s t r i n g > < / k e y > < v a l u e > < i n t > 1 < / i n t > < / v a l u e > < / i t e m > < i t e m > < k e y > < s t r i n g > p r o d u c t < / s t r i n g > < / k e y > < v a l u e > < i n t > 2 < / i n t > < / v a l u e > < / i t e m > < i t e m > < k e y > < s t r i n g > d a t e < / s t r i n g > < / k e y > < v a l u e > < i n t > 3 < / i n t > < / v a l u e > < / i t e m > < i t e m > < k e y > < s t r i n g > S u m   o f   p a c k s < / s t r i n g > < / k e y > < v a l u e > < i n t > 4 < / i n t > < / v a l u e > < / i t e m > < i t e m > < k e y > < s t r i n g > S u m   o f   r u b < / s t r i n g > < / k e y > < v a l u e > < i n t > 5 < / 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M a n u a l C a l c M o d e " > < C u s t o m C o n t e n t > < ! [ C D A T A [ F a l s e ] ] > < / C u s t o m C o n t e n t > < / G e m i n i > 
</file>

<file path=customXml/item51.xml>��< ? x m l   v e r s i o n = " 1 . 0 "   e n c o d i n g = " U T F - 1 6 " ? > < G e m i n i   x m l n s = " h t t p : / / g e m i n i / p i v o t c u s t o m i z a t i o n / T a b l e X M L _ p l a n _ 5 c c 4 3 1 8 8 - 3 e d 6 - 4 7 a b - 8 7 2 6 - 4 8 1 5 6 d 5 6 7 6 a 2 " > < 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 c l u s t e r < / s t r i n g > < / k e y > < v a l u e > < i n t > 9 5 < / i n t > < / v a l u e > < / i t e m > < i t e m > < k e y > < s t r i n g > p r o d u c t < / s t r i n g > < / k e y > < v a l u e > < i n t > 1 0 4 < / i n t > < / v a l u e > < / i t e m > < i t e m > < k e y > < s t r i n g > d a t e < / s t r i n g > < / k e y > < v a l u e > < i n t > 7 7 < / i n t > < / v a l u e > < / i t e m > < i t e m > < k e y > < s t r i n g > S u m   o f   p a c k s < / s t r i n g > < / k e y > < v a l u e > < i n t > 1 4 5 < / i n t > < / v a l u e > < / i t e m > < i t e m > < k e y > < s t r i n g > S u m   o f   r u b < / s t r i n g > < / k e y > < v a l u e > < i n t > 1 2 8 < / i n t > < / v a l u e > < / i t e m > < / C o l u m n W i d t h s > < C o l u m n D i s p l a y I n d e x > < i t e m > < k e y > < s t r i n g > r e g i o n < / s t r i n g > < / k e y > < v a l u e > < i n t > 0 < / i n t > < / v a l u e > < / i t e m > < i t e m > < k e y > < s t r i n g > c l u s t e r < / s t r i n g > < / k e y > < v a l u e > < i n t > 1 < / i n t > < / v a l u e > < / i t e m > < i t e m > < k e y > < s t r i n g > p r o d u c t < / s t r i n g > < / k e y > < v a l u e > < i n t > 2 < / i n t > < / v a l u e > < / i t e m > < i t e m > < k e y > < s t r i n g > d a t e < / s t r i n g > < / k e y > < v a l u e > < i n t > 3 < / i n t > < / v a l u e > < / i t e m > < i t e m > < k e y > < s t r i n g > S u m   o f   p a c k s < / s t r i n g > < / k e y > < v a l u e > < i n t > 4 < / i n t > < / v a l u e > < / i t e m > < i t e m > < k e y > < s t r i n g > S u m   o f   r u b < / s t r i n g > < / k e y > < v a l u e > < i n t > 5 < / 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S a n d b o x N o n E m p t y " > < C u s t o m C o n t e n t > < ! [ C D A T A [ 1 ] ] > < / C u s t o m C o n t e n t > < / G e m i n i > 
</file>

<file path=customXml/item53.xml>��< ? x m l   v e r s i o n = " 1 . 0 "   e n c o d i n g = " U T F - 1 6 " ? > < G e m i n i   x m l n s = " h t t p : / / g e m i n i / p i v o t c u s t o m i z a t i o n / T a b l e X M L _ p l a n _ b y _ t y p e _ 9 1 e 9 8 e a f - 5 d c 0 - 4 c 5 c - b 2 2 f - 9 8 c 9 5 3 2 0 e 2 5 6 " > < 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 c l u s t e r < / s t r i n g > < / k e y > < v a l u e > < i n t > 9 5 < / i n t > < / v a l u e > < / i t e m > < i t e m > < k e y > < s t r i n g > p r o d u c t < / s t r i n g > < / k e y > < v a l u e > < i n t > 1 0 4 < / i n t > < / v a l u e > < / i t e m > < i t e m > < k e y > < s t r i n g > d a t e < / s t r i n g > < / k e y > < v a l u e > < i n t > 7 7 < / i n t > < / v a l u e > < / i t e m > < i t e m > < k e y > < s t r i n g > p l a n < / s t r i n g > < / k e y > < v a l u e > < i n t > 7 6 < / i n t > < / v a l u e > < / i t e m > < i t e m > < k e y > < s t r i n g > t y p e < / s t r i n g > < / k e y > < v a l u e > < i n t > 7 7 < / i n t > < / v a l u e > < / i t e m > < i t e m > < k e y > < s t r i n g > p l a n ,   m l n < / s t r i n g > < / k e y > < v a l u e > < i n t > 1 1 4 < / i n t > < / v a l u e > < / i t e m > < / C o l u m n W i d t h s > < C o l u m n D i s p l a y I n d e x > < i t e m > < k e y > < s t r i n g > r e g i o n < / s t r i n g > < / k e y > < v a l u e > < i n t > 0 < / i n t > < / v a l u e > < / i t e m > < i t e m > < k e y > < s t r i n g > c l u s t e r < / s t r i n g > < / k e y > < v a l u e > < i n t > 1 < / i n t > < / v a l u e > < / i t e m > < i t e m > < k e y > < s t r i n g > p r o d u c t < / s t r i n g > < / k e y > < v a l u e > < i n t > 2 < / i n t > < / v a l u e > < / i t e m > < i t e m > < k e y > < s t r i n g > d a t e < / s t r i n g > < / k e y > < v a l u e > < i n t > 3 < / i n t > < / v a l u e > < / i t e m > < i t e m > < k e y > < s t r i n g > p l a n < / s t r i n g > < / k e y > < v a l u e > < i n t > 4 < / i n t > < / v a l u e > < / i t e m > < i t e m > < k e y > < s t r i n g > t y p e < / s t r i n g > < / k e y > < v a l u e > < i n t > 5 < / i n t > < / v a l u e > < / i t e m > < i t e m > < k e y > < s t r i n g > p l a n ,   m l n < / s t r i n g > < / k e y > < v a l u e > < i n t > 6 < / i n t > < / v a l u e > < / i t e m > < / C o l u m n D i s p l a y I n d e x > < C o l u m n F r o z e n   / > < C o l u m n C h e c k e d   / > < C o l u m n F i l t e r   / > < S e l e c t i o n F i l t e r   / > < F i l t e r P a r a m e t e r s   / > < I s S o r t D e s c e n d i n g > f a l s e < / I s S o r t D e s c e n d i n g > < / T a b l e W i d g e t G r i d S e r i a l i z a t i o n > ] ] > < / C u s t o m C o n t e n t > < / G e m i n i > 
</file>

<file path=customXml/item54.xml>��< ? x m l   v e r s i o n = " 1 . 0 "   e n c o d i n g = " U T F - 1 6 " ? > < G e m i n i   x m l n s = " h t t p : / / g e m i n i / p i v o t c u s t o m i z a t i o n / S h o w H i d d e n " > < C u s t o m C o n t e n t > < ! [ C D A T A [ T r u e ] ] > < / C u s t o m C o n t e n t > < / G e m i n i > 
</file>

<file path=customXml/item55.xml>��< ? x m l   v e r s i o n = " 1 . 0 "   e n c o d i n g = " U T F - 1 6 " ? > < G e m i n i   x m l n s = " h t t p : / / g e m i n i / p i v o t c u s t o m i z a t i o n / T a b l e X M L _ s a l e s _ b c 6 0 8 f 2 d - 8 1 f 4 - 4 0 b f - 8 f 4 a - e e 2 c a e 8 2 2 e 2 7 " > < C u s t o m C o n t e n t > < ! [ C D A T A [ < T a b l e W i d g e t G r i d S e r i a l i z a t i o n   x m l n s : x s d = " h t t p : / / w w w . w 3 . o r g / 2 0 0 1 / X M L S c h e m a "   x m l n s : x s i = " h t t p : / / w w w . w 3 . o r g / 2 0 0 1 / X M L S c h e m a - i n s t a n c e " > < C o l u m n S u g g e s t e d T y p e   / > < C o l u m n F o r m a t   / > < C o l u m n A c c u r a c y   / > < C o l u m n C u r r e n c y S y m b o l   / > < C o l u m n P o s i t i v e P a t t e r n   / > < C o l u m n N e g a t i v e P a t t e r n   / > < C o l u m n W i d t h s > < i t e m > < k e y > < s t r i n g > c u s t o m e r _ i n n < / s t r i n g > < / k e y > < v a l u e > < i n t > 1 4 9 < / i n t > < / v a l u e > < / i t e m > < i t e m > < k e y > < s t r i n g > c u s t o m e r < / s t r i n g > < / k e y > < v a l u e > < i n t > 1 1 6 < / i n t > < / v a l u e > < / i t e m > < i t e m > < k e y > < s t r i n g > d i s t r i b u t o r < / s t r i n g > < / k e y > < v a l u e > < i n t > 1 2 5 < / i n t > < / v a l u e > < / i t e m > < i t e m > < k e y > < s t r i n g > c l u s t e r < / s t r i n g > < / k e y > < v a l u e > < i n t > 9 5 < / i n t > < / v a l u e > < / i t e m > < i t e m > < k e y > < s t r i n g > r e g i o n < / s t r i n g > < / k e y > < v a l u e > < i n t > 9 2 < / i n t > < / v a l u e > < / i t e m > < i t e m > < k e y > < s t r i n g > r e g i o n _ p r i o r i t y < / s t r i n g > < / k e y > < v a l u e > < i n t > 1 5 8 < / i n t > < / v a l u e > < / i t e m > < i t e m > < k e y > < s t r i n g > c i t y < / s t r i n g > < / k e y > < v a l u e > < i n t > 7 0 < / i n t > < / v a l u e > < / i t e m > < i t e m > < k e y > < s t r i n g > p r o d u c t _ n a m e < / s t r i n g > < / k e y > < v a l u e > < i n t > 1 5 6 < / i n t > < / v a l u e > < / i t e m > < i t e m > < k e y > < s t r i n g > i n d i c a t i o n < / s t r i n g > < / k e y > < v a l u e > < i n t > 1 1 9 < / i n t > < / v a l u e > < / i t e m > < i t e m > < k e y > < s t r i n g > s a l e s _ t y p e < / s t r i n g > < / k e y > < v a l u e > < i n t > 1 2 4 < / i n t > < / v a l u e > < / i t e m > < i t e m > < k e y > < s t r i n g > d a t e < / s t r i n g > < / k e y > < v a l u e > < i n t > 7 7 < / i n t > < / v a l u e > < / i t e m > < i t e m > < k e y > < s t r i n g > q u a n t i t y < / s t r i n g > < / k e y > < v a l u e > < i n t > 1 0 8 < / i n t > < / v a l u e > < / i t e m > < i t e m > < k e y > < s t r i n g > p r i c e < / s t r i n g > < / k e y > < v a l u e > < i n t > 8 1 < / i n t > < / v a l u e > < / i t e m > < i t e m > < k e y > < s t r i n g > t o t a l _ p r i c e < / s t r i n g > < / k e y > < v a l u e > < i n t > 1 2 5 < / i n t > < / v a l u e > < / i t e m > < / C o l u m n W i d t h s > < C o l u m n D i s p l a y I n d e x > < i t e m > < k e y > < s t r i n g > c u s t o m e r _ i n n < / s t r i n g > < / k e y > < v a l u e > < i n t > 0 < / i n t > < / v a l u e > < / i t e m > < i t e m > < k e y > < s t r i n g > c u s t o m e r < / s t r i n g > < / k e y > < v a l u e > < i n t > 1 < / i n t > < / v a l u e > < / i t e m > < i t e m > < k e y > < s t r i n g > d i s t r i b u t o r < / s t r i n g > < / k e y > < v a l u e > < i n t > 2 < / i n t > < / v a l u e > < / i t e m > < i t e m > < k e y > < s t r i n g > c l u s t e r < / s t r i n g > < / k e y > < v a l u e > < i n t > 3 < / i n t > < / v a l u e > < / i t e m > < i t e m > < k e y > < s t r i n g > r e g i o n < / s t r i n g > < / k e y > < v a l u e > < i n t > 4 < / i n t > < / v a l u e > < / i t e m > < i t e m > < k e y > < s t r i n g > r e g i o n _ p r i o r i t y < / s t r i n g > < / k e y > < v a l u e > < i n t > 5 < / i n t > < / v a l u e > < / i t e m > < i t e m > < k e y > < s t r i n g > c i t y < / s t r i n g > < / k e y > < v a l u e > < i n t > 6 < / i n t > < / v a l u e > < / i t e m > < i t e m > < k e y > < s t r i n g > p r o d u c t _ n a m e < / s t r i n g > < / k e y > < v a l u e > < i n t > 7 < / i n t > < / v a l u e > < / i t e m > < i t e m > < k e y > < s t r i n g > i n d i c a t i o n < / s t r i n g > < / k e y > < v a l u e > < i n t > 8 < / i n t > < / v a l u e > < / i t e m > < i t e m > < k e y > < s t r i n g > s a l e s _ t y p e < / s t r i n g > < / k e y > < v a l u e > < i n t > 9 < / i n t > < / v a l u e > < / i t e m > < i t e m > < k e y > < s t r i n g > d a t e < / s t r i n g > < / k e y > < v a l u e > < i n t > 1 0 < / i n t > < / v a l u e > < / i t e m > < i t e m > < k e y > < s t r i n g > q u a n t i t y < / s t r i n g > < / k e y > < v a l u e > < i n t > 1 1 < / i n t > < / v a l u e > < / i t e m > < i t e m > < k e y > < s t r i n g > p r i c e < / s t r i n g > < / k e y > < v a l u e > < i n t > 1 2 < / i n t > < / v a l u e > < / i t e m > < i t e m > < k e y > < s t r i n g > t o t a l _ p r i c e < / s t r i n g > < / k e y > < v a l u e > < i n t > 1 3 < / i n t > < / v a l u e > < / i t e m > < / C o l u m n D i s p l a y I n d e x > < C o l u m n F r o z e n   / > < C o l u m n C h e c k e d   / > < C o l u m n F i l t e r   / > < S e l e c t i o n F i l t e r   / > < F i l t e r P a r a m e t e r s   / > < I s S o r t D e s c e n d i n g > f a l s e < / I s S o r t D e s c e n d i n g > < / T a b l e W i d g e t G r i d S e r i a l i z a t i o n > ] ] > < / C u s t o m C o n t e n t > < / G e m i n i > 
</file>

<file path=customXml/item56.xml>��< ? x m l   v e r s i o n = " 1 . 0 "   e n c o d i n g = " U T F - 1 6 " ? > < G e m i n i   x m l n s = " h t t p : / / g e m i n i / p i v o t c u s t o m i z a t i o n / T a b l e X M L _ r e g i o n _ c 4 4 4 8 3 e a - 9 b 5 f - 4 5 9 9 - a 7 7 e - c f 1 7 4 d 8 4 8 3 c 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 r e g i o n _ p r i o r i t y < / s t r i n g > < / k e y > < v a l u e > < i n t > 1 5 8 < / i n t > < / v a l u e > < / i t e m > < i t e m > < k e y > < s t r i n g > c l u s t e r < / s t r i n g > < / k e y > < v a l u e > < i n t > 9 5 < / i n t > < / v a l u e > < / i t e m > < / C o l u m n W i d t h s > < C o l u m n D i s p l a y I n d e x > < i t e m > < k e y > < s t r i n g > r e g i o n < / s t r i n g > < / k e y > < v a l u e > < i n t > 0 < / i n t > < / v a l u e > < / i t e m > < i t e m > < k e y > < s t r i n g > r e g i o n _ p r i o r i t y < / s t r i n g > < / k e y > < v a l u e > < i n t > 1 < / i n t > < / v a l u e > < / i t e m > < i t e m > < k e y > < s t r i n g > c l u s t e r < / s t r i n g > < / k e y > < v a l u e > < i n t > 2 < / 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T a b l e X M L _ t e n d e r s _ c o n t r a c t s _ e 9 6 d e 9 0 9 - b c 8 d - 4 0 f b - b 3 0 2 - 8 5 0 4 c 0 1 2 e 8 7 5 " > < C u s t o m C o n t e n t > < ! [ C D A T A [ < T a b l e W i d g e t G r i d S e r i a l i z a t i o n   x m l n s : x s d = " h t t p : / / w w w . w 3 . o r g / 2 0 0 1 / X M L S c h e m a "   x m l n s : x s i = " h t t p : / / w w w . w 3 . o r g / 2 0 0 1 / X M L S c h e m a - i n s t a n c e " > < C o l u m n S u g g e s t e d T y p e   / > < C o l u m n F o r m a t   / > < C o l u m n A c c u r a c y   / > < C o l u m n C u r r e n c y S y m b o l   / > < C o l u m n P o s i t i v e P a t t e r n   / > < C o l u m n N e g a t i v e P a t t e r n   / > < C o l u m n W i d t h s > < i t e m > < k e y > < s t r i n g > s u p p l i e r _ i n n < / s t r i n g > < / k e y > < v a l u e > < i n t > 1 3 8 < / i n t > < / v a l u e > < / i t e m > < i t e m > < k e y > < s t r i n g > c u s t o m e r _ i n n < / s t r i n g > < / k e y > < v a l u e > < i n t > 1 4 9 < / i n t > < / v a l u e > < / i t e m > < i t e m > < k e y > < s t r i n g > s t a t u s < / s t r i n g > < / k e y > < v a l u e > < i n t > 9 0 < / i n t > < / v a l u e > < / i t e m > < i t e m > < k e y > < s t r i n g > s o u r c e < / s t r i n g > < / k e y > < v a l u e > < i n t > 9 5 < / i n t > < / v a l u e > < / i t e m > < i t e m > < k e y > < s t r i n g > t r a d e _ n a m e < / s t r i n g > < / k e y > < v a l u e > < i n t > 1 3 6 < / i n t > < / v a l u e > < / i t e m > < i t e m > < k e y > < s t r i n g > c o r p o r a t i o n < / s t r i n g > < / k e y > < v a l u e > < i n t > 1 3 5 < / i n t > < / v a l u e > < / i t e m > < i t e m > < k e y > < s t r i n g > s k u < / s t r i n g > < / k e y > < v a l u e > < i n t > 7 0 < / i n t > < / v a l u e > < / i t e m > < i t e m > < k e y > < s t r i n g > m a r k e t < / s t r i n g > < / k e y > < v a l u e > < i n t > 9 7 < / i n t > < / v a l u e > < / i t e m > < i t e m > < k e y > < s t r i n g > c l u s t e r < / s t r i n g > < / k e y > < v a l u e > < i n t > 9 5 < / i n t > < / v a l u e > < / i t e m > < i t e m > < k e y > < s t r i n g > r e g i o n < / s t r i n g > < / k e y > < v a l u e > < i n t > 9 2 < / i n t > < / v a l u e > < / i t e m > < i t e m > < k e y > < s t r i n g > c o n t r a c t _ d a t e < / s t r i n g > < / k e y > < v a l u e > < i n t > 1 5 0 < / i n t > < / v a l u e > < / i t e m > < i t e m > < k e y > < s t r i n g > p u r h a s e _ t y p e < / s t r i n g > < / k e y > < v a l u e > < i n t > 1 4 9 < / i n t > < / v a l u e > < / i t e m > < i t e m > < k e y > < s t r i n g > s u p p l i e r _ n a m e < / s t r i n g > < / k e y > < v a l u e > < i n t > 1 5 7 < / i n t > < / v a l u e > < / i t e m > < i t e m > < k e y > < s t r i n g > c u s t o m e r _ n a m e < / s t r i n g > < / k e y > < v a l u e > < i n t > 1 6 8 < / i n t > < / v a l u e > < / i t e m > < i t e m > < k e y > < s t r i n g > d e l i v e r y _ p e r i o d < / s t r i n g > < / k e y > < v a l u e > < i n t > 1 6 3 < / i n t > < / v a l u e > < / i t e m > < i t e m > < k e y > < s t r i n g > v o l u m e < / s t r i n g > < / k e y > < v a l u e > < i n t > 1 0 0 < / i n t > < / v a l u e > < / i t e m > < i t e m > < k e y > < s t r i n g > t y p e < / s t r i n g > < / k e y > < v a l u e > < i n t > 7 7 < / i n t > < / v a l u e > < / i t e m > < i t e m > < k e y > < s t r i n g > M A T   0 6 ' 2 0 2 2   -   0 5 ' 2 0 2 3 < / s t r i n g > < / k e y > < v a l u e > < i n t > 2 2 4 < / i n t > < / v a l u e > < / i t e m > < i t e m > < k e y > < s t r i n g > M A T   0 6 ' 2 0 2 1   -   0 5 ' 2 0 2 2 < / s t r i n g > < / k e y > < v a l u e > < i n t > 2 2 4 < / i n t > < / v a l u e > < / i t e m > < i t e m > < k e y > < s t r i n g > M A T   0 6 ' 2 0 2 0   -   0 5 ' 2 0 2 1 < / s t r i n g > < / k e y > < v a l u e > < i n t > 2 2 4 < / i n t > < / v a l u e > < / i t e m > < i t e m > < k e y > < s t r i n g > M A T < / s t r i n g > < / k e y > < v a l u e > < i n t > 7 8 < / i n t > < / v a l u e > < / i t e m > < i t e m > < k e y > < s t r i n g > Y T D   2 0 2 3 < / s t r i n g > < / k e y > < v a l u e > < i n t > 1 1 7 < / i n t > < / v a l u e > < / i t e m > < i t e m > < k e y > < s t r i n g > Y T D   2 0 2 2 < / s t r i n g > < / k e y > < v a l u e > < i n t > 1 1 7 < / i n t > < / v a l u e > < / i t e m > < i t e m > < k e y > < s t r i n g > Y T D   2 0 2 1 < / s t r i n g > < / k e y > < v a l u e > < i n t > 1 1 7 < / i n t > < / v a l u e > < / i t e m > < i t e m > < k e y > < s t r i n g > Y T D < / s t r i n g > < / k e y > < v a l u e > < i n t > 7 3 < / i n t > < / v a l u e > < / i t e m > < / C o l u m n W i d t h s > < C o l u m n D i s p l a y I n d e x > < i t e m > < k e y > < s t r i n g > s u p p l i e r _ i n n < / s t r i n g > < / k e y > < v a l u e > < i n t > 0 < / i n t > < / v a l u e > < / i t e m > < i t e m > < k e y > < s t r i n g > c u s t o m e r _ i n n < / s t r i n g > < / k e y > < v a l u e > < i n t > 1 < / i n t > < / v a l u e > < / i t e m > < i t e m > < k e y > < s t r i n g > s t a t u s < / s t r i n g > < / k e y > < v a l u e > < i n t > 2 < / i n t > < / v a l u e > < / i t e m > < i t e m > < k e y > < s t r i n g > s o u r c e < / s t r i n g > < / k e y > < v a l u e > < i n t > 3 < / i n t > < / v a l u e > < / i t e m > < i t e m > < k e y > < s t r i n g > t r a d e _ n a m e < / s t r i n g > < / k e y > < v a l u e > < i n t > 4 < / i n t > < / v a l u e > < / i t e m > < i t e m > < k e y > < s t r i n g > c o r p o r a t i o n < / s t r i n g > < / k e y > < v a l u e > < i n t > 5 < / i n t > < / v a l u e > < / i t e m > < i t e m > < k e y > < s t r i n g > s k u < / s t r i n g > < / k e y > < v a l u e > < i n t > 6 < / i n t > < / v a l u e > < / i t e m > < i t e m > < k e y > < s t r i n g > m a r k e t < / s t r i n g > < / k e y > < v a l u e > < i n t > 7 < / i n t > < / v a l u e > < / i t e m > < i t e m > < k e y > < s t r i n g > c l u s t e r < / s t r i n g > < / k e y > < v a l u e > < i n t > 8 < / i n t > < / v a l u e > < / i t e m > < i t e m > < k e y > < s t r i n g > r e g i o n < / s t r i n g > < / k e y > < v a l u e > < i n t > 9 < / i n t > < / v a l u e > < / i t e m > < i t e m > < k e y > < s t r i n g > c o n t r a c t _ d a t e < / s t r i n g > < / k e y > < v a l u e > < i n t > 1 0 < / i n t > < / v a l u e > < / i t e m > < i t e m > < k e y > < s t r i n g > p u r h a s e _ t y p e < / s t r i n g > < / k e y > < v a l u e > < i n t > 1 1 < / i n t > < / v a l u e > < / i t e m > < i t e m > < k e y > < s t r i n g > s u p p l i e r _ n a m e < / s t r i n g > < / k e y > < v a l u e > < i n t > 1 2 < / i n t > < / v a l u e > < / i t e m > < i t e m > < k e y > < s t r i n g > c u s t o m e r _ n a m e < / s t r i n g > < / k e y > < v a l u e > < i n t > 1 3 < / i n t > < / v a l u e > < / i t e m > < i t e m > < k e y > < s t r i n g > d e l i v e r y _ p e r i o d < / s t r i n g > < / k e y > < v a l u e > < i n t > 1 4 < / i n t > < / v a l u e > < / i t e m > < i t e m > < k e y > < s t r i n g > v o l u m e < / s t r i n g > < / k e y > < v a l u e > < i n t > 1 5 < / i n t > < / v a l u e > < / i t e m > < i t e m > < k e y > < s t r i n g > t y p e < / s t r i n g > < / k e y > < v a l u e > < i n t > 1 6 < / i n t > < / v a l u e > < / i t e m > < i t e m > < k e y > < s t r i n g > M A T   0 6 ' 2 0 2 2   -   0 5 ' 2 0 2 3 < / s t r i n g > < / k e y > < v a l u e > < i n t > 1 7 < / i n t > < / v a l u e > < / i t e m > < i t e m > < k e y > < s t r i n g > M A T   0 6 ' 2 0 2 1   -   0 5 ' 2 0 2 2 < / s t r i n g > < / k e y > < v a l u e > < i n t > 1 8 < / i n t > < / v a l u e > < / i t e m > < i t e m > < k e y > < s t r i n g > M A T   0 6 ' 2 0 2 0   -   0 5 ' 2 0 2 1 < / s t r i n g > < / k e y > < v a l u e > < i n t > 1 9 < / i n t > < / v a l u e > < / i t e m > < i t e m > < k e y > < s t r i n g > M A T < / s t r i n g > < / k e y > < v a l u e > < i n t > 2 0 < / i n t > < / v a l u e > < / i t e m > < i t e m > < k e y > < s t r i n g > Y T D   2 0 2 3 < / s t r i n g > < / k e y > < v a l u e > < i n t > 2 1 < / i n t > < / v a l u e > < / i t e m > < i t e m > < k e y > < s t r i n g > Y T D   2 0 2 2 < / s t r i n g > < / k e y > < v a l u e > < i n t > 2 2 < / i n t > < / v a l u e > < / i t e m > < i t e m > < k e y > < s t r i n g > Y T D   2 0 2 1 < / s t r i n g > < / k e y > < v a l u e > < i n t > 2 3 < / i n t > < / v a l u e > < / i t e m > < i t e m > < k e y > < s t r i n g > Y T D < / s t r i n g > < / k e y > < v a l u e > < i n t > 2 4 < / i n t > < / v a l u e > < / i t e m > < / C o l u m n D i s p l a y I n d e x > < C o l u m n F r o z e n   / > < C o l u m n C h e c k e d   / > < C o l u m n F i l t e r   / > < S e l e c t i o n F i l t e r   / > < F i l t e r P a r a m e t e r s   / > < I s S o r t D e s c e n d i n g > f a l s e < / I s S o r t D e s c e n d i n g > < / T a b l e W i d g e t G r i d S e r i a l i z a t i o n > ] ] > < / C u s t o m C o n t e n t > < / G e m i n i > 
</file>

<file path=customXml/item58.xml>��< ? x m l   v e r s i o n = " 1 . 0 "   e n c o d i n g = " U T F - 1 6 " ? > < G e m i n i   x m l n s = " h t t p : / / g e m i n i / p i v o t c u s t o m i z a t i o n / b 0 8 4 2 5 8 0 - 2 4 3 1 - 4 6 3 0 - b 4 d c - 8 f f 6 d 0 6 3 b c 6 d " > < C u s t o m C o n t e n t > < ! [ C D A T A [ < ? x m l   v e r s i o n = " 1 . 0 "   e n c o d i n g = " u t f - 1 6 " ? > < S e t t i n g s > < C a l c u l a t e d F i e l d s > < i t e m > < M e a s u r e N a m e > p l a n   r e m a i n i n g < / M e a s u r e N a m e > < D i s p l a y N a m e > p l a n   r e m a i n i n g < / D i s p l a y N a m e > < V i s i b l e > F a l s e < / V i s i b l e > < / i t e m > < i t e m > < M e a s u r e N a m e > t o t a l   p l a n   e x e c u t i o n < / M e a s u r e N a m e > < D i s p l a y N a m e > t o t a l   p l a n   e x e c u t i o n < / D i s p l a y N a m e > < V i s i b l e > F a l s e < / V i s i b l e > < / i t e m > < i t e m > < M e a s u r e N a m e > p l a n   e x e c u t i o n   % < / M e a s u r e N a m e > < D i s p l a y N a m e > p l a n   e x e c u t i o n   % < / D i s p l a y N a m e > < V i s i b l e > F a l s e < / V i s i b l e > < / i t e m > < i t e m > < M e a s u r e N a m e > p l a n   e x   b y   r e g i o n < / M e a s u r e N a m e > < D i s p l a y N a m e > p l a n   e x   b y   r e g i o n < / D i s p l a y N a m e > < V i s i b l e > F a l s e < / V i s i b l e > < / i t e m > < / C a l c u l a t e d F i e l d s > < S A H o s t H a s h > 0 < / S A H o s t H a s h > < G e m i n i F i e l d L i s t V i s i b l e > T r u e < / G e m i n i F i e l d L i s t V i s i b l e > < / S e t t i n g s > ] ] > < / C u s t o m C o n t e n t > < / G e m i n i > 
</file>

<file path=customXml/item6.xml>��< ? x m l   v e r s i o n = " 1 . 0 "   e n c o d i n g = " U T F - 1 6 " ? > < G e m i n i   x m l n s = " h t t p : / / g e m i n i / p i v o t c u s t o m i z a t i o n / 3 3 c f d 0 f 6 - f f 3 b - 4 d d 0 - 8 7 d a - 6 c 0 0 2 f 0 4 a f 7 4 " > < C u s t o m C o n t e n t > < ! [ C D A T A [ < ? x m l   v e r s i o n = " 1 . 0 "   e n c o d i n g = " u t f - 1 6 " ? > < S e t t i n g s > < C a l c u l a t e d F i e l d s > < i t e m > < M e a s u r e N a m e > p l a n   e x e c u t i o n   p e r c e n t a g e < / M e a s u r e N a m e > < D i s p l a y N a m e > p l a n   e x e c u t i o n   p e r c e n t a g e < / D i s p l a y N a m e > < V i s i b l e > F a l s e < / V i s i b l e > < / i t e m > < / C a l c u l a t e d F i e l d s > < S A H o s t H a s h > 0 < / S A H o s t H a s h > < G e m i n i F i e l d L i s t V i s i b l e > T r u e < / G e m i n i F i e l d L i s t V i s i b l e > < / S e t t i n g s > ] ] > < / C u s t o m C o n t e n t > < / G e m i n i > 
</file>

<file path=customXml/item7.xml>��< ? x m l   v e r s i o n = " 1 . 0 "   e n c o d i n g = " U T F - 1 6 " ? > < G e m i n i   x m l n s = " h t t p : / / g e m i n i / p i v o t c u s t o m i z a t i o n / T a b l e X M L _ s a l e s _ b y _ t y p e _ 3 3 3 c 7 5 b b - 1 9 3 2 - 4 c a b - 9 4 1 1 - b c 9 2 0 f 6 f 9 d 8 8 " > < C u s t o m C o n t e n t > < ! [ C D A T A [ < T a b l e W i d g e t G r i d S e r i a l i z a t i o n   x m l n s : x s d = " h t t p : / / w w w . w 3 . o r g / 2 0 0 1 / X M L S c h e m a "   x m l n s : x s i = " h t t p : / / w w w . w 3 . o r g / 2 0 0 1 / X M L S c h e m a - i n s t a n c e " > < C o l u m n S u g g e s t e d T y p e   / > < C o l u m n F o r m a t   / > < C o l u m n A c c u r a c y   / > < C o l u m n C u r r e n c y S y m b o l   / > < C o l u m n P o s i t i v e P a t t e r n   / > < C o l u m n N e g a t i v e P a t t e r n   / > < C o l u m n W i d t h s > < i t e m > < k e y > < s t r i n g > c u s t o m e r _ i n n < / s t r i n g > < / k e y > < v a l u e > < i n t > 1 4 9 < / i n t > < / v a l u e > < / i t e m > < i t e m > < k e y > < s t r i n g > c u s t o m e r < / s t r i n g > < / k e y > < v a l u e > < i n t > 1 1 6 < / i n t > < / v a l u e > < / i t e m > < i t e m > < k e y > < s t r i n g > d i s t r i b u t o r < / s t r i n g > < / k e y > < v a l u e > < i n t > 1 2 5 < / i n t > < / v a l u e > < / i t e m > < i t e m > < k e y > < s t r i n g > c l u s t e r < / s t r i n g > < / k e y > < v a l u e > < i n t > 9 5 < / i n t > < / v a l u e > < / i t e m > < i t e m > < k e y > < s t r i n g > r e g i o n < / s t r i n g > < / k e y > < v a l u e > < i n t > 9 2 < / i n t > < / v a l u e > < / i t e m > < i t e m > < k e y > < s t r i n g > r e g i o n _ p r i o r i t y < / s t r i n g > < / k e y > < v a l u e > < i n t > 1 5 8 < / i n t > < / v a l u e > < / i t e m > < i t e m > < k e y > < s t r i n g > c i t y < / s t r i n g > < / k e y > < v a l u e > < i n t > 7 0 < / i n t > < / v a l u e > < / i t e m > < i t e m > < k e y > < s t r i n g > p r o d u c t _ n a m e < / s t r i n g > < / k e y > < v a l u e > < i n t > 1 5 6 < / i n t > < / v a l u e > < / i t e m > < i t e m > < k e y > < s t r i n g > i n d i c a t i o n < / s t r i n g > < / k e y > < v a l u e > < i n t > 1 1 9 < / i n t > < / v a l u e > < / i t e m > < i t e m > < k e y > < s t r i n g > s a l e s _ t y p e < / s t r i n g > < / k e y > < v a l u e > < i n t > 1 2 4 < / i n t > < / v a l u e > < / i t e m > < i t e m > < k e y > < s t r i n g > d a t e < / s t r i n g > < / k e y > < v a l u e > < i n t > 7 7 < / i n t > < / v a l u e > < / i t e m > < i t e m > < k e y > < s t r i n g > s o l d < / s t r i n g > < / k e y > < v a l u e > < i n t > 7 5 < / i n t > < / v a l u e > < / i t e m > < i t e m > < k e y > < s t r i n g > T y p e < / s t r i n g > < / k e y > < v a l u e > < i n t > 7 9 < / i n t > < / v a l u e > < / i t e m > < i t e m > < k e y > < s t r i n g > s o l d ,   m l n < / s t r i n g > < / k e y > < v a l u e > < i n t > 1 1 3 < / i n t > < / v a l u e > < / i t e m > < / C o l u m n W i d t h s > < C o l u m n D i s p l a y I n d e x > < i t e m > < k e y > < s t r i n g > c u s t o m e r _ i n n < / s t r i n g > < / k e y > < v a l u e > < i n t > 0 < / i n t > < / v a l u e > < / i t e m > < i t e m > < k e y > < s t r i n g > c u s t o m e r < / s t r i n g > < / k e y > < v a l u e > < i n t > 1 < / i n t > < / v a l u e > < / i t e m > < i t e m > < k e y > < s t r i n g > d i s t r i b u t o r < / s t r i n g > < / k e y > < v a l u e > < i n t > 2 < / i n t > < / v a l u e > < / i t e m > < i t e m > < k e y > < s t r i n g > c l u s t e r < / s t r i n g > < / k e y > < v a l u e > < i n t > 3 < / i n t > < / v a l u e > < / i t e m > < i t e m > < k e y > < s t r i n g > r e g i o n < / s t r i n g > < / k e y > < v a l u e > < i n t > 4 < / i n t > < / v a l u e > < / i t e m > < i t e m > < k e y > < s t r i n g > r e g i o n _ p r i o r i t y < / s t r i n g > < / k e y > < v a l u e > < i n t > 5 < / i n t > < / v a l u e > < / i t e m > < i t e m > < k e y > < s t r i n g > c i t y < / s t r i n g > < / k e y > < v a l u e > < i n t > 6 < / i n t > < / v a l u e > < / i t e m > < i t e m > < k e y > < s t r i n g > p r o d u c t _ n a m e < / s t r i n g > < / k e y > < v a l u e > < i n t > 7 < / i n t > < / v a l u e > < / i t e m > < i t e m > < k e y > < s t r i n g > i n d i c a t i o n < / s t r i n g > < / k e y > < v a l u e > < i n t > 8 < / i n t > < / v a l u e > < / i t e m > < i t e m > < k e y > < s t r i n g > s a l e s _ t y p e < / s t r i n g > < / k e y > < v a l u e > < i n t > 9 < / i n t > < / v a l u e > < / i t e m > < i t e m > < k e y > < s t r i n g > d a t e < / s t r i n g > < / k e y > < v a l u e > < i n t > 1 0 < / i n t > < / v a l u e > < / i t e m > < i t e m > < k e y > < s t r i n g > s o l d < / s t r i n g > < / k e y > < v a l u e > < i n t > 1 1 < / i n t > < / v a l u e > < / i t e m > < i t e m > < k e y > < s t r i n g > T y p e < / s t r i n g > < / k e y > < v a l u e > < i n t > 1 2 < / i n t > < / v a l u e > < / i t e m > < i t e m > < k e y > < s t r i n g > s o l d ,   m l n < / 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l a n _ b y _ t y p e _ f 2 3 7 2 f a 8 - 1 c 5 a - 4 b c 9 - b 2 f 4 - 5 5 e 7 0 f 1 a 8 9 1 b " > < 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 c l u s t e r < / s t r i n g > < / k e y > < v a l u e > < i n t > 9 5 < / i n t > < / v a l u e > < / i t e m > < i t e m > < k e y > < s t r i n g > p r o d u c t < / s t r i n g > < / k e y > < v a l u e > < i n t > 1 0 4 < / i n t > < / v a l u e > < / i t e m > < i t e m > < k e y > < s t r i n g > d a t e < / s t r i n g > < / k e y > < v a l u e > < i n t > 7 7 < / i n t > < / v a l u e > < / i t e m > < i t e m > < k e y > < s t r i n g > p l a n < / s t r i n g > < / k e y > < v a l u e > < i n t > 7 6 < / i n t > < / v a l u e > < / i t e m > < i t e m > < k e y > < s t r i n g > t y p e < / s t r i n g > < / k e y > < v a l u e > < i n t > 7 7 < / i n t > < / v a l u e > < / i t e m > < i t e m > < k e y > < s t r i n g > p l a n ,   m l n < / s t r i n g > < / k e y > < v a l u e > < i n t > 1 1 4 < / i n t > < / v a l u e > < / i t e m > < / C o l u m n W i d t h s > < C o l u m n D i s p l a y I n d e x > < i t e m > < k e y > < s t r i n g > r e g i o n < / s t r i n g > < / k e y > < v a l u e > < i n t > 0 < / i n t > < / v a l u e > < / i t e m > < i t e m > < k e y > < s t r i n g > c l u s t e r < / s t r i n g > < / k e y > < v a l u e > < i n t > 1 < / i n t > < / v a l u e > < / i t e m > < i t e m > < k e y > < s t r i n g > p r o d u c t < / s t r i n g > < / k e y > < v a l u e > < i n t > 2 < / i n t > < / v a l u e > < / i t e m > < i t e m > < k e y > < s t r i n g > d a t e < / s t r i n g > < / k e y > < v a l u e > < i n t > 3 < / i n t > < / v a l u e > < / i t e m > < i t e m > < k e y > < s t r i n g > p l a n < / s t r i n g > < / k e y > < v a l u e > < i n t > 4 < / i n t > < / v a l u e > < / i t e m > < i t e m > < k e y > < s t r i n g > t y p e < / s t r i n g > < / k e y > < v a l u e > < i n t > 5 < / i n t > < / v a l u e > < / i t e m > < i t e m > < k e y > < s t r i n g > p l a n ,   m l n < / 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l a n _ 1 0 3 9 c a 7 2 - a b 8 7 - 4 8 8 1 - 8 f c c - 5 3 5 5 0 f 4 2 f 9 e c " > < 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 9 2 < / i n t > < / v a l u e > < / i t e m > < i t e m > < k e y > < s t r i n g > c l u s t e r < / s t r i n g > < / k e y > < v a l u e > < i n t > 9 5 < / i n t > < / v a l u e > < / i t e m > < i t e m > < k e y > < s t r i n g > p r o d u c t < / s t r i n g > < / k e y > < v a l u e > < i n t > 1 0 4 < / i n t > < / v a l u e > < / i t e m > < i t e m > < k e y > < s t r i n g > d a t e < / s t r i n g > < / k e y > < v a l u e > < i n t > 7 7 < / i n t > < / v a l u e > < / i t e m > < i t e m > < k e y > < s t r i n g > S u m   o f   p a c k s < / s t r i n g > < / k e y > < v a l u e > < i n t > 1 4 5 < / i n t > < / v a l u e > < / i t e m > < i t e m > < k e y > < s t r i n g > S u m   o f   r u b < / s t r i n g > < / k e y > < v a l u e > < i n t > 1 2 8 < / i n t > < / v a l u e > < / i t e m > < / C o l u m n W i d t h s > < C o l u m n D i s p l a y I n d e x > < i t e m > < k e y > < s t r i n g > r e g i o n < / s t r i n g > < / k e y > < v a l u e > < i n t > 0 < / i n t > < / v a l u e > < / i t e m > < i t e m > < k e y > < s t r i n g > c l u s t e r < / s t r i n g > < / k e y > < v a l u e > < i n t > 1 < / i n t > < / v a l u e > < / i t e m > < i t e m > < k e y > < s t r i n g > p r o d u c t < / s t r i n g > < / k e y > < v a l u e > < i n t > 2 < / i n t > < / v a l u e > < / i t e m > < i t e m > < k e y > < s t r i n g > d a t e < / s t r i n g > < / k e y > < v a l u e > < i n t > 3 < / i n t > < / v a l u e > < / i t e m > < i t e m > < k e y > < s t r i n g > S u m   o f   p a c k s < / s t r i n g > < / k e y > < v a l u e > < i n t > 4 < / i n t > < / v a l u e > < / i t e m > < i t e m > < k e y > < s t r i n g > S u m   o f   r u b < / 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2DC763C-7BF3-4ED2-9E49-6FBC809E13BD}">
  <ds:schemaRefs/>
</ds:datastoreItem>
</file>

<file path=customXml/itemProps10.xml><?xml version="1.0" encoding="utf-8"?>
<ds:datastoreItem xmlns:ds="http://schemas.openxmlformats.org/officeDocument/2006/customXml" ds:itemID="{F52BB3DE-530D-443F-8681-FDCBE771E21D}">
  <ds:schemaRefs/>
</ds:datastoreItem>
</file>

<file path=customXml/itemProps11.xml><?xml version="1.0" encoding="utf-8"?>
<ds:datastoreItem xmlns:ds="http://schemas.openxmlformats.org/officeDocument/2006/customXml" ds:itemID="{1F1C4ADB-73C0-4B7D-96C3-8D247F2E6372}">
  <ds:schemaRefs/>
</ds:datastoreItem>
</file>

<file path=customXml/itemProps12.xml><?xml version="1.0" encoding="utf-8"?>
<ds:datastoreItem xmlns:ds="http://schemas.openxmlformats.org/officeDocument/2006/customXml" ds:itemID="{09007449-2A0C-4D84-9F25-19FAA769B3FE}">
  <ds:schemaRefs/>
</ds:datastoreItem>
</file>

<file path=customXml/itemProps13.xml><?xml version="1.0" encoding="utf-8"?>
<ds:datastoreItem xmlns:ds="http://schemas.openxmlformats.org/officeDocument/2006/customXml" ds:itemID="{2BC723D2-6E2E-4A6B-ABD2-2ADD6AACC322}">
  <ds:schemaRefs/>
</ds:datastoreItem>
</file>

<file path=customXml/itemProps14.xml><?xml version="1.0" encoding="utf-8"?>
<ds:datastoreItem xmlns:ds="http://schemas.openxmlformats.org/officeDocument/2006/customXml" ds:itemID="{71282F49-00E5-4C94-8F48-FDFCD97BC0CF}">
  <ds:schemaRefs/>
</ds:datastoreItem>
</file>

<file path=customXml/itemProps15.xml><?xml version="1.0" encoding="utf-8"?>
<ds:datastoreItem xmlns:ds="http://schemas.openxmlformats.org/officeDocument/2006/customXml" ds:itemID="{5D5D1C49-5EFC-4CF4-96F6-1C9CE9CAF70D}">
  <ds:schemaRefs/>
</ds:datastoreItem>
</file>

<file path=customXml/itemProps16.xml><?xml version="1.0" encoding="utf-8"?>
<ds:datastoreItem xmlns:ds="http://schemas.openxmlformats.org/officeDocument/2006/customXml" ds:itemID="{C3B5CFAB-1972-489D-B738-CDF09D86C868}">
  <ds:schemaRefs/>
</ds:datastoreItem>
</file>

<file path=customXml/itemProps17.xml><?xml version="1.0" encoding="utf-8"?>
<ds:datastoreItem xmlns:ds="http://schemas.openxmlformats.org/officeDocument/2006/customXml" ds:itemID="{ED7729BA-5860-49CB-9DA5-A4BCBD482A25}">
  <ds:schemaRefs/>
</ds:datastoreItem>
</file>

<file path=customXml/itemProps18.xml><?xml version="1.0" encoding="utf-8"?>
<ds:datastoreItem xmlns:ds="http://schemas.openxmlformats.org/officeDocument/2006/customXml" ds:itemID="{A9C267CC-CDDD-4F25-8E03-BE8108B99D79}">
  <ds:schemaRefs/>
</ds:datastoreItem>
</file>

<file path=customXml/itemProps19.xml><?xml version="1.0" encoding="utf-8"?>
<ds:datastoreItem xmlns:ds="http://schemas.openxmlformats.org/officeDocument/2006/customXml" ds:itemID="{16C1B844-FBDD-41BF-ADD8-0476C9C699FE}">
  <ds:schemaRefs/>
</ds:datastoreItem>
</file>

<file path=customXml/itemProps2.xml><?xml version="1.0" encoding="utf-8"?>
<ds:datastoreItem xmlns:ds="http://schemas.openxmlformats.org/officeDocument/2006/customXml" ds:itemID="{91C2DB25-F4CA-44E3-AD4E-99668201C050}">
  <ds:schemaRefs/>
</ds:datastoreItem>
</file>

<file path=customXml/itemProps20.xml><?xml version="1.0" encoding="utf-8"?>
<ds:datastoreItem xmlns:ds="http://schemas.openxmlformats.org/officeDocument/2006/customXml" ds:itemID="{ECDAD539-53AB-4C12-AA42-56FD63BF94CA}">
  <ds:schemaRefs/>
</ds:datastoreItem>
</file>

<file path=customXml/itemProps21.xml><?xml version="1.0" encoding="utf-8"?>
<ds:datastoreItem xmlns:ds="http://schemas.openxmlformats.org/officeDocument/2006/customXml" ds:itemID="{D241E6F3-F268-4A5A-B013-104FDD36FDC0}">
  <ds:schemaRefs/>
</ds:datastoreItem>
</file>

<file path=customXml/itemProps22.xml><?xml version="1.0" encoding="utf-8"?>
<ds:datastoreItem xmlns:ds="http://schemas.openxmlformats.org/officeDocument/2006/customXml" ds:itemID="{D4B33D68-A7F2-42F2-96C4-E19C56EC1CD2}">
  <ds:schemaRefs/>
</ds:datastoreItem>
</file>

<file path=customXml/itemProps23.xml><?xml version="1.0" encoding="utf-8"?>
<ds:datastoreItem xmlns:ds="http://schemas.openxmlformats.org/officeDocument/2006/customXml" ds:itemID="{C1C69C27-A9BE-48A3-B713-03A8C58569E9}">
  <ds:schemaRefs/>
</ds:datastoreItem>
</file>

<file path=customXml/itemProps24.xml><?xml version="1.0" encoding="utf-8"?>
<ds:datastoreItem xmlns:ds="http://schemas.openxmlformats.org/officeDocument/2006/customXml" ds:itemID="{D22657BA-F41A-41C4-8854-7A620C4E30E7}">
  <ds:schemaRefs/>
</ds:datastoreItem>
</file>

<file path=customXml/itemProps25.xml><?xml version="1.0" encoding="utf-8"?>
<ds:datastoreItem xmlns:ds="http://schemas.openxmlformats.org/officeDocument/2006/customXml" ds:itemID="{B1021A8E-F89B-489D-A514-6B54E4D2E054}">
  <ds:schemaRefs/>
</ds:datastoreItem>
</file>

<file path=customXml/itemProps26.xml><?xml version="1.0" encoding="utf-8"?>
<ds:datastoreItem xmlns:ds="http://schemas.openxmlformats.org/officeDocument/2006/customXml" ds:itemID="{4A0E010A-9437-40C8-B417-CDA225970C24}">
  <ds:schemaRefs/>
</ds:datastoreItem>
</file>

<file path=customXml/itemProps27.xml><?xml version="1.0" encoding="utf-8"?>
<ds:datastoreItem xmlns:ds="http://schemas.openxmlformats.org/officeDocument/2006/customXml" ds:itemID="{D719049A-1A0A-4AAA-A0B0-2C0F4EE23839}">
  <ds:schemaRefs/>
</ds:datastoreItem>
</file>

<file path=customXml/itemProps28.xml><?xml version="1.0" encoding="utf-8"?>
<ds:datastoreItem xmlns:ds="http://schemas.openxmlformats.org/officeDocument/2006/customXml" ds:itemID="{29FE4BB2-3B23-4CEA-8DF2-B995728160E1}">
  <ds:schemaRefs/>
</ds:datastoreItem>
</file>

<file path=customXml/itemProps29.xml><?xml version="1.0" encoding="utf-8"?>
<ds:datastoreItem xmlns:ds="http://schemas.openxmlformats.org/officeDocument/2006/customXml" ds:itemID="{8A307244-7449-49FE-A6FF-D7C7D1EBB24F}">
  <ds:schemaRefs/>
</ds:datastoreItem>
</file>

<file path=customXml/itemProps3.xml><?xml version="1.0" encoding="utf-8"?>
<ds:datastoreItem xmlns:ds="http://schemas.openxmlformats.org/officeDocument/2006/customXml" ds:itemID="{0284447D-EF23-4F66-9C54-275F8B57D451}">
  <ds:schemaRefs/>
</ds:datastoreItem>
</file>

<file path=customXml/itemProps30.xml><?xml version="1.0" encoding="utf-8"?>
<ds:datastoreItem xmlns:ds="http://schemas.openxmlformats.org/officeDocument/2006/customXml" ds:itemID="{81FDA421-9F0E-4C3E-87DA-DA5C7FC86DD6}">
  <ds:schemaRefs/>
</ds:datastoreItem>
</file>

<file path=customXml/itemProps31.xml><?xml version="1.0" encoding="utf-8"?>
<ds:datastoreItem xmlns:ds="http://schemas.openxmlformats.org/officeDocument/2006/customXml" ds:itemID="{7EF93CFC-6089-431D-AE07-5F50EBD2C98C}">
  <ds:schemaRefs/>
</ds:datastoreItem>
</file>

<file path=customXml/itemProps32.xml><?xml version="1.0" encoding="utf-8"?>
<ds:datastoreItem xmlns:ds="http://schemas.openxmlformats.org/officeDocument/2006/customXml" ds:itemID="{989DF20A-F5F5-4C93-A9A9-3950D54283FF}">
  <ds:schemaRefs/>
</ds:datastoreItem>
</file>

<file path=customXml/itemProps33.xml><?xml version="1.0" encoding="utf-8"?>
<ds:datastoreItem xmlns:ds="http://schemas.openxmlformats.org/officeDocument/2006/customXml" ds:itemID="{2E1CA8FC-6B8A-45E2-9BAA-299BD39A373B}">
  <ds:schemaRefs/>
</ds:datastoreItem>
</file>

<file path=customXml/itemProps34.xml><?xml version="1.0" encoding="utf-8"?>
<ds:datastoreItem xmlns:ds="http://schemas.openxmlformats.org/officeDocument/2006/customXml" ds:itemID="{0F1B8800-89E8-4D01-979F-FD3DAD0579D4}">
  <ds:schemaRefs/>
</ds:datastoreItem>
</file>

<file path=customXml/itemProps35.xml><?xml version="1.0" encoding="utf-8"?>
<ds:datastoreItem xmlns:ds="http://schemas.openxmlformats.org/officeDocument/2006/customXml" ds:itemID="{07DEF9D2-71DC-4436-89C6-200BCC678A76}">
  <ds:schemaRefs/>
</ds:datastoreItem>
</file>

<file path=customXml/itemProps36.xml><?xml version="1.0" encoding="utf-8"?>
<ds:datastoreItem xmlns:ds="http://schemas.openxmlformats.org/officeDocument/2006/customXml" ds:itemID="{BA0B9BAE-5D93-46E7-854B-E96472586E43}">
  <ds:schemaRefs/>
</ds:datastoreItem>
</file>

<file path=customXml/itemProps37.xml><?xml version="1.0" encoding="utf-8"?>
<ds:datastoreItem xmlns:ds="http://schemas.openxmlformats.org/officeDocument/2006/customXml" ds:itemID="{814FB9E6-C07C-4E35-A1F3-0AE99FBF1EC3}">
  <ds:schemaRefs/>
</ds:datastoreItem>
</file>

<file path=customXml/itemProps38.xml><?xml version="1.0" encoding="utf-8"?>
<ds:datastoreItem xmlns:ds="http://schemas.openxmlformats.org/officeDocument/2006/customXml" ds:itemID="{49EFC8D9-334A-4DC7-8BEF-5ADA4B22DFE8}">
  <ds:schemaRefs/>
</ds:datastoreItem>
</file>

<file path=customXml/itemProps39.xml><?xml version="1.0" encoding="utf-8"?>
<ds:datastoreItem xmlns:ds="http://schemas.openxmlformats.org/officeDocument/2006/customXml" ds:itemID="{4AC7B5B1-B9F7-4208-91BC-8432CB613083}">
  <ds:schemaRefs/>
</ds:datastoreItem>
</file>

<file path=customXml/itemProps4.xml><?xml version="1.0" encoding="utf-8"?>
<ds:datastoreItem xmlns:ds="http://schemas.openxmlformats.org/officeDocument/2006/customXml" ds:itemID="{ED7FB819-5E82-4860-9749-05612A3B5D9F}">
  <ds:schemaRefs/>
</ds:datastoreItem>
</file>

<file path=customXml/itemProps40.xml><?xml version="1.0" encoding="utf-8"?>
<ds:datastoreItem xmlns:ds="http://schemas.openxmlformats.org/officeDocument/2006/customXml" ds:itemID="{1EA8BE5D-C79E-400D-AB2A-6BDEBA783C58}">
  <ds:schemaRefs/>
</ds:datastoreItem>
</file>

<file path=customXml/itemProps41.xml><?xml version="1.0" encoding="utf-8"?>
<ds:datastoreItem xmlns:ds="http://schemas.openxmlformats.org/officeDocument/2006/customXml" ds:itemID="{6082C13E-A097-43C5-AFDB-F0FF64AE747D}">
  <ds:schemaRefs/>
</ds:datastoreItem>
</file>

<file path=customXml/itemProps42.xml><?xml version="1.0" encoding="utf-8"?>
<ds:datastoreItem xmlns:ds="http://schemas.openxmlformats.org/officeDocument/2006/customXml" ds:itemID="{6B5008D6-ACF3-412F-BF01-A131A8700065}">
  <ds:schemaRefs/>
</ds:datastoreItem>
</file>

<file path=customXml/itemProps43.xml><?xml version="1.0" encoding="utf-8"?>
<ds:datastoreItem xmlns:ds="http://schemas.openxmlformats.org/officeDocument/2006/customXml" ds:itemID="{AD5805D7-871D-4FC3-9FCA-74E76F318609}">
  <ds:schemaRefs/>
</ds:datastoreItem>
</file>

<file path=customXml/itemProps44.xml><?xml version="1.0" encoding="utf-8"?>
<ds:datastoreItem xmlns:ds="http://schemas.openxmlformats.org/officeDocument/2006/customXml" ds:itemID="{B4B5DD10-95FB-4DD2-B95B-B47D2501D9BA}">
  <ds:schemaRefs/>
</ds:datastoreItem>
</file>

<file path=customXml/itemProps45.xml><?xml version="1.0" encoding="utf-8"?>
<ds:datastoreItem xmlns:ds="http://schemas.openxmlformats.org/officeDocument/2006/customXml" ds:itemID="{450BABCB-5B21-4B1F-A674-DE52AB0827E7}">
  <ds:schemaRefs/>
</ds:datastoreItem>
</file>

<file path=customXml/itemProps46.xml><?xml version="1.0" encoding="utf-8"?>
<ds:datastoreItem xmlns:ds="http://schemas.openxmlformats.org/officeDocument/2006/customXml" ds:itemID="{20772390-74DE-4E86-B430-75355CE8B1D9}">
  <ds:schemaRefs/>
</ds:datastoreItem>
</file>

<file path=customXml/itemProps47.xml><?xml version="1.0" encoding="utf-8"?>
<ds:datastoreItem xmlns:ds="http://schemas.openxmlformats.org/officeDocument/2006/customXml" ds:itemID="{524A5671-47F4-40A5-BC05-4C1BD0FEEF2B}">
  <ds:schemaRefs/>
</ds:datastoreItem>
</file>

<file path=customXml/itemProps48.xml><?xml version="1.0" encoding="utf-8"?>
<ds:datastoreItem xmlns:ds="http://schemas.openxmlformats.org/officeDocument/2006/customXml" ds:itemID="{7520ECA3-88BB-42D7-88BC-D63A3A2EBC7E}">
  <ds:schemaRefs/>
</ds:datastoreItem>
</file>

<file path=customXml/itemProps49.xml><?xml version="1.0" encoding="utf-8"?>
<ds:datastoreItem xmlns:ds="http://schemas.openxmlformats.org/officeDocument/2006/customXml" ds:itemID="{BA081768-B2F8-4EB7-B4D6-6519F08C8FFD}">
  <ds:schemaRefs>
    <ds:schemaRef ds:uri="http://schemas.microsoft.com/DataMashup"/>
  </ds:schemaRefs>
</ds:datastoreItem>
</file>

<file path=customXml/itemProps5.xml><?xml version="1.0" encoding="utf-8"?>
<ds:datastoreItem xmlns:ds="http://schemas.openxmlformats.org/officeDocument/2006/customXml" ds:itemID="{E766B092-1307-4CE1-AE84-E9A0E821CE48}">
  <ds:schemaRefs/>
</ds:datastoreItem>
</file>

<file path=customXml/itemProps50.xml><?xml version="1.0" encoding="utf-8"?>
<ds:datastoreItem xmlns:ds="http://schemas.openxmlformats.org/officeDocument/2006/customXml" ds:itemID="{DD7E71F9-D4F4-4340-8F17-E374C74A2AE8}">
  <ds:schemaRefs/>
</ds:datastoreItem>
</file>

<file path=customXml/itemProps51.xml><?xml version="1.0" encoding="utf-8"?>
<ds:datastoreItem xmlns:ds="http://schemas.openxmlformats.org/officeDocument/2006/customXml" ds:itemID="{0BC9EC68-C045-471A-9DBD-63EA4134C868}">
  <ds:schemaRefs/>
</ds:datastoreItem>
</file>

<file path=customXml/itemProps52.xml><?xml version="1.0" encoding="utf-8"?>
<ds:datastoreItem xmlns:ds="http://schemas.openxmlformats.org/officeDocument/2006/customXml" ds:itemID="{9F7AE94E-C722-4601-A48E-19A4F5217625}">
  <ds:schemaRefs/>
</ds:datastoreItem>
</file>

<file path=customXml/itemProps53.xml><?xml version="1.0" encoding="utf-8"?>
<ds:datastoreItem xmlns:ds="http://schemas.openxmlformats.org/officeDocument/2006/customXml" ds:itemID="{5EDE8C3B-65B4-4D85-B480-C87A8F8DB4FF}">
  <ds:schemaRefs/>
</ds:datastoreItem>
</file>

<file path=customXml/itemProps54.xml><?xml version="1.0" encoding="utf-8"?>
<ds:datastoreItem xmlns:ds="http://schemas.openxmlformats.org/officeDocument/2006/customXml" ds:itemID="{C6500D50-1660-4F32-997C-8044B0CD8240}">
  <ds:schemaRefs/>
</ds:datastoreItem>
</file>

<file path=customXml/itemProps55.xml><?xml version="1.0" encoding="utf-8"?>
<ds:datastoreItem xmlns:ds="http://schemas.openxmlformats.org/officeDocument/2006/customXml" ds:itemID="{63A58886-982F-42FD-81F8-A4EB164E20D0}">
  <ds:schemaRefs/>
</ds:datastoreItem>
</file>

<file path=customXml/itemProps56.xml><?xml version="1.0" encoding="utf-8"?>
<ds:datastoreItem xmlns:ds="http://schemas.openxmlformats.org/officeDocument/2006/customXml" ds:itemID="{0C75FA34-E4F3-486D-8148-01927958B6D8}">
  <ds:schemaRefs/>
</ds:datastoreItem>
</file>

<file path=customXml/itemProps57.xml><?xml version="1.0" encoding="utf-8"?>
<ds:datastoreItem xmlns:ds="http://schemas.openxmlformats.org/officeDocument/2006/customXml" ds:itemID="{BFC50605-1B8E-4F06-824E-8006E79C9735}">
  <ds:schemaRefs/>
</ds:datastoreItem>
</file>

<file path=customXml/itemProps58.xml><?xml version="1.0" encoding="utf-8"?>
<ds:datastoreItem xmlns:ds="http://schemas.openxmlformats.org/officeDocument/2006/customXml" ds:itemID="{90517D44-C401-43DD-A948-1E6511BAAEFA}">
  <ds:schemaRefs/>
</ds:datastoreItem>
</file>

<file path=customXml/itemProps6.xml><?xml version="1.0" encoding="utf-8"?>
<ds:datastoreItem xmlns:ds="http://schemas.openxmlformats.org/officeDocument/2006/customXml" ds:itemID="{F76CCCEE-0A93-46D0-92E9-EF4BD43B03B3}">
  <ds:schemaRefs/>
</ds:datastoreItem>
</file>

<file path=customXml/itemProps7.xml><?xml version="1.0" encoding="utf-8"?>
<ds:datastoreItem xmlns:ds="http://schemas.openxmlformats.org/officeDocument/2006/customXml" ds:itemID="{E4D33FA1-E6A6-4623-A0A6-09DE6F3AA910}">
  <ds:schemaRefs/>
</ds:datastoreItem>
</file>

<file path=customXml/itemProps8.xml><?xml version="1.0" encoding="utf-8"?>
<ds:datastoreItem xmlns:ds="http://schemas.openxmlformats.org/officeDocument/2006/customXml" ds:itemID="{E205B52E-1A1B-4007-92CC-C17538BBF1E2}">
  <ds:schemaRefs/>
</ds:datastoreItem>
</file>

<file path=customXml/itemProps9.xml><?xml version="1.0" encoding="utf-8"?>
<ds:datastoreItem xmlns:ds="http://schemas.openxmlformats.org/officeDocument/2006/customXml" ds:itemID="{9D709CFA-658F-4751-B0CC-4F19A6F4C1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pt</vt:lpstr>
      <vt:lpstr>Sales vs Plan</vt:lpstr>
      <vt:lpstr>Tenders&amp;Contracts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2024-06-09T12:40:46Z</dcterms:created>
  <dcterms:modified xsi:type="dcterms:W3CDTF">2024-06-20T10:53:20Z</dcterms:modified>
</cp:coreProperties>
</file>